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7.xml" ContentType="application/vnd.openxmlformats-officedocument.drawing+xml"/>
  <Override PartName="/xl/charts/chart3.xml" ContentType="application/vnd.openxmlformats-officedocument.drawingml.chart+xml"/>
  <Override PartName="/xl/drawings/drawing8.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704079\Desktop\"/>
    </mc:Choice>
  </mc:AlternateContent>
  <bookViews>
    <workbookView xWindow="45" yWindow="120" windowWidth="26100" windowHeight="11520" tabRatio="837"/>
  </bookViews>
  <sheets>
    <sheet name="　９．治安・防災" sheetId="1" r:id="rId1"/>
    <sheet name="　９．治安・防災 (２)" sheetId="33" r:id="rId2"/>
    <sheet name="　９．治安・防災 (３)" sheetId="34" r:id="rId3"/>
    <sheet name="　９．治安・防災 (4)" sheetId="4" r:id="rId4"/>
    <sheet name="　10．交通・通信" sheetId="5" r:id="rId5"/>
    <sheet name="　11．選挙" sheetId="6" r:id="rId6"/>
    <sheet name="11．選挙（2）" sheetId="29" r:id="rId7"/>
    <sheet name="11．選挙(3)" sheetId="30" r:id="rId8"/>
    <sheet name="11．選挙（4）" sheetId="31" r:id="rId9"/>
    <sheet name="　12．議会・行政" sheetId="20" r:id="rId10"/>
    <sheet name="12．議会・行政 (2)" sheetId="28" r:id="rId11"/>
    <sheet name="　12．議会・行政 (3)" sheetId="9" r:id="rId12"/>
    <sheet name="機構図" sheetId="25" r:id="rId13"/>
    <sheet name="財政" sheetId="27" r:id="rId14"/>
    <sheet name="税務" sheetId="12" r:id="rId15"/>
    <sheet name="市有財産" sheetId="13" r:id="rId16"/>
    <sheet name="　13．歴史" sheetId="14" r:id="rId17"/>
    <sheet name="　13．歴史 (2)" sheetId="15" r:id="rId18"/>
    <sheet name="奥付" sheetId="16" r:id="rId19"/>
  </sheets>
  <definedNames>
    <definedName name="_xlnm.Print_Area" localSheetId="4">'　10．交通・通信'!$A$1:$EH$45</definedName>
    <definedName name="_xlnm.Print_Area" localSheetId="5">'　11．選挙'!$A$1:$J$45</definedName>
    <definedName name="_xlnm.Print_Area" localSheetId="9">'　12．議会・行政'!$A$1:$CM$45</definedName>
    <definedName name="_xlnm.Print_Area" localSheetId="11">'　12．議会・行政 (3)'!$A$1:$EE$49</definedName>
    <definedName name="_xlnm.Print_Area" localSheetId="16">'　13．歴史'!$A$1:$J$44</definedName>
    <definedName name="_xlnm.Print_Area" localSheetId="0">'　９．治安・防災'!$A$1:$J$52</definedName>
    <definedName name="_xlnm.Print_Area" localSheetId="1">'　９．治安・防災 (２)'!$A$1:$AT$36</definedName>
    <definedName name="_xlnm.Print_Area" localSheetId="2">'　９．治安・防災 (３)'!$A$1:$AU$46</definedName>
    <definedName name="_xlnm.Print_Area" localSheetId="6">'11．選挙（2）'!$A$1:$U$36</definedName>
    <definedName name="_xlnm.Print_Area" localSheetId="7">'11．選挙(3)'!$A$2:$L$29</definedName>
    <definedName name="_xlnm.Print_Area" localSheetId="8">'11．選挙（4）'!$A$1:$P$38</definedName>
    <definedName name="_xlnm.Print_Area" localSheetId="10">'12．議会・行政 (2)'!$A$1:$AZ$51</definedName>
    <definedName name="_xlnm.Print_Area" localSheetId="18">奥付!$A$1:$AP$46</definedName>
    <definedName name="_xlnm.Print_Area" localSheetId="13">財政!$A$1:$DV$47</definedName>
    <definedName name="_xlnm.Print_Area" localSheetId="15">市有財産!$A$1:$AN$47</definedName>
    <definedName name="_xlnm.Print_Area" localSheetId="14">税務!$A$1:$BV$44</definedName>
  </definedNames>
  <calcPr calcId="162913"/>
</workbook>
</file>

<file path=xl/calcChain.xml><?xml version="1.0" encoding="utf-8"?>
<calcChain xmlns="http://schemas.openxmlformats.org/spreadsheetml/2006/main">
  <c r="S32" i="29" l="1"/>
  <c r="S12" i="29"/>
  <c r="S11" i="29"/>
  <c r="Q32" i="29"/>
  <c r="Q16" i="29"/>
  <c r="O14" i="29"/>
  <c r="O16" i="29"/>
  <c r="O18" i="29"/>
  <c r="O20" i="29"/>
  <c r="O21" i="29"/>
  <c r="O23" i="29"/>
  <c r="O25" i="29"/>
  <c r="O26" i="29"/>
  <c r="O27" i="29"/>
  <c r="O28" i="29"/>
  <c r="O30" i="29"/>
  <c r="O12" i="29"/>
  <c r="O11" i="29"/>
  <c r="M14" i="29"/>
  <c r="M32" i="29"/>
  <c r="M16" i="29"/>
  <c r="M18" i="29"/>
  <c r="M20" i="29"/>
  <c r="M21" i="29"/>
  <c r="M23" i="29"/>
  <c r="M25" i="29"/>
  <c r="M26" i="29"/>
  <c r="M27" i="29"/>
  <c r="M28" i="29"/>
  <c r="M29" i="29"/>
  <c r="M12" i="29"/>
  <c r="M11" i="29"/>
  <c r="R32" i="29"/>
  <c r="P32" i="29"/>
  <c r="L32" i="29"/>
  <c r="L27" i="29"/>
  <c r="L18" i="29"/>
  <c r="L14" i="29"/>
  <c r="L11" i="29"/>
  <c r="R7" i="29"/>
  <c r="P7" i="29"/>
  <c r="N7" i="29"/>
  <c r="L7" i="29"/>
  <c r="L19" i="30" l="1"/>
  <c r="K19" i="30"/>
  <c r="J19" i="30"/>
  <c r="I19" i="30"/>
  <c r="H19" i="30"/>
  <c r="G19" i="30"/>
  <c r="F19" i="30"/>
  <c r="E19" i="30"/>
  <c r="L18" i="30"/>
  <c r="K18" i="30"/>
  <c r="J18" i="30"/>
  <c r="I18" i="30"/>
  <c r="H18" i="30"/>
  <c r="G18" i="30"/>
  <c r="F18" i="30"/>
  <c r="E18" i="30"/>
  <c r="L17" i="30"/>
  <c r="K17" i="30"/>
  <c r="J17" i="30"/>
  <c r="I17" i="30"/>
  <c r="H17" i="30"/>
  <c r="G17" i="30"/>
  <c r="F17" i="30"/>
  <c r="E17" i="30"/>
  <c r="L15" i="30"/>
  <c r="K15" i="30"/>
  <c r="J15" i="30"/>
  <c r="I15" i="30"/>
  <c r="H15" i="30"/>
  <c r="G15" i="30"/>
  <c r="F15" i="30"/>
  <c r="E15" i="30"/>
  <c r="L14" i="30"/>
  <c r="K14" i="30"/>
  <c r="J14" i="30"/>
  <c r="I14" i="30"/>
  <c r="H14" i="30"/>
  <c r="G14" i="30"/>
  <c r="F14" i="30"/>
  <c r="E14" i="30"/>
  <c r="L13" i="30"/>
  <c r="K13" i="30"/>
  <c r="J13" i="30"/>
  <c r="I13" i="30"/>
  <c r="H13" i="30"/>
  <c r="G13" i="30"/>
  <c r="F13" i="30"/>
  <c r="E13" i="30"/>
  <c r="L10" i="30"/>
  <c r="L16" i="30" s="1"/>
  <c r="K10" i="30"/>
  <c r="K16" i="30" s="1"/>
  <c r="J10" i="30"/>
  <c r="J16" i="30" s="1"/>
  <c r="I10" i="30"/>
  <c r="I16" i="30" s="1"/>
  <c r="H10" i="30"/>
  <c r="H16" i="30" s="1"/>
  <c r="G10" i="30"/>
  <c r="G16" i="30" s="1"/>
  <c r="F10" i="30"/>
  <c r="F16" i="30" s="1"/>
  <c r="E10" i="30"/>
  <c r="E16" i="30" s="1"/>
  <c r="L7" i="30"/>
  <c r="K7" i="30"/>
  <c r="J7" i="30"/>
  <c r="I7" i="30"/>
  <c r="H7" i="30"/>
  <c r="G7" i="30"/>
  <c r="F7" i="30"/>
  <c r="E7" i="30"/>
  <c r="E32" i="29"/>
  <c r="F32" i="29" s="1"/>
  <c r="C32" i="29"/>
  <c r="D32" i="29" s="1"/>
  <c r="J24" i="29"/>
  <c r="J23" i="29"/>
  <c r="J22" i="29"/>
  <c r="J21" i="29"/>
  <c r="J20" i="29"/>
  <c r="J19" i="29"/>
  <c r="H19" i="29"/>
  <c r="J18" i="29"/>
  <c r="H18" i="29"/>
  <c r="F17" i="29"/>
  <c r="D16" i="29"/>
  <c r="C15" i="29"/>
  <c r="D15" i="29" s="1"/>
  <c r="J14" i="29"/>
  <c r="C14" i="29"/>
  <c r="D14" i="29" s="1"/>
  <c r="C13" i="29"/>
  <c r="D13" i="29" s="1"/>
  <c r="J12" i="29"/>
  <c r="C12" i="29"/>
  <c r="D12" i="29" s="1"/>
  <c r="J11" i="29"/>
  <c r="H11" i="29"/>
  <c r="F11" i="29"/>
  <c r="D11" i="29"/>
  <c r="C11" i="29"/>
  <c r="I7" i="29"/>
  <c r="G7" i="29"/>
  <c r="E7" i="29"/>
  <c r="C7" i="29"/>
  <c r="BY22" i="27" l="1"/>
  <c r="BY21" i="27"/>
  <c r="AI31" i="27"/>
  <c r="P43" i="28" l="1"/>
  <c r="P41" i="28"/>
  <c r="P39" i="28"/>
  <c r="P37" i="28"/>
  <c r="P35" i="28"/>
  <c r="BN4" i="12"/>
  <c r="BE4" i="12"/>
  <c r="AV4" i="12"/>
  <c r="AC32" i="12"/>
  <c r="T32" i="12"/>
  <c r="K32" i="12"/>
  <c r="AC29" i="12"/>
  <c r="T29" i="12"/>
  <c r="K29" i="12"/>
  <c r="AC26" i="12"/>
  <c r="T26" i="12"/>
  <c r="K26" i="12"/>
  <c r="K25" i="12"/>
  <c r="K24" i="12"/>
  <c r="AC25" i="12"/>
  <c r="AC24" i="12"/>
  <c r="T25" i="12"/>
  <c r="T24" i="12"/>
  <c r="AR25" i="5"/>
  <c r="AI25" i="5"/>
  <c r="Z25" i="5"/>
  <c r="AJ15" i="13"/>
  <c r="AJ14" i="13"/>
  <c r="AE15" i="13"/>
  <c r="AE14" i="13"/>
  <c r="Z15" i="13"/>
  <c r="U15" i="13"/>
  <c r="P15" i="13"/>
  <c r="P14" i="13"/>
  <c r="K15" i="13"/>
  <c r="K14" i="13"/>
  <c r="Z14" i="13"/>
  <c r="U14" i="13"/>
  <c r="AJ11" i="13"/>
  <c r="AJ9" i="13"/>
  <c r="AJ8" i="13"/>
  <c r="AJ7" i="13"/>
  <c r="AE11" i="13"/>
  <c r="AE9" i="13"/>
  <c r="AE8" i="13"/>
  <c r="AE7" i="13"/>
  <c r="Z11" i="13"/>
  <c r="U11" i="13"/>
  <c r="P11" i="13"/>
  <c r="P9" i="13"/>
  <c r="P8" i="13"/>
  <c r="P7" i="13"/>
  <c r="K11" i="13"/>
  <c r="K9" i="13"/>
  <c r="K8" i="13"/>
  <c r="K7" i="13"/>
  <c r="Z9" i="13"/>
  <c r="Z8" i="13"/>
  <c r="Z7" i="13"/>
  <c r="U9" i="13"/>
  <c r="U8" i="13"/>
  <c r="U7" i="13"/>
  <c r="DP43" i="9"/>
  <c r="DL43" i="9"/>
  <c r="DH43" i="9"/>
  <c r="DD43" i="9"/>
  <c r="CZ43" i="9"/>
  <c r="CV43" i="9"/>
  <c r="CR43" i="9"/>
  <c r="BF33" i="27"/>
  <c r="AI32" i="27"/>
  <c r="AA32" i="27"/>
  <c r="S32" i="27"/>
  <c r="K32" i="27"/>
  <c r="AA31" i="27"/>
  <c r="S31" i="27"/>
  <c r="K31" i="27"/>
  <c r="BQ22" i="27"/>
  <c r="BI22" i="27"/>
  <c r="BA22" i="27"/>
  <c r="BQ21" i="27"/>
  <c r="BI21" i="27"/>
  <c r="BA21" i="27"/>
  <c r="P9" i="27"/>
  <c r="BF7" i="27"/>
</calcChain>
</file>

<file path=xl/sharedStrings.xml><?xml version="1.0" encoding="utf-8"?>
<sst xmlns="http://schemas.openxmlformats.org/spreadsheetml/2006/main" count="3679" uniqueCount="1543">
  <si>
    <t>9.</t>
    <phoneticPr fontId="4"/>
  </si>
  <si>
    <t>治安・防災</t>
    <rPh sb="0" eb="2">
      <t>チアン</t>
    </rPh>
    <rPh sb="3" eb="5">
      <t>ボウサイ</t>
    </rPh>
    <phoneticPr fontId="4"/>
  </si>
  <si>
    <t>（１）</t>
    <phoneticPr fontId="4"/>
  </si>
  <si>
    <t>治安</t>
    <rPh sb="0" eb="2">
      <t>チアン</t>
    </rPh>
    <phoneticPr fontId="4"/>
  </si>
  <si>
    <t>(１)</t>
    <phoneticPr fontId="4"/>
  </si>
  <si>
    <t>-</t>
    <phoneticPr fontId="4"/>
  </si>
  <si>
    <t>ア</t>
    <phoneticPr fontId="4"/>
  </si>
  <si>
    <t>刑法犯の種類別発生件数</t>
    <rPh sb="0" eb="3">
      <t>ケイホウハン</t>
    </rPh>
    <rPh sb="4" eb="6">
      <t>シュルイ</t>
    </rPh>
    <rPh sb="6" eb="7">
      <t>ベツ</t>
    </rPh>
    <rPh sb="7" eb="9">
      <t>ハッセイ</t>
    </rPh>
    <rPh sb="9" eb="11">
      <t>ケンスウ</t>
    </rPh>
    <phoneticPr fontId="4"/>
  </si>
  <si>
    <t xml:space="preserve"> </t>
    <phoneticPr fontId="4"/>
  </si>
  <si>
    <t>区分</t>
    <rPh sb="0" eb="2">
      <t>クブン</t>
    </rPh>
    <phoneticPr fontId="4"/>
  </si>
  <si>
    <t>平成22年</t>
    <rPh sb="0" eb="2">
      <t>ヘイセイ</t>
    </rPh>
    <rPh sb="4" eb="5">
      <t>ネン</t>
    </rPh>
    <phoneticPr fontId="4"/>
  </si>
  <si>
    <t>平成23年</t>
    <rPh sb="0" eb="2">
      <t>ヘイセイ</t>
    </rPh>
    <rPh sb="4" eb="5">
      <t>ネン</t>
    </rPh>
    <phoneticPr fontId="4"/>
  </si>
  <si>
    <t>平成24年</t>
    <rPh sb="0" eb="2">
      <t>ヘイセイ</t>
    </rPh>
    <rPh sb="4" eb="5">
      <t>ネン</t>
    </rPh>
    <phoneticPr fontId="4"/>
  </si>
  <si>
    <t>総数</t>
    <rPh sb="0" eb="2">
      <t>ソウスウ</t>
    </rPh>
    <phoneticPr fontId="4"/>
  </si>
  <si>
    <t>非侵入盗</t>
    <rPh sb="0" eb="1">
      <t>ヒ</t>
    </rPh>
    <rPh sb="1" eb="3">
      <t>シンニュウ</t>
    </rPh>
    <rPh sb="3" eb="4">
      <t>トウ</t>
    </rPh>
    <phoneticPr fontId="4"/>
  </si>
  <si>
    <t>自動車盗</t>
    <rPh sb="0" eb="3">
      <t>ジドウシャ</t>
    </rPh>
    <rPh sb="3" eb="4">
      <t>ヌス</t>
    </rPh>
    <phoneticPr fontId="4"/>
  </si>
  <si>
    <t>凶悪犯</t>
    <rPh sb="0" eb="2">
      <t>キョウアク</t>
    </rPh>
    <rPh sb="2" eb="3">
      <t>ハン</t>
    </rPh>
    <phoneticPr fontId="4"/>
  </si>
  <si>
    <t>強盗</t>
    <rPh sb="0" eb="2">
      <t>ゴウトウ</t>
    </rPh>
    <phoneticPr fontId="4"/>
  </si>
  <si>
    <t>オートバイ盗</t>
    <rPh sb="5" eb="6">
      <t>トウ</t>
    </rPh>
    <phoneticPr fontId="4"/>
  </si>
  <si>
    <t>その他</t>
    <rPh sb="2" eb="3">
      <t>タ</t>
    </rPh>
    <phoneticPr fontId="4"/>
  </si>
  <si>
    <t>自転車盗</t>
    <rPh sb="0" eb="3">
      <t>ジテンシャ</t>
    </rPh>
    <rPh sb="3" eb="4">
      <t>トウ</t>
    </rPh>
    <phoneticPr fontId="4"/>
  </si>
  <si>
    <t>小計</t>
    <rPh sb="0" eb="2">
      <t>ショウケイ</t>
    </rPh>
    <phoneticPr fontId="4"/>
  </si>
  <si>
    <t>車上狙い</t>
    <rPh sb="0" eb="2">
      <t>シャジョウ</t>
    </rPh>
    <rPh sb="2" eb="3">
      <t>ネラ</t>
    </rPh>
    <phoneticPr fontId="4"/>
  </si>
  <si>
    <t>粗暴犯</t>
    <rPh sb="0" eb="2">
      <t>ソボウ</t>
    </rPh>
    <rPh sb="2" eb="3">
      <t>ハン</t>
    </rPh>
    <phoneticPr fontId="4"/>
  </si>
  <si>
    <t>凶器準備集合</t>
    <rPh sb="0" eb="2">
      <t>キョウキ</t>
    </rPh>
    <rPh sb="2" eb="4">
      <t>ジュンビ</t>
    </rPh>
    <rPh sb="4" eb="6">
      <t>シュウゴウ</t>
    </rPh>
    <phoneticPr fontId="4"/>
  </si>
  <si>
    <t>暴行</t>
    <rPh sb="0" eb="2">
      <t>ボウコウ</t>
    </rPh>
    <phoneticPr fontId="4"/>
  </si>
  <si>
    <t>傷害</t>
    <rPh sb="0" eb="2">
      <t>ショウガイ</t>
    </rPh>
    <phoneticPr fontId="4"/>
  </si>
  <si>
    <t>万引き</t>
    <rPh sb="0" eb="2">
      <t>マンビ</t>
    </rPh>
    <phoneticPr fontId="4"/>
  </si>
  <si>
    <t>脅迫</t>
    <rPh sb="0" eb="2">
      <t>キョウハク</t>
    </rPh>
    <phoneticPr fontId="4"/>
  </si>
  <si>
    <t>その他非侵入盗</t>
    <rPh sb="2" eb="3">
      <t>タ</t>
    </rPh>
    <rPh sb="3" eb="4">
      <t>ヒ</t>
    </rPh>
    <rPh sb="4" eb="6">
      <t>シンニュウ</t>
    </rPh>
    <rPh sb="6" eb="7">
      <t>トウ</t>
    </rPh>
    <phoneticPr fontId="4"/>
  </si>
  <si>
    <t>恐喝</t>
    <rPh sb="0" eb="2">
      <t>キョウカツ</t>
    </rPh>
    <phoneticPr fontId="4"/>
  </si>
  <si>
    <t>詐欺</t>
    <rPh sb="0" eb="2">
      <t>サギ</t>
    </rPh>
    <phoneticPr fontId="4"/>
  </si>
  <si>
    <t>侵入盗</t>
    <rPh sb="0" eb="2">
      <t>シンニュウ</t>
    </rPh>
    <rPh sb="2" eb="3">
      <t>トウ</t>
    </rPh>
    <phoneticPr fontId="4"/>
  </si>
  <si>
    <t>事務所荒し</t>
    <rPh sb="0" eb="2">
      <t>ジム</t>
    </rPh>
    <rPh sb="2" eb="3">
      <t>ショ</t>
    </rPh>
    <rPh sb="3" eb="4">
      <t>アラ</t>
    </rPh>
    <phoneticPr fontId="4"/>
  </si>
  <si>
    <t>その他知能犯</t>
    <rPh sb="2" eb="3">
      <t>タ</t>
    </rPh>
    <rPh sb="3" eb="6">
      <t>チノウハン</t>
    </rPh>
    <phoneticPr fontId="4"/>
  </si>
  <si>
    <t>出店荒し</t>
    <rPh sb="0" eb="2">
      <t>シュッテン</t>
    </rPh>
    <rPh sb="2" eb="3">
      <t>アラ</t>
    </rPh>
    <phoneticPr fontId="4"/>
  </si>
  <si>
    <t>賭博</t>
    <rPh sb="0" eb="2">
      <t>トバク</t>
    </rPh>
    <phoneticPr fontId="4"/>
  </si>
  <si>
    <t>空き巣</t>
    <rPh sb="0" eb="1">
      <t>ア</t>
    </rPh>
    <rPh sb="2" eb="3">
      <t>ス</t>
    </rPh>
    <phoneticPr fontId="4"/>
  </si>
  <si>
    <t>占有離脱物横領</t>
    <rPh sb="0" eb="2">
      <t>センユウ</t>
    </rPh>
    <rPh sb="2" eb="4">
      <t>リダツ</t>
    </rPh>
    <rPh sb="4" eb="5">
      <t>ブツ</t>
    </rPh>
    <rPh sb="5" eb="7">
      <t>オウリョウ</t>
    </rPh>
    <phoneticPr fontId="4"/>
  </si>
  <si>
    <t>忍込み</t>
    <rPh sb="0" eb="1">
      <t>シノ</t>
    </rPh>
    <rPh sb="1" eb="2">
      <t>コ</t>
    </rPh>
    <phoneticPr fontId="4"/>
  </si>
  <si>
    <t>居空き</t>
    <rPh sb="0" eb="1">
      <t>イ</t>
    </rPh>
    <rPh sb="1" eb="2">
      <t>ア</t>
    </rPh>
    <phoneticPr fontId="4"/>
  </si>
  <si>
    <t>その他侵入盗</t>
    <rPh sb="2" eb="3">
      <t>タ</t>
    </rPh>
    <rPh sb="3" eb="5">
      <t>シンニュウ</t>
    </rPh>
    <rPh sb="5" eb="6">
      <t>トウ</t>
    </rPh>
    <phoneticPr fontId="4"/>
  </si>
  <si>
    <t>資料：警視庁</t>
    <rPh sb="0" eb="2">
      <t>シリョウ</t>
    </rPh>
    <rPh sb="3" eb="6">
      <t>ケイシチョウ</t>
    </rPh>
    <phoneticPr fontId="4"/>
  </si>
  <si>
    <t>イ</t>
    <phoneticPr fontId="4"/>
  </si>
  <si>
    <t>年次</t>
    <rPh sb="0" eb="2">
      <t>ネンジ</t>
    </rPh>
    <phoneticPr fontId="4"/>
  </si>
  <si>
    <t>刑法犯</t>
    <rPh sb="0" eb="3">
      <t>ケイホウハン</t>
    </rPh>
    <phoneticPr fontId="4"/>
  </si>
  <si>
    <t>特別法犯</t>
    <rPh sb="0" eb="3">
      <t>トクベツホウ</t>
    </rPh>
    <rPh sb="3" eb="4">
      <t>ハン</t>
    </rPh>
    <phoneticPr fontId="4"/>
  </si>
  <si>
    <t>犯罪少年</t>
    <rPh sb="0" eb="2">
      <t>ハンザイ</t>
    </rPh>
    <rPh sb="2" eb="4">
      <t>ショウネン</t>
    </rPh>
    <phoneticPr fontId="4"/>
  </si>
  <si>
    <t>触法少年</t>
    <rPh sb="0" eb="2">
      <t>ショクホウ</t>
    </rPh>
    <rPh sb="2" eb="4">
      <t>ショウネン</t>
    </rPh>
    <phoneticPr fontId="4"/>
  </si>
  <si>
    <t>注）小金井警察署の数値であるため、国分寺市の数値も含む。</t>
    <rPh sb="0" eb="1">
      <t>チュウ</t>
    </rPh>
    <rPh sb="2" eb="5">
      <t>コガネイ</t>
    </rPh>
    <rPh sb="5" eb="8">
      <t>ケイサツショ</t>
    </rPh>
    <rPh sb="9" eb="11">
      <t>スウチ</t>
    </rPh>
    <rPh sb="17" eb="21">
      <t>コクブンジシ</t>
    </rPh>
    <rPh sb="22" eb="24">
      <t>スウチ</t>
    </rPh>
    <rPh sb="25" eb="26">
      <t>フク</t>
    </rPh>
    <phoneticPr fontId="4"/>
  </si>
  <si>
    <t>　</t>
    <phoneticPr fontId="4"/>
  </si>
  <si>
    <t>（２）</t>
    <phoneticPr fontId="4"/>
  </si>
  <si>
    <t>交通災害</t>
    <rPh sb="0" eb="2">
      <t>コウツウ</t>
    </rPh>
    <rPh sb="2" eb="4">
      <t>サイガイ</t>
    </rPh>
    <phoneticPr fontId="4"/>
  </si>
  <si>
    <t>(２)</t>
    <phoneticPr fontId="4"/>
  </si>
  <si>
    <t>交通安全施設の設置状況</t>
    <rPh sb="0" eb="2">
      <t>コウツウ</t>
    </rPh>
    <rPh sb="2" eb="4">
      <t>アンゼン</t>
    </rPh>
    <rPh sb="4" eb="6">
      <t>シセツ</t>
    </rPh>
    <rPh sb="7" eb="9">
      <t>セッチ</t>
    </rPh>
    <rPh sb="9" eb="11">
      <t>ジョウキョウ</t>
    </rPh>
    <phoneticPr fontId="4"/>
  </si>
  <si>
    <t>信号機</t>
    <rPh sb="0" eb="3">
      <t>シンゴウキ</t>
    </rPh>
    <phoneticPr fontId="4"/>
  </si>
  <si>
    <t>歩道橋</t>
    <rPh sb="0" eb="3">
      <t>ホドウキョウ</t>
    </rPh>
    <phoneticPr fontId="4"/>
  </si>
  <si>
    <t>跨線橋</t>
    <rPh sb="0" eb="1">
      <t>コ</t>
    </rPh>
    <rPh sb="1" eb="2">
      <t>セン</t>
    </rPh>
    <rPh sb="2" eb="3">
      <t>キョウ</t>
    </rPh>
    <phoneticPr fontId="4"/>
  </si>
  <si>
    <t>資料：都市整備部交通対策課</t>
    <rPh sb="0" eb="2">
      <t>シリョウ</t>
    </rPh>
    <rPh sb="3" eb="5">
      <t>トシ</t>
    </rPh>
    <rPh sb="5" eb="7">
      <t>セイビ</t>
    </rPh>
    <rPh sb="7" eb="8">
      <t>ブ</t>
    </rPh>
    <rPh sb="8" eb="10">
      <t>コウツウ</t>
    </rPh>
    <rPh sb="10" eb="12">
      <t>タイサク</t>
    </rPh>
    <rPh sb="12" eb="13">
      <t>カ</t>
    </rPh>
    <phoneticPr fontId="4"/>
  </si>
  <si>
    <t>当事者別交通事故発生件数及び死傷者数</t>
    <rPh sb="0" eb="3">
      <t>トウジシャ</t>
    </rPh>
    <rPh sb="3" eb="4">
      <t>ベツ</t>
    </rPh>
    <rPh sb="4" eb="6">
      <t>コウツウ</t>
    </rPh>
    <rPh sb="6" eb="8">
      <t>ジコ</t>
    </rPh>
    <rPh sb="8" eb="10">
      <t>ハッセイ</t>
    </rPh>
    <rPh sb="10" eb="12">
      <t>ケンスウ</t>
    </rPh>
    <rPh sb="12" eb="13">
      <t>オヨ</t>
    </rPh>
    <rPh sb="14" eb="16">
      <t>シショウ</t>
    </rPh>
    <rPh sb="16" eb="17">
      <t>シャ</t>
    </rPh>
    <rPh sb="17" eb="18">
      <t>スウ</t>
    </rPh>
    <phoneticPr fontId="4"/>
  </si>
  <si>
    <t>当事者別発生件数（主たる原因別）</t>
    <rPh sb="0" eb="3">
      <t>トウジシャ</t>
    </rPh>
    <rPh sb="3" eb="4">
      <t>ベツ</t>
    </rPh>
    <rPh sb="4" eb="6">
      <t>ハッセイ</t>
    </rPh>
    <rPh sb="6" eb="8">
      <t>ケンスウ</t>
    </rPh>
    <rPh sb="9" eb="10">
      <t>シュ</t>
    </rPh>
    <rPh sb="12" eb="14">
      <t>ゲンイン</t>
    </rPh>
    <rPh sb="14" eb="15">
      <t>ベツ</t>
    </rPh>
    <phoneticPr fontId="4"/>
  </si>
  <si>
    <t>貨物車（軽自動車）</t>
    <rPh sb="0" eb="3">
      <t>カモツシャ</t>
    </rPh>
    <rPh sb="4" eb="8">
      <t>ケイジドウシャ</t>
    </rPh>
    <phoneticPr fontId="4"/>
  </si>
  <si>
    <t>貨物車（大型車）</t>
    <rPh sb="0" eb="3">
      <t>カモツシャ</t>
    </rPh>
    <rPh sb="4" eb="7">
      <t>オオガタシャ</t>
    </rPh>
    <phoneticPr fontId="4"/>
  </si>
  <si>
    <t>貨物車（中型車）</t>
    <rPh sb="0" eb="3">
      <t>カモツシャ</t>
    </rPh>
    <rPh sb="4" eb="6">
      <t>チュウガタ</t>
    </rPh>
    <rPh sb="6" eb="7">
      <t>シャ</t>
    </rPh>
    <phoneticPr fontId="4"/>
  </si>
  <si>
    <t>貨物車（普通車）</t>
    <rPh sb="0" eb="3">
      <t>カモツシャ</t>
    </rPh>
    <rPh sb="4" eb="7">
      <t>フツウシャ</t>
    </rPh>
    <phoneticPr fontId="4"/>
  </si>
  <si>
    <t>自転車</t>
    <rPh sb="0" eb="3">
      <t>ジテンシャ</t>
    </rPh>
    <phoneticPr fontId="4"/>
  </si>
  <si>
    <t>乗用車（大型車）</t>
    <rPh sb="0" eb="2">
      <t>ジョウヨウ</t>
    </rPh>
    <rPh sb="2" eb="3">
      <t>シャ</t>
    </rPh>
    <rPh sb="4" eb="6">
      <t>オオガタ</t>
    </rPh>
    <rPh sb="6" eb="7">
      <t>シャ</t>
    </rPh>
    <phoneticPr fontId="4"/>
  </si>
  <si>
    <t>乗用車（中型車）</t>
    <rPh sb="0" eb="3">
      <t>ジョウヨウシャ</t>
    </rPh>
    <rPh sb="4" eb="6">
      <t>チュウガタ</t>
    </rPh>
    <rPh sb="6" eb="7">
      <t>シャ</t>
    </rPh>
    <phoneticPr fontId="4"/>
  </si>
  <si>
    <t>乗用車（普通車）</t>
    <rPh sb="0" eb="3">
      <t>ジョウヨウシャ</t>
    </rPh>
    <rPh sb="4" eb="7">
      <t>フツウシャ</t>
    </rPh>
    <phoneticPr fontId="4"/>
  </si>
  <si>
    <t>大型特殊自動車</t>
    <rPh sb="0" eb="2">
      <t>オオガタ</t>
    </rPh>
    <rPh sb="2" eb="4">
      <t>トクシュ</t>
    </rPh>
    <rPh sb="4" eb="7">
      <t>ジドウシャ</t>
    </rPh>
    <phoneticPr fontId="4"/>
  </si>
  <si>
    <t>二輪車（51cc以上）</t>
    <rPh sb="0" eb="3">
      <t>ニリンシャ</t>
    </rPh>
    <rPh sb="8" eb="10">
      <t>イジョウ</t>
    </rPh>
    <phoneticPr fontId="4"/>
  </si>
  <si>
    <t>二輪車（原付）</t>
    <rPh sb="0" eb="3">
      <t>ニリンシャ</t>
    </rPh>
    <rPh sb="4" eb="6">
      <t>ゲンツキ</t>
    </rPh>
    <phoneticPr fontId="4"/>
  </si>
  <si>
    <t>死傷者数</t>
    <rPh sb="0" eb="2">
      <t>シショウ</t>
    </rPh>
    <rPh sb="2" eb="3">
      <t>シャ</t>
    </rPh>
    <rPh sb="3" eb="4">
      <t>スウ</t>
    </rPh>
    <phoneticPr fontId="4"/>
  </si>
  <si>
    <t>ウ</t>
    <phoneticPr fontId="4"/>
  </si>
  <si>
    <t>違反別交通事故発生件数</t>
    <rPh sb="0" eb="2">
      <t>イハン</t>
    </rPh>
    <rPh sb="2" eb="3">
      <t>ベツ</t>
    </rPh>
    <rPh sb="3" eb="5">
      <t>コウツウ</t>
    </rPh>
    <rPh sb="5" eb="7">
      <t>ジコ</t>
    </rPh>
    <rPh sb="7" eb="9">
      <t>ハッセイ</t>
    </rPh>
    <rPh sb="9" eb="11">
      <t>ケンスウ</t>
    </rPh>
    <phoneticPr fontId="4"/>
  </si>
  <si>
    <t>エ</t>
    <phoneticPr fontId="4"/>
  </si>
  <si>
    <t>時間別交通事故発生件数</t>
    <rPh sb="0" eb="2">
      <t>ジカン</t>
    </rPh>
    <rPh sb="2" eb="3">
      <t>ベツ</t>
    </rPh>
    <rPh sb="3" eb="5">
      <t>コウツウ</t>
    </rPh>
    <rPh sb="5" eb="7">
      <t>ジコ</t>
    </rPh>
    <rPh sb="7" eb="9">
      <t>ハッセイ</t>
    </rPh>
    <rPh sb="9" eb="11">
      <t>ケンスウ</t>
    </rPh>
    <phoneticPr fontId="4"/>
  </si>
  <si>
    <t>オ</t>
    <phoneticPr fontId="4"/>
  </si>
  <si>
    <t>東京都市交通災害共済組合の加入状況</t>
    <rPh sb="0" eb="3">
      <t>トウキョウト</t>
    </rPh>
    <rPh sb="3" eb="4">
      <t>シ</t>
    </rPh>
    <rPh sb="4" eb="6">
      <t>コウツウ</t>
    </rPh>
    <rPh sb="6" eb="8">
      <t>サイガイ</t>
    </rPh>
    <rPh sb="8" eb="10">
      <t>キョウサイ</t>
    </rPh>
    <rPh sb="10" eb="12">
      <t>クミアイ</t>
    </rPh>
    <rPh sb="13" eb="15">
      <t>カニュウ</t>
    </rPh>
    <rPh sb="15" eb="17">
      <t>ジョウキョウ</t>
    </rPh>
    <phoneticPr fontId="4"/>
  </si>
  <si>
    <t>(３)</t>
    <phoneticPr fontId="4"/>
  </si>
  <si>
    <t>火災件数、り災状況及び死傷者数</t>
    <rPh sb="0" eb="2">
      <t>カサイ</t>
    </rPh>
    <rPh sb="2" eb="4">
      <t>ケンスウ</t>
    </rPh>
    <rPh sb="6" eb="7">
      <t>ワザワ</t>
    </rPh>
    <rPh sb="7" eb="9">
      <t>ジョウキョウ</t>
    </rPh>
    <rPh sb="9" eb="10">
      <t>オヨ</t>
    </rPh>
    <rPh sb="11" eb="13">
      <t>シショウ</t>
    </rPh>
    <rPh sb="13" eb="14">
      <t>シャ</t>
    </rPh>
    <rPh sb="14" eb="15">
      <t>スウ</t>
    </rPh>
    <phoneticPr fontId="4"/>
  </si>
  <si>
    <t>車両側　　　　　　　　　　　</t>
    <rPh sb="0" eb="2">
      <t>シャリョウ</t>
    </rPh>
    <rPh sb="2" eb="3">
      <t>ガワ</t>
    </rPh>
    <phoneticPr fontId="4"/>
  </si>
  <si>
    <t>加入者総数</t>
    <rPh sb="0" eb="3">
      <t>カニュウシャ</t>
    </rPh>
    <rPh sb="3" eb="5">
      <t>ソウスウ</t>
    </rPh>
    <phoneticPr fontId="4"/>
  </si>
  <si>
    <t>火災件数</t>
    <rPh sb="0" eb="2">
      <t>カサイ</t>
    </rPh>
    <rPh sb="2" eb="3">
      <t>ケン</t>
    </rPh>
    <rPh sb="3" eb="4">
      <t>スウ</t>
    </rPh>
    <phoneticPr fontId="4"/>
  </si>
  <si>
    <t>信号無視</t>
    <rPh sb="0" eb="2">
      <t>シンゴウ</t>
    </rPh>
    <rPh sb="2" eb="4">
      <t>ムシ</t>
    </rPh>
    <phoneticPr fontId="4"/>
  </si>
  <si>
    <t>～</t>
    <phoneticPr fontId="4"/>
  </si>
  <si>
    <t>時</t>
    <rPh sb="0" eb="1">
      <t>ジ</t>
    </rPh>
    <phoneticPr fontId="4"/>
  </si>
  <si>
    <t>Ａ コ ー ス</t>
    <phoneticPr fontId="4"/>
  </si>
  <si>
    <t>建物件数</t>
    <rPh sb="0" eb="2">
      <t>タテモノ</t>
    </rPh>
    <rPh sb="2" eb="3">
      <t>ケン</t>
    </rPh>
    <rPh sb="3" eb="4">
      <t>スウ</t>
    </rPh>
    <phoneticPr fontId="4"/>
  </si>
  <si>
    <t>全焼</t>
    <rPh sb="0" eb="2">
      <t>ゼンショウ</t>
    </rPh>
    <phoneticPr fontId="4"/>
  </si>
  <si>
    <t>最高速度</t>
    <rPh sb="0" eb="2">
      <t>サイコウ</t>
    </rPh>
    <rPh sb="2" eb="4">
      <t>ソクド</t>
    </rPh>
    <phoneticPr fontId="4"/>
  </si>
  <si>
    <t>Ｂ コ ー ス</t>
    <phoneticPr fontId="4"/>
  </si>
  <si>
    <t>半焼</t>
    <rPh sb="0" eb="2">
      <t>ハンショウ</t>
    </rPh>
    <phoneticPr fontId="4"/>
  </si>
  <si>
    <t>右左折違反</t>
    <rPh sb="0" eb="1">
      <t>ミギ</t>
    </rPh>
    <rPh sb="1" eb="3">
      <t>サセツ</t>
    </rPh>
    <rPh sb="3" eb="5">
      <t>イハン</t>
    </rPh>
    <phoneticPr fontId="4"/>
  </si>
  <si>
    <t>部分焼</t>
    <rPh sb="0" eb="2">
      <t>ブブン</t>
    </rPh>
    <rPh sb="2" eb="3">
      <t>ショウ</t>
    </rPh>
    <phoneticPr fontId="4"/>
  </si>
  <si>
    <t>優先通行</t>
    <rPh sb="0" eb="2">
      <t>ユウセン</t>
    </rPh>
    <rPh sb="2" eb="4">
      <t>ツウコウ</t>
    </rPh>
    <phoneticPr fontId="4"/>
  </si>
  <si>
    <t>ぼや</t>
    <phoneticPr fontId="4"/>
  </si>
  <si>
    <t>交差点の安全通行</t>
    <rPh sb="0" eb="3">
      <t>コウサテン</t>
    </rPh>
    <rPh sb="4" eb="6">
      <t>アンゼン</t>
    </rPh>
    <rPh sb="6" eb="8">
      <t>ツウコウ</t>
    </rPh>
    <phoneticPr fontId="4"/>
  </si>
  <si>
    <t>車両</t>
    <rPh sb="0" eb="2">
      <t>シャリョウ</t>
    </rPh>
    <phoneticPr fontId="4"/>
  </si>
  <si>
    <t>　</t>
    <phoneticPr fontId="4"/>
  </si>
  <si>
    <t>歩行者妨害</t>
    <rPh sb="0" eb="3">
      <t>ホコウシャ</t>
    </rPh>
    <rPh sb="3" eb="5">
      <t>ボウガイ</t>
    </rPh>
    <phoneticPr fontId="4"/>
  </si>
  <si>
    <t>林野</t>
    <rPh sb="0" eb="2">
      <t>リンヤ</t>
    </rPh>
    <phoneticPr fontId="4"/>
  </si>
  <si>
    <t>徐行違反</t>
    <rPh sb="0" eb="2">
      <t>ジョコウ</t>
    </rPh>
    <rPh sb="2" eb="4">
      <t>イハン</t>
    </rPh>
    <phoneticPr fontId="4"/>
  </si>
  <si>
    <t>一時不停止</t>
    <rPh sb="0" eb="2">
      <t>イチジ</t>
    </rPh>
    <rPh sb="2" eb="3">
      <t>フ</t>
    </rPh>
    <rPh sb="3" eb="5">
      <t>テイシ</t>
    </rPh>
    <phoneticPr fontId="4"/>
  </si>
  <si>
    <t>り災状況</t>
    <rPh sb="1" eb="2">
      <t>サイ</t>
    </rPh>
    <rPh sb="2" eb="4">
      <t>ジョウキョウ</t>
    </rPh>
    <phoneticPr fontId="4"/>
  </si>
  <si>
    <t>世帯数</t>
    <rPh sb="0" eb="3">
      <t>セタイスウ</t>
    </rPh>
    <phoneticPr fontId="4"/>
  </si>
  <si>
    <t>酒酔い</t>
    <rPh sb="0" eb="2">
      <t>サケヨ</t>
    </rPh>
    <phoneticPr fontId="4"/>
  </si>
  <si>
    <t>（３）</t>
    <phoneticPr fontId="4"/>
  </si>
  <si>
    <t>消防</t>
    <rPh sb="0" eb="2">
      <t>ショウボウ</t>
    </rPh>
    <phoneticPr fontId="4"/>
  </si>
  <si>
    <t>人員</t>
    <rPh sb="0" eb="2">
      <t>ジンイン</t>
    </rPh>
    <phoneticPr fontId="4"/>
  </si>
  <si>
    <t>過労等</t>
    <rPh sb="0" eb="2">
      <t>カロウ</t>
    </rPh>
    <rPh sb="2" eb="3">
      <t>ナド</t>
    </rPh>
    <phoneticPr fontId="4"/>
  </si>
  <si>
    <t>棟数</t>
    <rPh sb="0" eb="1">
      <t>ムネ</t>
    </rPh>
    <rPh sb="1" eb="2">
      <t>スウ</t>
    </rPh>
    <phoneticPr fontId="4"/>
  </si>
  <si>
    <t>ブレーキ・ハンドル操作</t>
    <rPh sb="9" eb="11">
      <t>ソウサ</t>
    </rPh>
    <phoneticPr fontId="4"/>
  </si>
  <si>
    <t>(３)</t>
    <phoneticPr fontId="4"/>
  </si>
  <si>
    <t>-</t>
    <phoneticPr fontId="4"/>
  </si>
  <si>
    <t>ア</t>
    <phoneticPr fontId="4"/>
  </si>
  <si>
    <t>防災施設及び設備状況</t>
    <rPh sb="0" eb="2">
      <t>ボウサイ</t>
    </rPh>
    <rPh sb="2" eb="4">
      <t>シセツ</t>
    </rPh>
    <rPh sb="4" eb="5">
      <t>オヨ</t>
    </rPh>
    <rPh sb="6" eb="8">
      <t>セツビ</t>
    </rPh>
    <rPh sb="8" eb="10">
      <t>ジョウキョウ</t>
    </rPh>
    <phoneticPr fontId="4"/>
  </si>
  <si>
    <t>焼失床面積（㎡）</t>
    <rPh sb="0" eb="2">
      <t>ショウシツ</t>
    </rPh>
    <rPh sb="2" eb="5">
      <t>ユカメンセキ</t>
    </rPh>
    <phoneticPr fontId="4"/>
  </si>
  <si>
    <t>前方不注意</t>
    <rPh sb="0" eb="2">
      <t>ゼンポウ</t>
    </rPh>
    <rPh sb="2" eb="5">
      <t>フチュウイ</t>
    </rPh>
    <phoneticPr fontId="4"/>
  </si>
  <si>
    <t>死傷者</t>
    <rPh sb="0" eb="3">
      <t>シショウシャ</t>
    </rPh>
    <phoneticPr fontId="4"/>
  </si>
  <si>
    <t>死者</t>
    <rPh sb="0" eb="2">
      <t>シシャ</t>
    </rPh>
    <phoneticPr fontId="4"/>
  </si>
  <si>
    <t>安全不確認</t>
    <rPh sb="0" eb="2">
      <t>アンゼン</t>
    </rPh>
    <rPh sb="2" eb="3">
      <t>フ</t>
    </rPh>
    <rPh sb="3" eb="5">
      <t>カクニン</t>
    </rPh>
    <phoneticPr fontId="4"/>
  </si>
  <si>
    <t>小金井
消防署</t>
    <rPh sb="0" eb="3">
      <t>コガネイ</t>
    </rPh>
    <rPh sb="4" eb="7">
      <t>ショウボウショ</t>
    </rPh>
    <phoneticPr fontId="4"/>
  </si>
  <si>
    <t>出張所</t>
    <rPh sb="0" eb="2">
      <t>シュッチョウ</t>
    </rPh>
    <rPh sb="2" eb="3">
      <t>ショ</t>
    </rPh>
    <phoneticPr fontId="4"/>
  </si>
  <si>
    <t>消防署員</t>
    <rPh sb="0" eb="3">
      <t>ショウボウショ</t>
    </rPh>
    <rPh sb="3" eb="4">
      <t>イン</t>
    </rPh>
    <phoneticPr fontId="4"/>
  </si>
  <si>
    <t>ポンプ車</t>
    <rPh sb="3" eb="4">
      <t>シャ</t>
    </rPh>
    <phoneticPr fontId="4"/>
  </si>
  <si>
    <t>化学車</t>
    <rPh sb="0" eb="2">
      <t>カガク</t>
    </rPh>
    <rPh sb="2" eb="3">
      <t>シャ</t>
    </rPh>
    <phoneticPr fontId="4"/>
  </si>
  <si>
    <t>救急車</t>
    <rPh sb="0" eb="3">
      <t>キュウキュウシャ</t>
    </rPh>
    <phoneticPr fontId="4"/>
  </si>
  <si>
    <t>はしご車</t>
    <rPh sb="3" eb="4">
      <t>シャ</t>
    </rPh>
    <phoneticPr fontId="4"/>
  </si>
  <si>
    <t>望楼</t>
    <phoneticPr fontId="4"/>
  </si>
  <si>
    <t>傷者</t>
    <rPh sb="0" eb="1">
      <t>ショウ</t>
    </rPh>
    <rPh sb="1" eb="2">
      <t>シャ</t>
    </rPh>
    <phoneticPr fontId="4"/>
  </si>
  <si>
    <t>資料：小金井消防署</t>
    <rPh sb="0" eb="2">
      <t>シリョウ</t>
    </rPh>
    <rPh sb="3" eb="6">
      <t>コガネイ</t>
    </rPh>
    <rPh sb="6" eb="9">
      <t>ショウボウショ</t>
    </rPh>
    <phoneticPr fontId="4"/>
  </si>
  <si>
    <t>小金井市
消防団</t>
    <rPh sb="0" eb="4">
      <t>コガネイシ</t>
    </rPh>
    <rPh sb="5" eb="8">
      <t>ショウボウダン</t>
    </rPh>
    <phoneticPr fontId="4"/>
  </si>
  <si>
    <t>消防分団</t>
    <rPh sb="0" eb="2">
      <t>ショウボウ</t>
    </rPh>
    <rPh sb="2" eb="4">
      <t>ブンダン</t>
    </rPh>
    <phoneticPr fontId="4"/>
  </si>
  <si>
    <t>消防団員</t>
    <rPh sb="0" eb="3">
      <t>ショウボウダン</t>
    </rPh>
    <rPh sb="3" eb="4">
      <t>イン</t>
    </rPh>
    <phoneticPr fontId="4"/>
  </si>
  <si>
    <t>投光機</t>
    <rPh sb="0" eb="2">
      <t>トウコウ</t>
    </rPh>
    <rPh sb="2" eb="3">
      <t>キ</t>
    </rPh>
    <phoneticPr fontId="4"/>
  </si>
  <si>
    <t>ホース</t>
    <phoneticPr fontId="4"/>
  </si>
  <si>
    <t>消防水利</t>
    <rPh sb="0" eb="2">
      <t>ショウボウ</t>
    </rPh>
    <rPh sb="2" eb="4">
      <t>スイリ</t>
    </rPh>
    <phoneticPr fontId="4"/>
  </si>
  <si>
    <t>望楼</t>
    <rPh sb="0" eb="2">
      <t>ボウロウ</t>
    </rPh>
    <phoneticPr fontId="4"/>
  </si>
  <si>
    <t>横断歩道外・斜め横断</t>
    <rPh sb="0" eb="2">
      <t>オウダン</t>
    </rPh>
    <rPh sb="2" eb="4">
      <t>ホドウ</t>
    </rPh>
    <rPh sb="4" eb="5">
      <t>ガイ</t>
    </rPh>
    <rPh sb="6" eb="7">
      <t>ナナ</t>
    </rPh>
    <rPh sb="8" eb="10">
      <t>オウダン</t>
    </rPh>
    <phoneticPr fontId="4"/>
  </si>
  <si>
    <t>本数</t>
    <rPh sb="0" eb="2">
      <t>ホンスウ</t>
    </rPh>
    <phoneticPr fontId="4"/>
  </si>
  <si>
    <t>輅車</t>
    <rPh sb="0" eb="1">
      <t>ガ</t>
    </rPh>
    <rPh sb="1" eb="2">
      <t>シャ</t>
    </rPh>
    <phoneticPr fontId="4"/>
  </si>
  <si>
    <t>消火栓</t>
    <rPh sb="0" eb="3">
      <t>ショウカセン</t>
    </rPh>
    <phoneticPr fontId="4"/>
  </si>
  <si>
    <t>貯水槽等</t>
    <rPh sb="0" eb="4">
      <t>チョスイソウトウ</t>
    </rPh>
    <phoneticPr fontId="4"/>
  </si>
  <si>
    <t>駐停車車両の直前後横断</t>
    <rPh sb="0" eb="1">
      <t>チュウ</t>
    </rPh>
    <rPh sb="1" eb="3">
      <t>テイシャ</t>
    </rPh>
    <rPh sb="3" eb="5">
      <t>シャリョウ</t>
    </rPh>
    <rPh sb="6" eb="8">
      <t>チョクゼン</t>
    </rPh>
    <rPh sb="8" eb="9">
      <t>ゴ</t>
    </rPh>
    <rPh sb="9" eb="11">
      <t>オウダン</t>
    </rPh>
    <phoneticPr fontId="4"/>
  </si>
  <si>
    <t>走行車両の直前後横断</t>
    <rPh sb="0" eb="2">
      <t>ソウコウ</t>
    </rPh>
    <rPh sb="2" eb="4">
      <t>シャリョウ</t>
    </rPh>
    <rPh sb="5" eb="7">
      <t>チョクゼン</t>
    </rPh>
    <rPh sb="7" eb="8">
      <t>ゴ</t>
    </rPh>
    <rPh sb="8" eb="10">
      <t>オウダン</t>
    </rPh>
    <phoneticPr fontId="4"/>
  </si>
  <si>
    <t>資料：総務部地域安全課、小金井消防署</t>
    <rPh sb="0" eb="2">
      <t>シリョウ</t>
    </rPh>
    <rPh sb="3" eb="5">
      <t>ソウム</t>
    </rPh>
    <rPh sb="5" eb="6">
      <t>ブ</t>
    </rPh>
    <rPh sb="6" eb="8">
      <t>チイキ</t>
    </rPh>
    <rPh sb="8" eb="10">
      <t>アンゼン</t>
    </rPh>
    <rPh sb="10" eb="11">
      <t>カ</t>
    </rPh>
    <rPh sb="12" eb="15">
      <t>コガネイ</t>
    </rPh>
    <rPh sb="15" eb="18">
      <t>ショウボウショ</t>
    </rPh>
    <phoneticPr fontId="4"/>
  </si>
  <si>
    <t>エ</t>
    <phoneticPr fontId="4"/>
  </si>
  <si>
    <t>救急車の出動回数</t>
    <rPh sb="0" eb="3">
      <t>キュウキュウシャ</t>
    </rPh>
    <rPh sb="4" eb="6">
      <t>シュツドウ</t>
    </rPh>
    <rPh sb="6" eb="8">
      <t>カイスウ</t>
    </rPh>
    <phoneticPr fontId="4"/>
  </si>
  <si>
    <t>横断禁止場所横断</t>
    <rPh sb="0" eb="2">
      <t>オウダン</t>
    </rPh>
    <rPh sb="2" eb="4">
      <t>キンシ</t>
    </rPh>
    <rPh sb="4" eb="6">
      <t>バショ</t>
    </rPh>
    <rPh sb="6" eb="8">
      <t>オウダン</t>
    </rPh>
    <phoneticPr fontId="4"/>
  </si>
  <si>
    <t>幼児の一人歩き</t>
    <rPh sb="0" eb="2">
      <t>ヨウジ</t>
    </rPh>
    <rPh sb="3" eb="6">
      <t>ヒトリアル</t>
    </rPh>
    <phoneticPr fontId="4"/>
  </si>
  <si>
    <t>道路における禁止行為</t>
    <rPh sb="0" eb="2">
      <t>ドウロ</t>
    </rPh>
    <rPh sb="6" eb="8">
      <t>キンシ</t>
    </rPh>
    <rPh sb="8" eb="10">
      <t>コウイ</t>
    </rPh>
    <phoneticPr fontId="4"/>
  </si>
  <si>
    <t>イ</t>
    <phoneticPr fontId="4"/>
  </si>
  <si>
    <t>原因別火災発生件数</t>
    <rPh sb="0" eb="2">
      <t>ゲンイン</t>
    </rPh>
    <rPh sb="2" eb="3">
      <t>ベツ</t>
    </rPh>
    <rPh sb="3" eb="5">
      <t>カサイ</t>
    </rPh>
    <rPh sb="5" eb="7">
      <t>ハッセイ</t>
    </rPh>
    <rPh sb="7" eb="9">
      <t>ケンスウ</t>
    </rPh>
    <phoneticPr fontId="4"/>
  </si>
  <si>
    <t>飛び出し</t>
    <rPh sb="0" eb="1">
      <t>ト</t>
    </rPh>
    <rPh sb="2" eb="3">
      <t>ダ</t>
    </rPh>
    <phoneticPr fontId="4"/>
  </si>
  <si>
    <t>火災</t>
    <rPh sb="0" eb="2">
      <t>カサイ</t>
    </rPh>
    <phoneticPr fontId="4"/>
  </si>
  <si>
    <t>交通事故</t>
    <rPh sb="0" eb="2">
      <t>コウツウ</t>
    </rPh>
    <rPh sb="2" eb="4">
      <t>ジコ</t>
    </rPh>
    <phoneticPr fontId="4"/>
  </si>
  <si>
    <t>運動事故</t>
    <rPh sb="0" eb="2">
      <t>ウンドウ</t>
    </rPh>
    <rPh sb="2" eb="4">
      <t>ジコ</t>
    </rPh>
    <phoneticPr fontId="4"/>
  </si>
  <si>
    <t>放火（疑いを含む）</t>
    <rPh sb="0" eb="2">
      <t>ホウカ</t>
    </rPh>
    <rPh sb="3" eb="4">
      <t>ウタガ</t>
    </rPh>
    <rPh sb="6" eb="7">
      <t>フク</t>
    </rPh>
    <phoneticPr fontId="4"/>
  </si>
  <si>
    <t>労働災害</t>
    <rPh sb="0" eb="2">
      <t>ロウドウ</t>
    </rPh>
    <rPh sb="2" eb="4">
      <t>サイガイ</t>
    </rPh>
    <phoneticPr fontId="4"/>
  </si>
  <si>
    <t xml:space="preserve"> </t>
    <phoneticPr fontId="4"/>
  </si>
  <si>
    <t>たばこ</t>
    <phoneticPr fontId="4"/>
  </si>
  <si>
    <t>自損</t>
    <rPh sb="0" eb="2">
      <t>ジソン</t>
    </rPh>
    <phoneticPr fontId="4"/>
  </si>
  <si>
    <t>火遊び</t>
    <rPh sb="0" eb="2">
      <t>ヒアソ</t>
    </rPh>
    <phoneticPr fontId="4"/>
  </si>
  <si>
    <t>ガス厨房器具</t>
    <rPh sb="2" eb="4">
      <t>チュウボウ</t>
    </rPh>
    <rPh sb="4" eb="6">
      <t>キグ</t>
    </rPh>
    <phoneticPr fontId="4"/>
  </si>
  <si>
    <t>急病</t>
    <rPh sb="0" eb="2">
      <t>キュウビョウ</t>
    </rPh>
    <phoneticPr fontId="4"/>
  </si>
  <si>
    <t>電気器具</t>
    <rPh sb="0" eb="2">
      <t>デンキ</t>
    </rPh>
    <rPh sb="2" eb="4">
      <t>キグ</t>
    </rPh>
    <phoneticPr fontId="4"/>
  </si>
  <si>
    <t>一般の怪我</t>
    <rPh sb="0" eb="2">
      <t>イッパン</t>
    </rPh>
    <rPh sb="3" eb="5">
      <t>ケガ</t>
    </rPh>
    <phoneticPr fontId="4"/>
  </si>
  <si>
    <t>風呂ガマ</t>
    <rPh sb="0" eb="2">
      <t>フロ</t>
    </rPh>
    <phoneticPr fontId="4"/>
  </si>
  <si>
    <t>水難</t>
    <rPh sb="0" eb="2">
      <t>スイナン</t>
    </rPh>
    <phoneticPr fontId="4"/>
  </si>
  <si>
    <t>ストーブ</t>
    <phoneticPr fontId="4"/>
  </si>
  <si>
    <t>その他（転院も含む）</t>
    <rPh sb="2" eb="3">
      <t>タ</t>
    </rPh>
    <rPh sb="4" eb="6">
      <t>テンイン</t>
    </rPh>
    <rPh sb="7" eb="8">
      <t>フク</t>
    </rPh>
    <phoneticPr fontId="4"/>
  </si>
  <si>
    <t>不明</t>
    <rPh sb="0" eb="2">
      <t>フメイ</t>
    </rPh>
    <phoneticPr fontId="4"/>
  </si>
  <si>
    <t>刑法犯少年及び特別法犯少年の検挙・補導人員</t>
    <rPh sb="0" eb="3">
      <t>ケイホウハン</t>
    </rPh>
    <rPh sb="3" eb="5">
      <t>ショウネン</t>
    </rPh>
    <rPh sb="5" eb="6">
      <t>オヨ</t>
    </rPh>
    <rPh sb="7" eb="10">
      <t>トクベツホウ</t>
    </rPh>
    <rPh sb="10" eb="11">
      <t>ハン</t>
    </rPh>
    <rPh sb="11" eb="13">
      <t>ショウネン</t>
    </rPh>
    <rPh sb="14" eb="16">
      <t>ケンキョ</t>
    </rPh>
    <rPh sb="17" eb="19">
      <t>ホドウ</t>
    </rPh>
    <rPh sb="19" eb="21">
      <t>ジンイン</t>
    </rPh>
    <phoneticPr fontId="4"/>
  </si>
  <si>
    <t>-</t>
  </si>
  <si>
    <t>交通</t>
    <rPh sb="0" eb="2">
      <t>コウツウ</t>
    </rPh>
    <phoneticPr fontId="4"/>
  </si>
  <si>
    <t>各駅の年間種類別乗車人員数</t>
    <rPh sb="0" eb="2">
      <t>カクエキ</t>
    </rPh>
    <rPh sb="3" eb="5">
      <t>ネンカン</t>
    </rPh>
    <rPh sb="5" eb="7">
      <t>シュルイ</t>
    </rPh>
    <rPh sb="7" eb="8">
      <t>ベツ</t>
    </rPh>
    <rPh sb="8" eb="10">
      <t>ジョウシャ</t>
    </rPh>
    <rPh sb="10" eb="12">
      <t>ジンイン</t>
    </rPh>
    <rPh sb="12" eb="13">
      <t>スウ</t>
    </rPh>
    <phoneticPr fontId="4"/>
  </si>
  <si>
    <t>通信</t>
    <rPh sb="0" eb="2">
      <t>ツウシン</t>
    </rPh>
    <phoneticPr fontId="4"/>
  </si>
  <si>
    <t>(単位：千人)</t>
    <rPh sb="1" eb="3">
      <t>タンイ</t>
    </rPh>
    <rPh sb="4" eb="6">
      <t>センニン</t>
    </rPh>
    <phoneticPr fontId="4"/>
  </si>
  <si>
    <t>種類別自動車保有台数</t>
    <rPh sb="0" eb="2">
      <t>シュルイ</t>
    </rPh>
    <rPh sb="2" eb="3">
      <t>ベツ</t>
    </rPh>
    <rPh sb="3" eb="6">
      <t>ジドウシャ</t>
    </rPh>
    <rPh sb="6" eb="8">
      <t>ホユウ</t>
    </rPh>
    <rPh sb="8" eb="10">
      <t>ダイスウ</t>
    </rPh>
    <phoneticPr fontId="4"/>
  </si>
  <si>
    <t>郵便局数等の状況</t>
    <rPh sb="0" eb="3">
      <t>ユウビンキョク</t>
    </rPh>
    <rPh sb="3" eb="5">
      <t>スウトウ</t>
    </rPh>
    <rPh sb="6" eb="8">
      <t>ジョウキョウ</t>
    </rPh>
    <phoneticPr fontId="4"/>
  </si>
  <si>
    <t>計</t>
    <rPh sb="0" eb="1">
      <t>ケイ</t>
    </rPh>
    <phoneticPr fontId="4"/>
  </si>
  <si>
    <t>定期</t>
    <rPh sb="0" eb="2">
      <t>テイキ</t>
    </rPh>
    <phoneticPr fontId="4"/>
  </si>
  <si>
    <t>郵便局数</t>
    <rPh sb="0" eb="3">
      <t>ユウビンキョク</t>
    </rPh>
    <rPh sb="3" eb="4">
      <t>スウ</t>
    </rPh>
    <phoneticPr fontId="4"/>
  </si>
  <si>
    <t>差出箱数</t>
    <rPh sb="0" eb="2">
      <t>サシダシ</t>
    </rPh>
    <rPh sb="2" eb="3">
      <t>ハコ</t>
    </rPh>
    <rPh sb="3" eb="4">
      <t>スウ</t>
    </rPh>
    <phoneticPr fontId="4"/>
  </si>
  <si>
    <t>私書箱数</t>
    <rPh sb="0" eb="3">
      <t>シショバコ</t>
    </rPh>
    <rPh sb="3" eb="4">
      <t>スウ</t>
    </rPh>
    <phoneticPr fontId="4"/>
  </si>
  <si>
    <t>郵便切手</t>
    <rPh sb="0" eb="2">
      <t>ユウビン</t>
    </rPh>
    <rPh sb="2" eb="4">
      <t>キッテ</t>
    </rPh>
    <phoneticPr fontId="4"/>
  </si>
  <si>
    <t>普通</t>
    <rPh sb="0" eb="2">
      <t>フツウ</t>
    </rPh>
    <phoneticPr fontId="4"/>
  </si>
  <si>
    <t>販売所</t>
    <rPh sb="0" eb="2">
      <t>ハンバイ</t>
    </rPh>
    <rPh sb="2" eb="3">
      <t>ショ</t>
    </rPh>
    <phoneticPr fontId="4"/>
  </si>
  <si>
    <t>貨物車</t>
    <rPh sb="0" eb="3">
      <t>カモツシャ</t>
    </rPh>
    <phoneticPr fontId="4"/>
  </si>
  <si>
    <t>自家用</t>
    <rPh sb="0" eb="3">
      <t>ジカヨウ</t>
    </rPh>
    <phoneticPr fontId="4"/>
  </si>
  <si>
    <t>金井駅
武蔵小</t>
    <rPh sb="0" eb="2">
      <t>カナイ</t>
    </rPh>
    <rPh sb="2" eb="3">
      <t>エキ</t>
    </rPh>
    <rPh sb="4" eb="6">
      <t>ムサシ</t>
    </rPh>
    <rPh sb="6" eb="7">
      <t>コ</t>
    </rPh>
    <phoneticPr fontId="4"/>
  </si>
  <si>
    <t>平成</t>
    <rPh sb="0" eb="2">
      <t>ヘイセイ</t>
    </rPh>
    <phoneticPr fontId="4"/>
  </si>
  <si>
    <t>年度</t>
    <rPh sb="0" eb="2">
      <t>ネンド</t>
    </rPh>
    <phoneticPr fontId="4"/>
  </si>
  <si>
    <t>営業用</t>
    <rPh sb="0" eb="3">
      <t>エイギョウヨウ</t>
    </rPh>
    <phoneticPr fontId="4"/>
  </si>
  <si>
    <t>小型</t>
    <rPh sb="0" eb="2">
      <t>コガタ</t>
    </rPh>
    <phoneticPr fontId="4"/>
  </si>
  <si>
    <t>１０.</t>
    <phoneticPr fontId="4"/>
  </si>
  <si>
    <t>交通・通信</t>
    <rPh sb="0" eb="2">
      <t>コウツウ</t>
    </rPh>
    <rPh sb="3" eb="5">
      <t>ツウシン</t>
    </rPh>
    <phoneticPr fontId="4"/>
  </si>
  <si>
    <t>井　駅
東小金</t>
    <rPh sb="0" eb="1">
      <t>イ</t>
    </rPh>
    <rPh sb="2" eb="3">
      <t>エキ</t>
    </rPh>
    <rPh sb="4" eb="5">
      <t>ヒガシ</t>
    </rPh>
    <rPh sb="5" eb="7">
      <t>コガネ</t>
    </rPh>
    <phoneticPr fontId="4"/>
  </si>
  <si>
    <t>被けん引</t>
    <rPh sb="0" eb="1">
      <t>ヒ</t>
    </rPh>
    <rPh sb="3" eb="4">
      <t>イン</t>
    </rPh>
    <phoneticPr fontId="4"/>
  </si>
  <si>
    <t>乗合車</t>
    <rPh sb="0" eb="2">
      <t>ノリアイ</t>
    </rPh>
    <rPh sb="2" eb="3">
      <t>シャ</t>
    </rPh>
    <phoneticPr fontId="4"/>
  </si>
  <si>
    <t>井　駅
新小金</t>
    <rPh sb="0" eb="1">
      <t>イ</t>
    </rPh>
    <rPh sb="2" eb="3">
      <t>エキ</t>
    </rPh>
    <rPh sb="4" eb="5">
      <t>シン</t>
    </rPh>
    <rPh sb="5" eb="7">
      <t>コガネ</t>
    </rPh>
    <phoneticPr fontId="4"/>
  </si>
  <si>
    <t>資料：東日本旅客鉄道㈱八王子支社、西武鉄道㈱</t>
    <rPh sb="0" eb="2">
      <t>シリョウ</t>
    </rPh>
    <rPh sb="3" eb="4">
      <t>ヒガシ</t>
    </rPh>
    <rPh sb="4" eb="6">
      <t>ニホン</t>
    </rPh>
    <rPh sb="6" eb="8">
      <t>リョカク</t>
    </rPh>
    <rPh sb="8" eb="10">
      <t>テツドウ</t>
    </rPh>
    <rPh sb="11" eb="14">
      <t>ハチオウジ</t>
    </rPh>
    <rPh sb="14" eb="16">
      <t>シシャ</t>
    </rPh>
    <rPh sb="17" eb="19">
      <t>セイブ</t>
    </rPh>
    <rPh sb="19" eb="21">
      <t>テツドウ</t>
    </rPh>
    <phoneticPr fontId="4"/>
  </si>
  <si>
    <t>乗用車</t>
    <rPh sb="0" eb="3">
      <t>ジョウヨウシャ</t>
    </rPh>
    <phoneticPr fontId="4"/>
  </si>
  <si>
    <t>各駅の１日当り平均乗降客数</t>
    <rPh sb="0" eb="2">
      <t>カクエキ</t>
    </rPh>
    <rPh sb="3" eb="5">
      <t>イチニチ</t>
    </rPh>
    <rPh sb="5" eb="6">
      <t>アタ</t>
    </rPh>
    <rPh sb="7" eb="9">
      <t>ヘイキン</t>
    </rPh>
    <rPh sb="9" eb="12">
      <t>ジョウコウキャク</t>
    </rPh>
    <rPh sb="12" eb="13">
      <t>スウ</t>
    </rPh>
    <phoneticPr fontId="4"/>
  </si>
  <si>
    <t>特種用途車</t>
    <rPh sb="0" eb="2">
      <t>トクシュ</t>
    </rPh>
    <rPh sb="2" eb="4">
      <t>ヨウト</t>
    </rPh>
    <rPh sb="4" eb="5">
      <t>シャ</t>
    </rPh>
    <phoneticPr fontId="4"/>
  </si>
  <si>
    <t>(単位：人)</t>
    <rPh sb="1" eb="3">
      <t>タンイ</t>
    </rPh>
    <rPh sb="4" eb="5">
      <t>ヒト</t>
    </rPh>
    <phoneticPr fontId="4"/>
  </si>
  <si>
    <t>武蔵小金井駅</t>
    <rPh sb="0" eb="6">
      <t>ムサシコガネイエキ</t>
    </rPh>
    <phoneticPr fontId="4"/>
  </si>
  <si>
    <t>　東小金井駅</t>
    <rPh sb="1" eb="6">
      <t>ヒガシコガネイエキ</t>
    </rPh>
    <phoneticPr fontId="4"/>
  </si>
  <si>
    <t>新小金井駅</t>
    <rPh sb="0" eb="5">
      <t>シンコガネイエキ</t>
    </rPh>
    <phoneticPr fontId="4"/>
  </si>
  <si>
    <t>大型特殊車</t>
    <rPh sb="0" eb="2">
      <t>オオガタ</t>
    </rPh>
    <rPh sb="2" eb="4">
      <t>トクシュ</t>
    </rPh>
    <rPh sb="4" eb="5">
      <t>シャ</t>
    </rPh>
    <phoneticPr fontId="4"/>
  </si>
  <si>
    <t>乗車人員</t>
    <rPh sb="0" eb="2">
      <t>ジョウシャ</t>
    </rPh>
    <rPh sb="2" eb="4">
      <t>ジンイン</t>
    </rPh>
    <phoneticPr fontId="4"/>
  </si>
  <si>
    <t>降車人員</t>
    <rPh sb="0" eb="2">
      <t>コウシャ</t>
    </rPh>
    <rPh sb="2" eb="4">
      <t>ジンイン</t>
    </rPh>
    <phoneticPr fontId="4"/>
  </si>
  <si>
    <t>軽自動車</t>
    <rPh sb="0" eb="4">
      <t>ケイジドウシャ</t>
    </rPh>
    <phoneticPr fontId="4"/>
  </si>
  <si>
    <t>原動機付自転車</t>
    <rPh sb="0" eb="3">
      <t>ゲンドウキ</t>
    </rPh>
    <rPh sb="3" eb="4">
      <t>ツキ</t>
    </rPh>
    <rPh sb="4" eb="7">
      <t>ジテンシャ</t>
    </rPh>
    <phoneticPr fontId="4"/>
  </si>
  <si>
    <t>第　　１　　種　</t>
    <rPh sb="0" eb="1">
      <t>ダイ</t>
    </rPh>
    <rPh sb="6" eb="7">
      <t>タネ</t>
    </rPh>
    <phoneticPr fontId="4"/>
  </si>
  <si>
    <t>（50ｃｃ以下）</t>
    <rPh sb="5" eb="7">
      <t>イカ</t>
    </rPh>
    <phoneticPr fontId="4"/>
  </si>
  <si>
    <t>ミニカー</t>
    <phoneticPr fontId="4"/>
  </si>
  <si>
    <t>第　２　種（乙）</t>
    <rPh sb="0" eb="1">
      <t>ダイ</t>
    </rPh>
    <rPh sb="4" eb="5">
      <t>タネ</t>
    </rPh>
    <rPh sb="6" eb="7">
      <t>オツ</t>
    </rPh>
    <phoneticPr fontId="4"/>
  </si>
  <si>
    <t>（90ｃｃ以下）</t>
    <rPh sb="5" eb="7">
      <t>イカ</t>
    </rPh>
    <phoneticPr fontId="4"/>
  </si>
  <si>
    <t>第　2　種（甲）</t>
    <rPh sb="0" eb="1">
      <t>ダイ</t>
    </rPh>
    <rPh sb="4" eb="5">
      <t>タネ</t>
    </rPh>
    <rPh sb="6" eb="7">
      <t>コウ</t>
    </rPh>
    <phoneticPr fontId="4"/>
  </si>
  <si>
    <t>（125ｃｃ以下）</t>
    <rPh sb="6" eb="8">
      <t>イカ</t>
    </rPh>
    <phoneticPr fontId="4"/>
  </si>
  <si>
    <t>二輪</t>
    <rPh sb="0" eb="2">
      <t>ニリン</t>
    </rPh>
    <phoneticPr fontId="4"/>
  </si>
  <si>
    <t>三輪</t>
    <rPh sb="0" eb="2">
      <t>サンリン</t>
    </rPh>
    <phoneticPr fontId="4"/>
  </si>
  <si>
    <t>四輪</t>
    <rPh sb="0" eb="2">
      <t>ヨンリン</t>
    </rPh>
    <phoneticPr fontId="4"/>
  </si>
  <si>
    <t>乗用</t>
    <rPh sb="0" eb="2">
      <t>ジョウヨウ</t>
    </rPh>
    <phoneticPr fontId="4"/>
  </si>
  <si>
    <t>貨物</t>
    <rPh sb="0" eb="2">
      <t>カモツ</t>
    </rPh>
    <phoneticPr fontId="4"/>
  </si>
  <si>
    <t>小型特殊自動車</t>
    <rPh sb="0" eb="2">
      <t>コガタ</t>
    </rPh>
    <rPh sb="2" eb="4">
      <t>トクシュ</t>
    </rPh>
    <rPh sb="4" eb="7">
      <t>ジドウシャ</t>
    </rPh>
    <phoneticPr fontId="4"/>
  </si>
  <si>
    <t>小型二輪自動車</t>
    <rPh sb="0" eb="2">
      <t>コガタ</t>
    </rPh>
    <rPh sb="2" eb="4">
      <t>ニリン</t>
    </rPh>
    <rPh sb="4" eb="7">
      <t>ジドウシャ</t>
    </rPh>
    <phoneticPr fontId="4"/>
  </si>
  <si>
    <t>資料：日本郵便株式会社小金井郵便局</t>
    <rPh sb="0" eb="2">
      <t>シリョウ</t>
    </rPh>
    <rPh sb="3" eb="5">
      <t>ニホン</t>
    </rPh>
    <rPh sb="5" eb="7">
      <t>ユウビン</t>
    </rPh>
    <rPh sb="7" eb="11">
      <t>カブシキガイシャ</t>
    </rPh>
    <rPh sb="11" eb="14">
      <t>コガネイ</t>
    </rPh>
    <rPh sb="14" eb="17">
      <t>ユウビンキョク</t>
    </rPh>
    <phoneticPr fontId="4"/>
  </si>
  <si>
    <t>１１.</t>
    <phoneticPr fontId="4"/>
  </si>
  <si>
    <t>選挙</t>
    <rPh sb="0" eb="2">
      <t>センキョ</t>
    </rPh>
    <phoneticPr fontId="4"/>
  </si>
  <si>
    <t>期日</t>
    <rPh sb="0" eb="2">
      <t>キジツ</t>
    </rPh>
    <phoneticPr fontId="4"/>
  </si>
  <si>
    <t>選挙名</t>
    <rPh sb="0" eb="2">
      <t>センキョ</t>
    </rPh>
    <rPh sb="2" eb="3">
      <t>メイ</t>
    </rPh>
    <phoneticPr fontId="4"/>
  </si>
  <si>
    <t>選挙当日有権者数</t>
    <rPh sb="0" eb="2">
      <t>センキョ</t>
    </rPh>
    <rPh sb="2" eb="4">
      <t>トウジツ</t>
    </rPh>
    <rPh sb="4" eb="6">
      <t>ユウケン</t>
    </rPh>
    <rPh sb="6" eb="7">
      <t>シャ</t>
    </rPh>
    <rPh sb="7" eb="8">
      <t>スウ</t>
    </rPh>
    <phoneticPr fontId="4"/>
  </si>
  <si>
    <t>投票者数</t>
    <rPh sb="0" eb="3">
      <t>トウヒョウシャ</t>
    </rPh>
    <rPh sb="3" eb="4">
      <t>スウ</t>
    </rPh>
    <phoneticPr fontId="4"/>
  </si>
  <si>
    <t>棄権者数</t>
    <rPh sb="0" eb="2">
      <t>キケン</t>
    </rPh>
    <rPh sb="2" eb="3">
      <t>シャ</t>
    </rPh>
    <rPh sb="3" eb="4">
      <t>スウ</t>
    </rPh>
    <phoneticPr fontId="4"/>
  </si>
  <si>
    <t>投票率</t>
    <rPh sb="0" eb="2">
      <t>トウヒョウ</t>
    </rPh>
    <rPh sb="2" eb="3">
      <t>リツ</t>
    </rPh>
    <phoneticPr fontId="4"/>
  </si>
  <si>
    <t>開票状況</t>
    <rPh sb="0" eb="2">
      <t>カイヒョウ</t>
    </rPh>
    <rPh sb="2" eb="4">
      <t>ジョウキョウ</t>
    </rPh>
    <phoneticPr fontId="4"/>
  </si>
  <si>
    <t>投票所数</t>
    <rPh sb="0" eb="2">
      <t>トウヒョウ</t>
    </rPh>
    <rPh sb="2" eb="3">
      <t>ジョ</t>
    </rPh>
    <rPh sb="3" eb="4">
      <t>スウ</t>
    </rPh>
    <phoneticPr fontId="4"/>
  </si>
  <si>
    <t>男</t>
    <rPh sb="0" eb="1">
      <t>オトコ</t>
    </rPh>
    <phoneticPr fontId="4"/>
  </si>
  <si>
    <t>女</t>
    <rPh sb="0" eb="1">
      <t>オンナ</t>
    </rPh>
    <phoneticPr fontId="4"/>
  </si>
  <si>
    <t>平均</t>
    <rPh sb="0" eb="2">
      <t>ヘイキン</t>
    </rPh>
    <phoneticPr fontId="4"/>
  </si>
  <si>
    <t>有効</t>
    <rPh sb="0" eb="2">
      <t>ユウコウ</t>
    </rPh>
    <phoneticPr fontId="4"/>
  </si>
  <si>
    <t>無効</t>
    <rPh sb="0" eb="2">
      <t>ムコウ</t>
    </rPh>
    <phoneticPr fontId="4"/>
  </si>
  <si>
    <t>自由民主党</t>
    <rPh sb="0" eb="2">
      <t>ジユウ</t>
    </rPh>
    <rPh sb="2" eb="5">
      <t>ミンシュトウ</t>
    </rPh>
    <phoneticPr fontId="4"/>
  </si>
  <si>
    <t>民主党</t>
    <rPh sb="0" eb="3">
      <t>ミンシュトウ</t>
    </rPh>
    <phoneticPr fontId="4"/>
  </si>
  <si>
    <t>公明党</t>
    <rPh sb="0" eb="3">
      <t>コウメイトウ</t>
    </rPh>
    <phoneticPr fontId="4"/>
  </si>
  <si>
    <t>日本共産党</t>
    <rPh sb="0" eb="2">
      <t>ニホン</t>
    </rPh>
    <rPh sb="2" eb="5">
      <t>キョウサントウ</t>
    </rPh>
    <phoneticPr fontId="4"/>
  </si>
  <si>
    <t>資料：選挙管理委員会</t>
    <rPh sb="0" eb="2">
      <t>シリョウ</t>
    </rPh>
    <rPh sb="3" eb="5">
      <t>センキョ</t>
    </rPh>
    <rPh sb="5" eb="7">
      <t>カンリ</t>
    </rPh>
    <rPh sb="7" eb="10">
      <t>イインカイ</t>
    </rPh>
    <phoneticPr fontId="4"/>
  </si>
  <si>
    <t>選挙人名簿登録者数</t>
    <rPh sb="0" eb="2">
      <t>センキョ</t>
    </rPh>
    <rPh sb="2" eb="3">
      <t>ニン</t>
    </rPh>
    <rPh sb="3" eb="5">
      <t>メイボ</t>
    </rPh>
    <rPh sb="5" eb="7">
      <t>トウロク</t>
    </rPh>
    <rPh sb="7" eb="8">
      <t>シャ</t>
    </rPh>
    <rPh sb="8" eb="9">
      <t>スウ</t>
    </rPh>
    <phoneticPr fontId="4"/>
  </si>
  <si>
    <t>無所属</t>
    <rPh sb="0" eb="3">
      <t>ムショゾク</t>
    </rPh>
    <phoneticPr fontId="4"/>
  </si>
  <si>
    <t>注）有効得票数・無効得票数の按分は四捨五入、党派別得票数合計の按分端数は切捨て</t>
    <rPh sb="0" eb="1">
      <t>チュウ</t>
    </rPh>
    <rPh sb="2" eb="4">
      <t>ユウコウ</t>
    </rPh>
    <rPh sb="4" eb="7">
      <t>トクヒョウスウ</t>
    </rPh>
    <rPh sb="8" eb="10">
      <t>ムコウ</t>
    </rPh>
    <rPh sb="10" eb="13">
      <t>トクヒョウスウ</t>
    </rPh>
    <rPh sb="14" eb="16">
      <t>アンブン</t>
    </rPh>
    <rPh sb="17" eb="21">
      <t>シシャゴニュウ</t>
    </rPh>
    <rPh sb="22" eb="24">
      <t>トウハ</t>
    </rPh>
    <phoneticPr fontId="4"/>
  </si>
  <si>
    <t>議会</t>
    <rPh sb="0" eb="2">
      <t>ギカイ</t>
    </rPh>
    <phoneticPr fontId="4"/>
  </si>
  <si>
    <t>（統計図表：Ⅳ）</t>
    <rPh sb="1" eb="3">
      <t>トウケイ</t>
    </rPh>
    <rPh sb="3" eb="5">
      <t>ズヒョウ</t>
    </rPh>
    <phoneticPr fontId="4"/>
  </si>
  <si>
    <t>議案等の議決結果</t>
    <rPh sb="0" eb="3">
      <t>ギアントウ</t>
    </rPh>
    <rPh sb="4" eb="6">
      <t>ギケツ</t>
    </rPh>
    <rPh sb="6" eb="8">
      <t>ケッカ</t>
    </rPh>
    <phoneticPr fontId="4"/>
  </si>
  <si>
    <t>議案等の議決結果（続）</t>
    <rPh sb="0" eb="3">
      <t>ギアントウ</t>
    </rPh>
    <rPh sb="4" eb="6">
      <t>ギケツ</t>
    </rPh>
    <rPh sb="6" eb="8">
      <t>ケッカ</t>
    </rPh>
    <rPh sb="9" eb="10">
      <t>ツヅ</t>
    </rPh>
    <phoneticPr fontId="4"/>
  </si>
  <si>
    <t>党派別市議会議員数</t>
    <rPh sb="0" eb="1">
      <t>トウ</t>
    </rPh>
    <rPh sb="1" eb="3">
      <t>ハベツ</t>
    </rPh>
    <rPh sb="3" eb="4">
      <t>シ</t>
    </rPh>
    <rPh sb="4" eb="6">
      <t>ギカイ</t>
    </rPh>
    <rPh sb="6" eb="9">
      <t>ギインスウ</t>
    </rPh>
    <phoneticPr fontId="4"/>
  </si>
  <si>
    <t>平成21年</t>
    <rPh sb="0" eb="2">
      <t>ヘイセイ</t>
    </rPh>
    <rPh sb="4" eb="5">
      <t>ネン</t>
    </rPh>
    <phoneticPr fontId="4"/>
  </si>
  <si>
    <t>件　数</t>
    <rPh sb="0" eb="1">
      <t>ケン</t>
    </rPh>
    <rPh sb="2" eb="3">
      <t>スウ</t>
    </rPh>
    <phoneticPr fontId="4"/>
  </si>
  <si>
    <t>議決の態様</t>
    <rPh sb="0" eb="2">
      <t>ギケツ</t>
    </rPh>
    <rPh sb="3" eb="5">
      <t>タイヨウ</t>
    </rPh>
    <phoneticPr fontId="4"/>
  </si>
  <si>
    <t>議決の態様</t>
    <rPh sb="0" eb="1">
      <t>ギ</t>
    </rPh>
    <rPh sb="1" eb="2">
      <t>ケツ</t>
    </rPh>
    <rPh sb="3" eb="5">
      <t>タイヨウ</t>
    </rPh>
    <phoneticPr fontId="4"/>
  </si>
  <si>
    <t>日 　本</t>
    <rPh sb="0" eb="1">
      <t>ヒ</t>
    </rPh>
    <rPh sb="3" eb="4">
      <t>ホン</t>
    </rPh>
    <phoneticPr fontId="4"/>
  </si>
  <si>
    <t>自 　由</t>
    <rPh sb="0" eb="1">
      <t>ジ</t>
    </rPh>
    <rPh sb="3" eb="4">
      <t>ヨシ</t>
    </rPh>
    <phoneticPr fontId="4"/>
  </si>
  <si>
    <t>生活者</t>
    <rPh sb="0" eb="3">
      <t>セイカツシャ</t>
    </rPh>
    <phoneticPr fontId="4"/>
  </si>
  <si>
    <t>内容</t>
    <rPh sb="0" eb="2">
      <t>ナイヨウ</t>
    </rPh>
    <phoneticPr fontId="4"/>
  </si>
  <si>
    <t>原　案</t>
    <rPh sb="0" eb="1">
      <t>ハラ</t>
    </rPh>
    <rPh sb="2" eb="3">
      <t>アン</t>
    </rPh>
    <phoneticPr fontId="4"/>
  </si>
  <si>
    <t>修　正</t>
    <rPh sb="0" eb="1">
      <t>オサム</t>
    </rPh>
    <rPh sb="2" eb="3">
      <t>セイ</t>
    </rPh>
    <phoneticPr fontId="4"/>
  </si>
  <si>
    <t>否　決</t>
    <rPh sb="0" eb="1">
      <t>イナ</t>
    </rPh>
    <rPh sb="2" eb="3">
      <t>ケツ</t>
    </rPh>
    <phoneticPr fontId="4"/>
  </si>
  <si>
    <t>取　り</t>
    <rPh sb="0" eb="1">
      <t>ト</t>
    </rPh>
    <phoneticPr fontId="4"/>
  </si>
  <si>
    <t>審　議</t>
    <rPh sb="0" eb="1">
      <t>シン</t>
    </rPh>
    <rPh sb="2" eb="3">
      <t>ギ</t>
    </rPh>
    <phoneticPr fontId="4"/>
  </si>
  <si>
    <t>継　続</t>
    <rPh sb="0" eb="1">
      <t>ツギ</t>
    </rPh>
    <rPh sb="2" eb="3">
      <t>ゾク</t>
    </rPh>
    <phoneticPr fontId="4"/>
  </si>
  <si>
    <t>共産党</t>
    <rPh sb="0" eb="3">
      <t>キョウサントウ</t>
    </rPh>
    <phoneticPr fontId="4"/>
  </si>
  <si>
    <t>可　決</t>
    <rPh sb="0" eb="1">
      <t>カ</t>
    </rPh>
    <rPh sb="2" eb="3">
      <t>ケツ</t>
    </rPh>
    <phoneticPr fontId="4"/>
  </si>
  <si>
    <t>下　げ</t>
    <rPh sb="0" eb="1">
      <t>サ</t>
    </rPh>
    <phoneticPr fontId="4"/>
  </si>
  <si>
    <t>未　了</t>
    <rPh sb="0" eb="1">
      <t>ミ</t>
    </rPh>
    <rPh sb="2" eb="3">
      <t>リョウ</t>
    </rPh>
    <phoneticPr fontId="4"/>
  </si>
  <si>
    <t>審　査</t>
    <rPh sb="0" eb="1">
      <t>シン</t>
    </rPh>
    <rPh sb="2" eb="3">
      <t>サ</t>
    </rPh>
    <phoneticPr fontId="4"/>
  </si>
  <si>
    <t>年</t>
    <rPh sb="0" eb="1">
      <t>トシ</t>
    </rPh>
    <phoneticPr fontId="4"/>
  </si>
  <si>
    <t>市長提出案件</t>
    <rPh sb="0" eb="2">
      <t>シチョウ</t>
    </rPh>
    <rPh sb="2" eb="4">
      <t>テイシュツ</t>
    </rPh>
    <rPh sb="4" eb="6">
      <t>アンケン</t>
    </rPh>
    <phoneticPr fontId="4"/>
  </si>
  <si>
    <t>条例</t>
    <rPh sb="0" eb="2">
      <t>ジョウレイ</t>
    </rPh>
    <phoneticPr fontId="4"/>
  </si>
  <si>
    <t>予算</t>
    <rPh sb="0" eb="2">
      <t>ヨサン</t>
    </rPh>
    <phoneticPr fontId="4"/>
  </si>
  <si>
    <t>決算</t>
    <rPh sb="0" eb="2">
      <t>ケッサン</t>
    </rPh>
    <phoneticPr fontId="4"/>
  </si>
  <si>
    <t>議会・行財政</t>
    <rPh sb="0" eb="2">
      <t>ギカイ</t>
    </rPh>
    <rPh sb="3" eb="6">
      <t>ギョウザイセイ</t>
    </rPh>
    <phoneticPr fontId="4"/>
  </si>
  <si>
    <t>注）</t>
    <rPh sb="0" eb="1">
      <t>チュウ</t>
    </rPh>
    <phoneticPr fontId="4"/>
  </si>
  <si>
    <t>契約</t>
    <rPh sb="0" eb="2">
      <t>ケイヤク</t>
    </rPh>
    <phoneticPr fontId="4"/>
  </si>
  <si>
    <t>資料：議会事務局</t>
    <rPh sb="0" eb="2">
      <t>シリョウ</t>
    </rPh>
    <rPh sb="3" eb="5">
      <t>ギカイ</t>
    </rPh>
    <rPh sb="5" eb="8">
      <t>ジムキョク</t>
    </rPh>
    <phoneticPr fontId="4"/>
  </si>
  <si>
    <t>生活者ネットワーク</t>
    <rPh sb="0" eb="3">
      <t>セイカツシャ</t>
    </rPh>
    <phoneticPr fontId="4"/>
  </si>
  <si>
    <t>同意</t>
    <rPh sb="0" eb="2">
      <t>ドウイ</t>
    </rPh>
    <phoneticPr fontId="4"/>
  </si>
  <si>
    <t>規約</t>
    <rPh sb="0" eb="2">
      <t>キヤク</t>
    </rPh>
    <phoneticPr fontId="4"/>
  </si>
  <si>
    <t>専決</t>
    <rPh sb="0" eb="2">
      <t>センケツ</t>
    </rPh>
    <phoneticPr fontId="4"/>
  </si>
  <si>
    <t>報告</t>
    <rPh sb="0" eb="2">
      <t>ホウコク</t>
    </rPh>
    <phoneticPr fontId="4"/>
  </si>
  <si>
    <t>和解</t>
    <rPh sb="0" eb="2">
      <t>ワカイ</t>
    </rPh>
    <phoneticPr fontId="4"/>
  </si>
  <si>
    <t>道路</t>
    <rPh sb="0" eb="2">
      <t>ドウロ</t>
    </rPh>
    <phoneticPr fontId="4"/>
  </si>
  <si>
    <t>議員提出案件</t>
    <rPh sb="0" eb="2">
      <t>ギイン</t>
    </rPh>
    <rPh sb="2" eb="4">
      <t>テイシュツ</t>
    </rPh>
    <rPh sb="4" eb="6">
      <t>アンケン</t>
    </rPh>
    <phoneticPr fontId="4"/>
  </si>
  <si>
    <t>条例・会議規則</t>
    <rPh sb="0" eb="2">
      <t>ジョウレイ</t>
    </rPh>
    <rPh sb="3" eb="5">
      <t>カイギ</t>
    </rPh>
    <rPh sb="5" eb="7">
      <t>キソク</t>
    </rPh>
    <phoneticPr fontId="4"/>
  </si>
  <si>
    <t>1(3)</t>
    <phoneticPr fontId="4"/>
  </si>
  <si>
    <t>7(2)</t>
  </si>
  <si>
    <t>3(1)</t>
  </si>
  <si>
    <t>意見書</t>
    <rPh sb="0" eb="3">
      <t>イケンショ</t>
    </rPh>
    <phoneticPr fontId="4"/>
  </si>
  <si>
    <t>議会の会期、会議日数及び会議時間数</t>
    <rPh sb="0" eb="2">
      <t>ギカイ</t>
    </rPh>
    <rPh sb="3" eb="5">
      <t>カイキ</t>
    </rPh>
    <rPh sb="6" eb="8">
      <t>カイギ</t>
    </rPh>
    <rPh sb="8" eb="10">
      <t>ニッスウ</t>
    </rPh>
    <rPh sb="10" eb="11">
      <t>オヨ</t>
    </rPh>
    <rPh sb="12" eb="14">
      <t>カイギ</t>
    </rPh>
    <rPh sb="14" eb="17">
      <t>ジカンスウ</t>
    </rPh>
    <phoneticPr fontId="4"/>
  </si>
  <si>
    <t>決議</t>
    <rPh sb="0" eb="2">
      <t>ケツギ</t>
    </rPh>
    <phoneticPr fontId="4"/>
  </si>
  <si>
    <t>検査・調査</t>
    <rPh sb="0" eb="2">
      <t>ケンサ</t>
    </rPh>
    <rPh sb="3" eb="5">
      <t>チョウサ</t>
    </rPh>
    <phoneticPr fontId="4"/>
  </si>
  <si>
    <t>名称</t>
    <rPh sb="0" eb="2">
      <t>メイショウ</t>
    </rPh>
    <phoneticPr fontId="4"/>
  </si>
  <si>
    <t>会議名</t>
    <rPh sb="0" eb="2">
      <t>カイギ</t>
    </rPh>
    <rPh sb="2" eb="3">
      <t>メイ</t>
    </rPh>
    <phoneticPr fontId="4"/>
  </si>
  <si>
    <t>特別委員会設置</t>
    <rPh sb="0" eb="2">
      <t>トクベツ</t>
    </rPh>
    <rPh sb="2" eb="5">
      <t>イインカイ</t>
    </rPh>
    <rPh sb="5" eb="7">
      <t>セッチ</t>
    </rPh>
    <phoneticPr fontId="4"/>
  </si>
  <si>
    <t>会　　　期</t>
    <rPh sb="0" eb="1">
      <t>カイ</t>
    </rPh>
    <rPh sb="4" eb="5">
      <t>キ</t>
    </rPh>
    <phoneticPr fontId="4"/>
  </si>
  <si>
    <t>会議日数</t>
    <rPh sb="0" eb="2">
      <t>カイギ</t>
    </rPh>
    <rPh sb="2" eb="4">
      <t>ニッスウ</t>
    </rPh>
    <phoneticPr fontId="4"/>
  </si>
  <si>
    <t>会議時間数</t>
    <rPh sb="0" eb="2">
      <t>カイギ</t>
    </rPh>
    <rPh sb="2" eb="5">
      <t>ジカンスウ</t>
    </rPh>
    <phoneticPr fontId="4"/>
  </si>
  <si>
    <t>定例会</t>
    <rPh sb="0" eb="3">
      <t>テイレイカイ</t>
    </rPh>
    <phoneticPr fontId="4"/>
  </si>
  <si>
    <t>第１回定例会</t>
    <rPh sb="0" eb="1">
      <t>ダイ</t>
    </rPh>
    <rPh sb="1" eb="3">
      <t>イッカイ</t>
    </rPh>
    <rPh sb="3" eb="6">
      <t>テイレイカイ</t>
    </rPh>
    <phoneticPr fontId="4"/>
  </si>
  <si>
    <t>54(2)</t>
  </si>
  <si>
    <t>9(1)</t>
  </si>
  <si>
    <t>第２回定例会</t>
    <rPh sb="0" eb="1">
      <t>ダイ</t>
    </rPh>
    <rPh sb="3" eb="6">
      <t>テイレイカイ</t>
    </rPh>
    <phoneticPr fontId="4"/>
  </si>
  <si>
    <t>辞職許可等</t>
    <rPh sb="0" eb="2">
      <t>ジショク</t>
    </rPh>
    <rPh sb="2" eb="4">
      <t>キョカ</t>
    </rPh>
    <rPh sb="4" eb="5">
      <t>トウ</t>
    </rPh>
    <phoneticPr fontId="4"/>
  </si>
  <si>
    <t>第３回定例会</t>
    <rPh sb="0" eb="1">
      <t>ダイ</t>
    </rPh>
    <rPh sb="3" eb="6">
      <t>テイレイカイ</t>
    </rPh>
    <phoneticPr fontId="4"/>
  </si>
  <si>
    <t>第４回定例会</t>
    <rPh sb="0" eb="1">
      <t>ダイ</t>
    </rPh>
    <rPh sb="3" eb="6">
      <t>テイレイカイ</t>
    </rPh>
    <phoneticPr fontId="4"/>
  </si>
  <si>
    <t>臨時会</t>
    <rPh sb="0" eb="2">
      <t>リンジ</t>
    </rPh>
    <rPh sb="2" eb="3">
      <t>カイ</t>
    </rPh>
    <phoneticPr fontId="4"/>
  </si>
  <si>
    <t>第１回臨時会</t>
    <rPh sb="0" eb="1">
      <t>ダイ</t>
    </rPh>
    <rPh sb="1" eb="3">
      <t>イッカイ</t>
    </rPh>
    <rPh sb="3" eb="5">
      <t>リンジ</t>
    </rPh>
    <rPh sb="5" eb="6">
      <t>カイ</t>
    </rPh>
    <phoneticPr fontId="4"/>
  </si>
  <si>
    <t>第２回臨時会</t>
    <rPh sb="0" eb="1">
      <t>ダイ</t>
    </rPh>
    <rPh sb="3" eb="5">
      <t>リンジ</t>
    </rPh>
    <rPh sb="5" eb="6">
      <t>カイ</t>
    </rPh>
    <phoneticPr fontId="4"/>
  </si>
  <si>
    <t>合計</t>
    <rPh sb="0" eb="2">
      <t>ゴウケイ</t>
    </rPh>
    <phoneticPr fontId="4"/>
  </si>
  <si>
    <t>167(2)</t>
  </si>
  <si>
    <t>10(1)</t>
  </si>
  <si>
    <t>第３回臨時会</t>
    <rPh sb="0" eb="1">
      <t>ダイ</t>
    </rPh>
    <rPh sb="3" eb="5">
      <t>リンジ</t>
    </rPh>
    <rPh sb="5" eb="6">
      <t>カイ</t>
    </rPh>
    <phoneticPr fontId="4"/>
  </si>
  <si>
    <t>(　　）内は前年からの継続件数で（　）外の数には含まず。</t>
    <phoneticPr fontId="4"/>
  </si>
  <si>
    <t>第４回臨時会</t>
    <rPh sb="0" eb="1">
      <t>ダイ</t>
    </rPh>
    <rPh sb="3" eb="5">
      <t>リンジ</t>
    </rPh>
    <rPh sb="5" eb="6">
      <t>カイ</t>
    </rPh>
    <phoneticPr fontId="4"/>
  </si>
  <si>
    <t>　行政</t>
    <rPh sb="1" eb="3">
      <t>ギョウセイ</t>
    </rPh>
    <phoneticPr fontId="4"/>
  </si>
  <si>
    <t>（統計図表：Ⅴ）</t>
    <rPh sb="1" eb="3">
      <t>トウケイ</t>
    </rPh>
    <rPh sb="3" eb="5">
      <t>ズヒョウ</t>
    </rPh>
    <phoneticPr fontId="4"/>
  </si>
  <si>
    <t>年齢別、男女別職員数及び平均勤続年数</t>
    <rPh sb="0" eb="2">
      <t>ネンレイ</t>
    </rPh>
    <rPh sb="2" eb="3">
      <t>ベツ</t>
    </rPh>
    <rPh sb="4" eb="6">
      <t>ダンジョ</t>
    </rPh>
    <rPh sb="6" eb="7">
      <t>ベツ</t>
    </rPh>
    <rPh sb="7" eb="10">
      <t>ショクインスウ</t>
    </rPh>
    <rPh sb="10" eb="11">
      <t>オヨ</t>
    </rPh>
    <rPh sb="12" eb="14">
      <t>ヘイキン</t>
    </rPh>
    <rPh sb="14" eb="16">
      <t>キンゾク</t>
    </rPh>
    <rPh sb="16" eb="18">
      <t>ネンスウ</t>
    </rPh>
    <phoneticPr fontId="4"/>
  </si>
  <si>
    <t>採　択</t>
    <rPh sb="0" eb="1">
      <t>サイ</t>
    </rPh>
    <rPh sb="2" eb="3">
      <t>タク</t>
    </rPh>
    <phoneticPr fontId="4"/>
  </si>
  <si>
    <t>不採択</t>
    <rPh sb="0" eb="1">
      <t>フ</t>
    </rPh>
    <rPh sb="1" eb="3">
      <t>サイタク</t>
    </rPh>
    <phoneticPr fontId="4"/>
  </si>
  <si>
    <t>みなし</t>
    <phoneticPr fontId="4"/>
  </si>
  <si>
    <t>各年４月１日</t>
    <rPh sb="0" eb="2">
      <t>カクネン</t>
    </rPh>
    <rPh sb="3" eb="4">
      <t>ツキ</t>
    </rPh>
    <rPh sb="5" eb="6">
      <t>ヒ</t>
    </rPh>
    <phoneticPr fontId="4"/>
  </si>
  <si>
    <t>請願</t>
    <rPh sb="0" eb="2">
      <t>セイガン</t>
    </rPh>
    <phoneticPr fontId="4"/>
  </si>
  <si>
    <t>職員総数</t>
    <rPh sb="0" eb="2">
      <t>ショクイン</t>
    </rPh>
    <rPh sb="2" eb="4">
      <t>ソウスウ</t>
    </rPh>
    <phoneticPr fontId="4"/>
  </si>
  <si>
    <t>陳情</t>
    <rPh sb="0" eb="2">
      <t>チンジョウ</t>
    </rPh>
    <phoneticPr fontId="4"/>
  </si>
  <si>
    <t>39(8)</t>
    <phoneticPr fontId="4"/>
  </si>
  <si>
    <t>20(20)</t>
    <phoneticPr fontId="4"/>
  </si>
  <si>
    <t>２０歳以下</t>
    <rPh sb="2" eb="5">
      <t>サイイカ</t>
    </rPh>
    <phoneticPr fontId="4"/>
  </si>
  <si>
    <t>22(20)</t>
    <phoneticPr fontId="4"/>
  </si>
  <si>
    <t>２１～３０歳</t>
    <rPh sb="5" eb="6">
      <t>サイ</t>
    </rPh>
    <phoneticPr fontId="4"/>
  </si>
  <si>
    <t>107(23)</t>
    <phoneticPr fontId="4"/>
  </si>
  <si>
    <t>52(4)</t>
    <phoneticPr fontId="4"/>
  </si>
  <si>
    <t>4(1)</t>
    <phoneticPr fontId="4"/>
  </si>
  <si>
    <t>22(5)</t>
    <phoneticPr fontId="4"/>
  </si>
  <si>
    <t>平成25年</t>
    <rPh sb="0" eb="2">
      <t>ヘイセイ</t>
    </rPh>
    <rPh sb="4" eb="5">
      <t>ネン</t>
    </rPh>
    <phoneticPr fontId="4"/>
  </si>
  <si>
    <t>29(10)</t>
    <phoneticPr fontId="4"/>
  </si>
  <si>
    <t>３１～４０歳</t>
    <rPh sb="5" eb="6">
      <t>サイ</t>
    </rPh>
    <phoneticPr fontId="4"/>
  </si>
  <si>
    <t>資料：総務部職員課</t>
    <rPh sb="0" eb="2">
      <t>シリョウ</t>
    </rPh>
    <rPh sb="3" eb="5">
      <t>ソウム</t>
    </rPh>
    <rPh sb="5" eb="6">
      <t>ブ</t>
    </rPh>
    <rPh sb="6" eb="8">
      <t>ショクイン</t>
    </rPh>
    <rPh sb="8" eb="9">
      <t>カ</t>
    </rPh>
    <phoneticPr fontId="4"/>
  </si>
  <si>
    <t>98(13)</t>
    <phoneticPr fontId="4"/>
  </si>
  <si>
    <t>37(4)</t>
    <phoneticPr fontId="4"/>
  </si>
  <si>
    <t>21(2)</t>
    <phoneticPr fontId="4"/>
  </si>
  <si>
    <t>5(5)</t>
    <phoneticPr fontId="4"/>
  </si>
  <si>
    <t>34(2)</t>
    <phoneticPr fontId="4"/>
  </si>
  <si>
    <t>４１～５０歳</t>
    <rPh sb="5" eb="6">
      <t>サイ</t>
    </rPh>
    <phoneticPr fontId="4"/>
  </si>
  <si>
    <t>５１歳以上</t>
    <rPh sb="2" eb="3">
      <t>サイ</t>
    </rPh>
    <rPh sb="3" eb="5">
      <t>イジョウ</t>
    </rPh>
    <phoneticPr fontId="4"/>
  </si>
  <si>
    <t>83(36)</t>
    <phoneticPr fontId="4"/>
  </si>
  <si>
    <t>20(10)</t>
    <phoneticPr fontId="4"/>
  </si>
  <si>
    <t>38(22)</t>
    <phoneticPr fontId="4"/>
  </si>
  <si>
    <t>3(1)</t>
    <phoneticPr fontId="4"/>
  </si>
  <si>
    <t>19(2)</t>
    <phoneticPr fontId="4"/>
  </si>
  <si>
    <t>84(36)</t>
    <phoneticPr fontId="4"/>
  </si>
  <si>
    <t>21(10)</t>
    <phoneticPr fontId="4"/>
  </si>
  <si>
    <t>平均勤続年数</t>
    <rPh sb="0" eb="2">
      <t>ヘイキン</t>
    </rPh>
    <rPh sb="2" eb="4">
      <t>キンゾク</t>
    </rPh>
    <rPh sb="4" eb="6">
      <t>ネンスウ</t>
    </rPh>
    <phoneticPr fontId="4"/>
  </si>
  <si>
    <t>「採択」には趣旨採択を含む。</t>
    <rPh sb="1" eb="3">
      <t>サイタク</t>
    </rPh>
    <rPh sb="6" eb="8">
      <t>シュシ</t>
    </rPh>
    <rPh sb="8" eb="10">
      <t>サイタク</t>
    </rPh>
    <rPh sb="11" eb="12">
      <t>フク</t>
    </rPh>
    <phoneticPr fontId="4"/>
  </si>
  <si>
    <t>所属別職員数</t>
    <rPh sb="0" eb="2">
      <t>ショゾク</t>
    </rPh>
    <rPh sb="2" eb="3">
      <t>ベツ</t>
    </rPh>
    <rPh sb="3" eb="6">
      <t>ショクインスウ</t>
    </rPh>
    <phoneticPr fontId="4"/>
  </si>
  <si>
    <t>職員数</t>
    <rPh sb="0" eb="3">
      <t>ショクインスウ</t>
    </rPh>
    <phoneticPr fontId="4"/>
  </si>
  <si>
    <t>市長部局</t>
    <rPh sb="0" eb="2">
      <t>シチョウ</t>
    </rPh>
    <rPh sb="2" eb="4">
      <t>ブキョク</t>
    </rPh>
    <phoneticPr fontId="4"/>
  </si>
  <si>
    <t>議会事務局</t>
    <rPh sb="0" eb="2">
      <t>ギカイ</t>
    </rPh>
    <rPh sb="2" eb="5">
      <t>ジムキョク</t>
    </rPh>
    <phoneticPr fontId="4"/>
  </si>
  <si>
    <t>選挙管理委員会事務局</t>
    <rPh sb="0" eb="2">
      <t>センキョ</t>
    </rPh>
    <rPh sb="2" eb="4">
      <t>カンリ</t>
    </rPh>
    <rPh sb="4" eb="7">
      <t>イインカイ</t>
    </rPh>
    <rPh sb="7" eb="10">
      <t>ジムキョク</t>
    </rPh>
    <phoneticPr fontId="4"/>
  </si>
  <si>
    <t>各年4月１日</t>
    <rPh sb="0" eb="2">
      <t>カクネン</t>
    </rPh>
    <rPh sb="3" eb="4">
      <t>ガツ</t>
    </rPh>
    <rPh sb="5" eb="6">
      <t>ヒ</t>
    </rPh>
    <phoneticPr fontId="4"/>
  </si>
  <si>
    <t>監査委員事務局</t>
    <rPh sb="0" eb="2">
      <t>カンサ</t>
    </rPh>
    <rPh sb="2" eb="4">
      <t>イイン</t>
    </rPh>
    <rPh sb="4" eb="7">
      <t>ジムキョク</t>
    </rPh>
    <phoneticPr fontId="4"/>
  </si>
  <si>
    <t>平成23年</t>
  </si>
  <si>
    <t>平成24年</t>
  </si>
  <si>
    <t>平成25年</t>
  </si>
  <si>
    <t>農業委員会事務局</t>
    <rPh sb="0" eb="2">
      <t>ノウギョウ</t>
    </rPh>
    <rPh sb="2" eb="5">
      <t>イインカイ</t>
    </rPh>
    <rPh sb="5" eb="8">
      <t>ジムキョク</t>
    </rPh>
    <phoneticPr fontId="4"/>
  </si>
  <si>
    <t>教育委員会事務局</t>
    <rPh sb="0" eb="2">
      <t>キョウイク</t>
    </rPh>
    <rPh sb="2" eb="5">
      <t>イインカイ</t>
    </rPh>
    <rPh sb="5" eb="8">
      <t>ジムキョク</t>
    </rPh>
    <phoneticPr fontId="4"/>
  </si>
  <si>
    <t>人口</t>
    <rPh sb="0" eb="2">
      <t>ジンコウ</t>
    </rPh>
    <phoneticPr fontId="4"/>
  </si>
  <si>
    <t>職員1人</t>
    <rPh sb="0" eb="2">
      <t>ショクイン</t>
    </rPh>
    <rPh sb="3" eb="4">
      <t>ニン</t>
    </rPh>
    <phoneticPr fontId="4"/>
  </si>
  <si>
    <t>当り人口</t>
    <rPh sb="0" eb="1">
      <t>アタ</t>
    </rPh>
    <rPh sb="2" eb="4">
      <t>ジンコウ</t>
    </rPh>
    <phoneticPr fontId="4"/>
  </si>
  <si>
    <t>-133-</t>
    <phoneticPr fontId="4"/>
  </si>
  <si>
    <t>(１)</t>
    <phoneticPr fontId="4"/>
  </si>
  <si>
    <t>-</t>
    <phoneticPr fontId="4"/>
  </si>
  <si>
    <t>みなし</t>
    <phoneticPr fontId="4"/>
  </si>
  <si>
    <t>-</t>
    <phoneticPr fontId="4"/>
  </si>
  <si>
    <t>86(29)</t>
    <phoneticPr fontId="4"/>
  </si>
  <si>
    <t>88(29)</t>
    <phoneticPr fontId="4"/>
  </si>
  <si>
    <t>28(10)</t>
    <phoneticPr fontId="4"/>
  </si>
  <si>
    <t>1(3)</t>
    <phoneticPr fontId="4"/>
  </si>
  <si>
    <t>108(23)</t>
    <phoneticPr fontId="4"/>
  </si>
  <si>
    <t>52(4)</t>
    <phoneticPr fontId="4"/>
  </si>
  <si>
    <t>22(5)</t>
    <phoneticPr fontId="4"/>
  </si>
  <si>
    <t>21(2)</t>
    <phoneticPr fontId="4"/>
  </si>
  <si>
    <t>児童青少年課</t>
    <rPh sb="0" eb="2">
      <t>ジドウ</t>
    </rPh>
    <rPh sb="2" eb="5">
      <t>セイショウネン</t>
    </rPh>
    <rPh sb="5" eb="6">
      <t>カ</t>
    </rPh>
    <phoneticPr fontId="4"/>
  </si>
  <si>
    <t>児童青少年係</t>
    <rPh sb="0" eb="2">
      <t>ジドウ</t>
    </rPh>
    <rPh sb="2" eb="5">
      <t>セイショウネン</t>
    </rPh>
    <rPh sb="5" eb="6">
      <t>カカリ</t>
    </rPh>
    <phoneticPr fontId="4"/>
  </si>
  <si>
    <t>市長</t>
    <rPh sb="0" eb="2">
      <t>シチョウ</t>
    </rPh>
    <phoneticPr fontId="4"/>
  </si>
  <si>
    <t>副市長</t>
    <rPh sb="0" eb="1">
      <t>フク</t>
    </rPh>
    <rPh sb="1" eb="3">
      <t>シチョウ</t>
    </rPh>
    <phoneticPr fontId="4"/>
  </si>
  <si>
    <t>企画財政部</t>
    <rPh sb="0" eb="2">
      <t>キカク</t>
    </rPh>
    <rPh sb="2" eb="4">
      <t>ザイセイ</t>
    </rPh>
    <rPh sb="4" eb="5">
      <t>ブ</t>
    </rPh>
    <phoneticPr fontId="4"/>
  </si>
  <si>
    <t>企画政策課</t>
    <rPh sb="0" eb="2">
      <t>キカク</t>
    </rPh>
    <rPh sb="2" eb="5">
      <t>セイサクカ</t>
    </rPh>
    <phoneticPr fontId="4"/>
  </si>
  <si>
    <t>企画政策係</t>
    <rPh sb="0" eb="2">
      <t>キカク</t>
    </rPh>
    <rPh sb="2" eb="4">
      <t>セイサク</t>
    </rPh>
    <rPh sb="4" eb="5">
      <t>カカリ</t>
    </rPh>
    <phoneticPr fontId="4"/>
  </si>
  <si>
    <t>児童館</t>
    <rPh sb="0" eb="3">
      <t>ジドウカン</t>
    </rPh>
    <phoneticPr fontId="4"/>
  </si>
  <si>
    <t>（ 4課 7係 ）</t>
    <rPh sb="3" eb="4">
      <t>カ</t>
    </rPh>
    <rPh sb="6" eb="7">
      <t>カカ</t>
    </rPh>
    <phoneticPr fontId="4"/>
  </si>
  <si>
    <t>男女共同参画室</t>
    <rPh sb="0" eb="2">
      <t>ダンジョ</t>
    </rPh>
    <rPh sb="2" eb="4">
      <t>キョウドウ</t>
    </rPh>
    <rPh sb="4" eb="6">
      <t>サンカク</t>
    </rPh>
    <rPh sb="6" eb="7">
      <t>シツ</t>
    </rPh>
    <phoneticPr fontId="4"/>
  </si>
  <si>
    <t>固定資産
評価員</t>
    <rPh sb="0" eb="2">
      <t>コテイ</t>
    </rPh>
    <rPh sb="2" eb="4">
      <t>シサン</t>
    </rPh>
    <rPh sb="5" eb="7">
      <t>ヒョウカ</t>
    </rPh>
    <rPh sb="7" eb="8">
      <t>イン</t>
    </rPh>
    <phoneticPr fontId="4"/>
  </si>
  <si>
    <t>学童保育係</t>
    <rPh sb="0" eb="2">
      <t>ガクドウ</t>
    </rPh>
    <rPh sb="2" eb="4">
      <t>ホイク</t>
    </rPh>
    <rPh sb="4" eb="5">
      <t>カカ</t>
    </rPh>
    <phoneticPr fontId="4"/>
  </si>
  <si>
    <t>学童保育所</t>
    <rPh sb="0" eb="2">
      <t>ガクドウ</t>
    </rPh>
    <rPh sb="2" eb="4">
      <t>ホイク</t>
    </rPh>
    <rPh sb="4" eb="5">
      <t>ショ</t>
    </rPh>
    <phoneticPr fontId="4"/>
  </si>
  <si>
    <t>財政課</t>
    <rPh sb="0" eb="2">
      <t>ザイセイ</t>
    </rPh>
    <rPh sb="2" eb="3">
      <t>カ</t>
    </rPh>
    <phoneticPr fontId="4"/>
  </si>
  <si>
    <t>財政係</t>
    <rPh sb="0" eb="2">
      <t>ザイセイ</t>
    </rPh>
    <rPh sb="2" eb="3">
      <t>カカ</t>
    </rPh>
    <phoneticPr fontId="4"/>
  </si>
  <si>
    <t>都市整備部</t>
    <rPh sb="0" eb="2">
      <t>トシ</t>
    </rPh>
    <rPh sb="2" eb="4">
      <t>セイビ</t>
    </rPh>
    <rPh sb="4" eb="5">
      <t>ブ</t>
    </rPh>
    <phoneticPr fontId="4"/>
  </si>
  <si>
    <t>都市計画課</t>
    <rPh sb="0" eb="2">
      <t>トシ</t>
    </rPh>
    <rPh sb="2" eb="4">
      <t>ケイカク</t>
    </rPh>
    <rPh sb="4" eb="5">
      <t>カ</t>
    </rPh>
    <phoneticPr fontId="4"/>
  </si>
  <si>
    <t>都市計画係</t>
    <rPh sb="0" eb="2">
      <t>トシ</t>
    </rPh>
    <rPh sb="2" eb="4">
      <t>ケイカク</t>
    </rPh>
    <rPh sb="4" eb="5">
      <t>カカ</t>
    </rPh>
    <phoneticPr fontId="4"/>
  </si>
  <si>
    <t>広報秘書課</t>
    <rPh sb="0" eb="2">
      <t>コウホウ</t>
    </rPh>
    <rPh sb="2" eb="5">
      <t>ヒショカ</t>
    </rPh>
    <phoneticPr fontId="4"/>
  </si>
  <si>
    <t>広報係</t>
    <rPh sb="0" eb="2">
      <t>コウホウ</t>
    </rPh>
    <rPh sb="2" eb="3">
      <t>カカ</t>
    </rPh>
    <phoneticPr fontId="4"/>
  </si>
  <si>
    <t>（ 6課 10係 ）</t>
    <rPh sb="3" eb="4">
      <t>カ</t>
    </rPh>
    <rPh sb="7" eb="8">
      <t>カカ</t>
    </rPh>
    <phoneticPr fontId="4"/>
  </si>
  <si>
    <t>用地係</t>
    <rPh sb="0" eb="2">
      <t>ヨウチ</t>
    </rPh>
    <rPh sb="2" eb="3">
      <t>カカリ</t>
    </rPh>
    <phoneticPr fontId="4"/>
  </si>
  <si>
    <t>広聴係</t>
    <rPh sb="0" eb="2">
      <t>コウチョウ</t>
    </rPh>
    <rPh sb="2" eb="3">
      <t>カカリ</t>
    </rPh>
    <phoneticPr fontId="4"/>
  </si>
  <si>
    <t>まちづくり推進課</t>
    <rPh sb="5" eb="7">
      <t>スイシン</t>
    </rPh>
    <rPh sb="7" eb="8">
      <t>カ</t>
    </rPh>
    <phoneticPr fontId="4"/>
  </si>
  <si>
    <t>まちづくり係</t>
    <rPh sb="5" eb="6">
      <t>カカ</t>
    </rPh>
    <phoneticPr fontId="4"/>
  </si>
  <si>
    <t>秘書係</t>
    <rPh sb="0" eb="2">
      <t>ヒショ</t>
    </rPh>
    <rPh sb="2" eb="3">
      <t>カカ</t>
    </rPh>
    <phoneticPr fontId="4"/>
  </si>
  <si>
    <t>住宅係</t>
    <rPh sb="0" eb="2">
      <t>ジュウタク</t>
    </rPh>
    <rPh sb="2" eb="3">
      <t>カカリ</t>
    </rPh>
    <phoneticPr fontId="4"/>
  </si>
  <si>
    <t>情報システム課</t>
    <rPh sb="0" eb="2">
      <t>ジョウホウ</t>
    </rPh>
    <rPh sb="6" eb="7">
      <t>カ</t>
    </rPh>
    <phoneticPr fontId="4"/>
  </si>
  <si>
    <t>情報システム係</t>
    <rPh sb="0" eb="2">
      <t>ジョウホウ</t>
    </rPh>
    <rPh sb="6" eb="7">
      <t>カカリ</t>
    </rPh>
    <phoneticPr fontId="4"/>
  </si>
  <si>
    <t>道路管理課</t>
    <rPh sb="0" eb="2">
      <t>ドウロ</t>
    </rPh>
    <rPh sb="2" eb="4">
      <t>カンリ</t>
    </rPh>
    <rPh sb="4" eb="5">
      <t>カ</t>
    </rPh>
    <phoneticPr fontId="4"/>
  </si>
  <si>
    <t>道路管理係</t>
    <rPh sb="0" eb="2">
      <t>ドウロ</t>
    </rPh>
    <rPh sb="2" eb="4">
      <t>カンリ</t>
    </rPh>
    <rPh sb="4" eb="5">
      <t>カカ</t>
    </rPh>
    <phoneticPr fontId="4"/>
  </si>
  <si>
    <t>総務部</t>
    <rPh sb="0" eb="2">
      <t>ソウム</t>
    </rPh>
    <rPh sb="2" eb="3">
      <t>ブ</t>
    </rPh>
    <phoneticPr fontId="4"/>
  </si>
  <si>
    <t>総務課</t>
    <rPh sb="0" eb="3">
      <t>ソウムカ</t>
    </rPh>
    <phoneticPr fontId="4"/>
  </si>
  <si>
    <t>庶務係</t>
    <rPh sb="0" eb="2">
      <t>ショム</t>
    </rPh>
    <rPh sb="2" eb="3">
      <t>カカ</t>
    </rPh>
    <phoneticPr fontId="4"/>
  </si>
  <si>
    <t>道路測量係</t>
    <rPh sb="0" eb="2">
      <t>ドウロ</t>
    </rPh>
    <rPh sb="2" eb="4">
      <t>ソクリョウ</t>
    </rPh>
    <rPh sb="4" eb="5">
      <t>カカリ</t>
    </rPh>
    <phoneticPr fontId="4"/>
  </si>
  <si>
    <t>（ 4課 10係 ）</t>
    <rPh sb="3" eb="4">
      <t>カ</t>
    </rPh>
    <rPh sb="7" eb="8">
      <t>カカ</t>
    </rPh>
    <phoneticPr fontId="4"/>
  </si>
  <si>
    <t>文書係</t>
    <rPh sb="0" eb="2">
      <t>ブンショ</t>
    </rPh>
    <rPh sb="2" eb="3">
      <t>カカリ</t>
    </rPh>
    <phoneticPr fontId="4"/>
  </si>
  <si>
    <t>工事係</t>
    <rPh sb="0" eb="2">
      <t>コウジ</t>
    </rPh>
    <rPh sb="2" eb="3">
      <t>カカリ</t>
    </rPh>
    <phoneticPr fontId="4"/>
  </si>
  <si>
    <t>情報公開係</t>
    <rPh sb="0" eb="2">
      <t>ジョウホウ</t>
    </rPh>
    <rPh sb="2" eb="4">
      <t>コウカイ</t>
    </rPh>
    <rPh sb="4" eb="5">
      <t>カカ</t>
    </rPh>
    <phoneticPr fontId="4"/>
  </si>
  <si>
    <t>建築営繕課</t>
    <rPh sb="0" eb="2">
      <t>ケンチク</t>
    </rPh>
    <rPh sb="2" eb="4">
      <t>エイゼン</t>
    </rPh>
    <rPh sb="4" eb="5">
      <t>カ</t>
    </rPh>
    <phoneticPr fontId="4"/>
  </si>
  <si>
    <t>建築営繕係</t>
    <rPh sb="0" eb="2">
      <t>ケンチク</t>
    </rPh>
    <rPh sb="2" eb="4">
      <t>エイゼン</t>
    </rPh>
    <rPh sb="4" eb="5">
      <t>カカリ</t>
    </rPh>
    <phoneticPr fontId="4"/>
  </si>
  <si>
    <t>地域安全課</t>
    <rPh sb="0" eb="2">
      <t>チイキ</t>
    </rPh>
    <rPh sb="2" eb="4">
      <t>アンゼン</t>
    </rPh>
    <rPh sb="4" eb="5">
      <t>カ</t>
    </rPh>
    <phoneticPr fontId="4"/>
  </si>
  <si>
    <t>地域安全係</t>
    <rPh sb="0" eb="2">
      <t>チイキ</t>
    </rPh>
    <rPh sb="2" eb="4">
      <t>アンゼン</t>
    </rPh>
    <rPh sb="4" eb="5">
      <t>カカリ</t>
    </rPh>
    <phoneticPr fontId="4"/>
  </si>
  <si>
    <t>交通対策課</t>
    <rPh sb="0" eb="2">
      <t>コウツウ</t>
    </rPh>
    <rPh sb="2" eb="4">
      <t>タイサク</t>
    </rPh>
    <rPh sb="4" eb="5">
      <t>カ</t>
    </rPh>
    <phoneticPr fontId="4"/>
  </si>
  <si>
    <t>交通対策係</t>
    <rPh sb="0" eb="2">
      <t>コウツウ</t>
    </rPh>
    <rPh sb="2" eb="4">
      <t>タイサク</t>
    </rPh>
    <rPh sb="4" eb="5">
      <t>カカリ</t>
    </rPh>
    <phoneticPr fontId="4"/>
  </si>
  <si>
    <t>防災消防係</t>
    <rPh sb="0" eb="2">
      <t>ボウサイ</t>
    </rPh>
    <rPh sb="2" eb="4">
      <t>ショウボウ</t>
    </rPh>
    <rPh sb="4" eb="5">
      <t>カカ</t>
    </rPh>
    <phoneticPr fontId="4"/>
  </si>
  <si>
    <t>区画整理課</t>
    <rPh sb="0" eb="2">
      <t>クカク</t>
    </rPh>
    <rPh sb="2" eb="4">
      <t>セイリ</t>
    </rPh>
    <rPh sb="4" eb="5">
      <t>カ</t>
    </rPh>
    <phoneticPr fontId="4"/>
  </si>
  <si>
    <t>区画整理係</t>
    <rPh sb="0" eb="2">
      <t>クカク</t>
    </rPh>
    <rPh sb="2" eb="4">
      <t>セイリ</t>
    </rPh>
    <rPh sb="4" eb="5">
      <t>カカリ</t>
    </rPh>
    <phoneticPr fontId="4"/>
  </si>
  <si>
    <t>職員課</t>
    <rPh sb="0" eb="2">
      <t>ショクイン</t>
    </rPh>
    <rPh sb="2" eb="3">
      <t>カ</t>
    </rPh>
    <phoneticPr fontId="4"/>
  </si>
  <si>
    <t>人事研修係</t>
    <rPh sb="0" eb="2">
      <t>ジンジ</t>
    </rPh>
    <rPh sb="2" eb="4">
      <t>ケンシュウ</t>
    </rPh>
    <rPh sb="4" eb="5">
      <t>カカ</t>
    </rPh>
    <phoneticPr fontId="4"/>
  </si>
  <si>
    <t>給与厚生係</t>
    <rPh sb="0" eb="2">
      <t>キュウヨ</t>
    </rPh>
    <rPh sb="2" eb="4">
      <t>コウセイ</t>
    </rPh>
    <rPh sb="4" eb="5">
      <t>カカリ</t>
    </rPh>
    <phoneticPr fontId="4"/>
  </si>
  <si>
    <t>（労働安全衛生担当）</t>
    <rPh sb="1" eb="3">
      <t>ロウドウ</t>
    </rPh>
    <rPh sb="3" eb="5">
      <t>アンゼン</t>
    </rPh>
    <rPh sb="5" eb="7">
      <t>エイセイ</t>
    </rPh>
    <rPh sb="7" eb="9">
      <t>タントウ</t>
    </rPh>
    <phoneticPr fontId="4"/>
  </si>
  <si>
    <t>管財課</t>
    <rPh sb="0" eb="2">
      <t>カンザイ</t>
    </rPh>
    <rPh sb="2" eb="3">
      <t>カ</t>
    </rPh>
    <phoneticPr fontId="4"/>
  </si>
  <si>
    <t>財産管理係</t>
    <rPh sb="0" eb="2">
      <t>ザイサン</t>
    </rPh>
    <rPh sb="2" eb="4">
      <t>カンリ</t>
    </rPh>
    <rPh sb="4" eb="5">
      <t>カカ</t>
    </rPh>
    <phoneticPr fontId="4"/>
  </si>
  <si>
    <t>会計管理者</t>
    <rPh sb="0" eb="2">
      <t>カイケイ</t>
    </rPh>
    <rPh sb="2" eb="5">
      <t>カンリシャ</t>
    </rPh>
    <phoneticPr fontId="4"/>
  </si>
  <si>
    <t>会計課</t>
    <rPh sb="0" eb="2">
      <t>カイケイ</t>
    </rPh>
    <rPh sb="2" eb="3">
      <t>カ</t>
    </rPh>
    <phoneticPr fontId="4"/>
  </si>
  <si>
    <t>会計係</t>
    <rPh sb="0" eb="2">
      <t>カイケイ</t>
    </rPh>
    <rPh sb="2" eb="3">
      <t>カカリ</t>
    </rPh>
    <phoneticPr fontId="4"/>
  </si>
  <si>
    <t>契約係</t>
    <rPh sb="0" eb="2">
      <t>ケイヤク</t>
    </rPh>
    <rPh sb="2" eb="3">
      <t>カカリ</t>
    </rPh>
    <phoneticPr fontId="4"/>
  </si>
  <si>
    <t>（ 1課 1係 ）</t>
    <rPh sb="3" eb="4">
      <t>カ</t>
    </rPh>
    <rPh sb="6" eb="7">
      <t>カカ</t>
    </rPh>
    <phoneticPr fontId="4"/>
  </si>
  <si>
    <t>検査係</t>
    <rPh sb="0" eb="2">
      <t>ケンサ</t>
    </rPh>
    <rPh sb="2" eb="3">
      <t>カカリ</t>
    </rPh>
    <phoneticPr fontId="4"/>
  </si>
  <si>
    <t>市民部</t>
    <rPh sb="0" eb="2">
      <t>シミン</t>
    </rPh>
    <rPh sb="2" eb="3">
      <t>ブ</t>
    </rPh>
    <phoneticPr fontId="4"/>
  </si>
  <si>
    <t>市民課</t>
    <rPh sb="0" eb="2">
      <t>シミン</t>
    </rPh>
    <rPh sb="2" eb="3">
      <t>カ</t>
    </rPh>
    <phoneticPr fontId="4"/>
  </si>
  <si>
    <t>市民係</t>
    <rPh sb="0" eb="2">
      <t>シミン</t>
    </rPh>
    <rPh sb="2" eb="3">
      <t>カカリ</t>
    </rPh>
    <phoneticPr fontId="4"/>
  </si>
  <si>
    <t>戸籍係</t>
    <rPh sb="0" eb="2">
      <t>コセキ</t>
    </rPh>
    <rPh sb="2" eb="3">
      <t>カカ</t>
    </rPh>
    <phoneticPr fontId="4"/>
  </si>
  <si>
    <t>コミュニティ文化課</t>
    <rPh sb="6" eb="8">
      <t>ブンカ</t>
    </rPh>
    <rPh sb="8" eb="9">
      <t>カ</t>
    </rPh>
    <phoneticPr fontId="4"/>
  </si>
  <si>
    <t>文化推進係</t>
    <rPh sb="0" eb="2">
      <t>ブンカ</t>
    </rPh>
    <rPh sb="2" eb="4">
      <t>スイシン</t>
    </rPh>
    <rPh sb="4" eb="5">
      <t>カカリ</t>
    </rPh>
    <phoneticPr fontId="4"/>
  </si>
  <si>
    <t>集会施設係</t>
    <rPh sb="0" eb="2">
      <t>シュウカイ</t>
    </rPh>
    <rPh sb="2" eb="4">
      <t>シセツ</t>
    </rPh>
    <rPh sb="4" eb="5">
      <t>カカ</t>
    </rPh>
    <phoneticPr fontId="4"/>
  </si>
  <si>
    <t>教育委員会</t>
    <rPh sb="0" eb="2">
      <t>キョウイク</t>
    </rPh>
    <rPh sb="2" eb="5">
      <t>イインカイ</t>
    </rPh>
    <phoneticPr fontId="4"/>
  </si>
  <si>
    <t>教育長</t>
    <rPh sb="0" eb="3">
      <t>キョウイクチョウ</t>
    </rPh>
    <phoneticPr fontId="4"/>
  </si>
  <si>
    <t>学校教育部</t>
    <rPh sb="0" eb="2">
      <t>ガッコウ</t>
    </rPh>
    <rPh sb="2" eb="4">
      <t>キョウイク</t>
    </rPh>
    <rPh sb="4" eb="5">
      <t>ブ</t>
    </rPh>
    <phoneticPr fontId="4"/>
  </si>
  <si>
    <t>庶務課</t>
    <rPh sb="0" eb="3">
      <t>ショムカ</t>
    </rPh>
    <phoneticPr fontId="4"/>
  </si>
  <si>
    <t>庶務係</t>
    <rPh sb="0" eb="2">
      <t>ショム</t>
    </rPh>
    <rPh sb="2" eb="3">
      <t>カカリ</t>
    </rPh>
    <phoneticPr fontId="4"/>
  </si>
  <si>
    <t>はけの森美術館</t>
    <rPh sb="3" eb="4">
      <t>モリ</t>
    </rPh>
    <rPh sb="4" eb="7">
      <t>ビジュツカン</t>
    </rPh>
    <phoneticPr fontId="4"/>
  </si>
  <si>
    <t>（3課･室 6係）</t>
    <rPh sb="2" eb="3">
      <t>カ</t>
    </rPh>
    <rPh sb="4" eb="5">
      <t>シツ</t>
    </rPh>
    <rPh sb="7" eb="8">
      <t>カカ</t>
    </rPh>
    <phoneticPr fontId="4"/>
  </si>
  <si>
    <t>施設係</t>
    <rPh sb="0" eb="2">
      <t>シセツ</t>
    </rPh>
    <rPh sb="2" eb="3">
      <t>カカ</t>
    </rPh>
    <phoneticPr fontId="4"/>
  </si>
  <si>
    <t>経済課</t>
    <rPh sb="0" eb="2">
      <t>ケイザイ</t>
    </rPh>
    <rPh sb="2" eb="3">
      <t>カ</t>
    </rPh>
    <phoneticPr fontId="4"/>
  </si>
  <si>
    <t>産業振興係</t>
    <rPh sb="0" eb="2">
      <t>サンギョウ</t>
    </rPh>
    <rPh sb="2" eb="4">
      <t>シンコウ</t>
    </rPh>
    <rPh sb="4" eb="5">
      <t>カカリ</t>
    </rPh>
    <phoneticPr fontId="4"/>
  </si>
  <si>
    <t>学務課</t>
    <rPh sb="0" eb="2">
      <t>ガクム</t>
    </rPh>
    <rPh sb="2" eb="3">
      <t>カ</t>
    </rPh>
    <phoneticPr fontId="4"/>
  </si>
  <si>
    <t>学務係</t>
    <rPh sb="0" eb="2">
      <t>ガクム</t>
    </rPh>
    <rPh sb="2" eb="3">
      <t>カカリ</t>
    </rPh>
    <phoneticPr fontId="4"/>
  </si>
  <si>
    <t>消費生活係</t>
    <rPh sb="0" eb="2">
      <t>ショウヒ</t>
    </rPh>
    <rPh sb="2" eb="4">
      <t>セイカツ</t>
    </rPh>
    <rPh sb="4" eb="5">
      <t>カカ</t>
    </rPh>
    <phoneticPr fontId="4"/>
  </si>
  <si>
    <t>保健給食係</t>
    <rPh sb="0" eb="2">
      <t>ホケン</t>
    </rPh>
    <rPh sb="2" eb="4">
      <t>キュウショク</t>
    </rPh>
    <rPh sb="4" eb="5">
      <t>カカ</t>
    </rPh>
    <phoneticPr fontId="4"/>
  </si>
  <si>
    <t>保険年金課</t>
    <rPh sb="0" eb="2">
      <t>ホケン</t>
    </rPh>
    <rPh sb="2" eb="4">
      <t>ネンキン</t>
    </rPh>
    <rPh sb="4" eb="5">
      <t>カ</t>
    </rPh>
    <phoneticPr fontId="4"/>
  </si>
  <si>
    <t>指導室</t>
    <rPh sb="0" eb="3">
      <t>シドウシツ</t>
    </rPh>
    <phoneticPr fontId="4"/>
  </si>
  <si>
    <t>指導係</t>
    <rPh sb="0" eb="2">
      <t>シドウ</t>
    </rPh>
    <rPh sb="2" eb="3">
      <t>カカ</t>
    </rPh>
    <phoneticPr fontId="4"/>
  </si>
  <si>
    <t>教職員係</t>
    <rPh sb="0" eb="3">
      <t>キョウショクイン</t>
    </rPh>
    <rPh sb="3" eb="4">
      <t>カカ</t>
    </rPh>
    <phoneticPr fontId="4"/>
  </si>
  <si>
    <t>高齢者医療係</t>
    <rPh sb="0" eb="3">
      <t>コウレイシャ</t>
    </rPh>
    <rPh sb="3" eb="5">
      <t>イリョウ</t>
    </rPh>
    <rPh sb="5" eb="6">
      <t>カカ</t>
    </rPh>
    <phoneticPr fontId="4"/>
  </si>
  <si>
    <t>国民年金係</t>
    <rPh sb="0" eb="2">
      <t>コクミン</t>
    </rPh>
    <rPh sb="2" eb="4">
      <t>ネンキン</t>
    </rPh>
    <rPh sb="4" eb="5">
      <t>カカ</t>
    </rPh>
    <phoneticPr fontId="4"/>
  </si>
  <si>
    <t>小学校</t>
    <rPh sb="0" eb="3">
      <t>ショウガッコウ</t>
    </rPh>
    <phoneticPr fontId="4"/>
  </si>
  <si>
    <t>市民税課</t>
    <rPh sb="0" eb="3">
      <t>シミンゼイ</t>
    </rPh>
    <rPh sb="3" eb="4">
      <t>カ</t>
    </rPh>
    <phoneticPr fontId="4"/>
  </si>
  <si>
    <t>諸税係</t>
    <rPh sb="0" eb="2">
      <t>ショゼイ</t>
    </rPh>
    <rPh sb="2" eb="3">
      <t>カカリ</t>
    </rPh>
    <phoneticPr fontId="4"/>
  </si>
  <si>
    <t>中学校</t>
    <rPh sb="0" eb="3">
      <t>チュウガッコウ</t>
    </rPh>
    <phoneticPr fontId="4"/>
  </si>
  <si>
    <t>市民税係</t>
    <rPh sb="0" eb="3">
      <t>シミンゼイ</t>
    </rPh>
    <rPh sb="3" eb="4">
      <t>カカ</t>
    </rPh>
    <phoneticPr fontId="4"/>
  </si>
  <si>
    <t>生涯学習部</t>
    <rPh sb="0" eb="2">
      <t>ショウガイ</t>
    </rPh>
    <rPh sb="2" eb="4">
      <t>ガクシュウ</t>
    </rPh>
    <rPh sb="4" eb="5">
      <t>ブ</t>
    </rPh>
    <phoneticPr fontId="4"/>
  </si>
  <si>
    <t>生涯学習課</t>
    <rPh sb="0" eb="2">
      <t>ショウガイ</t>
    </rPh>
    <rPh sb="2" eb="4">
      <t>ガクシュウ</t>
    </rPh>
    <rPh sb="4" eb="5">
      <t>カ</t>
    </rPh>
    <phoneticPr fontId="4"/>
  </si>
  <si>
    <t>生涯学習係</t>
    <rPh sb="0" eb="2">
      <t>ショウガイ</t>
    </rPh>
    <rPh sb="2" eb="4">
      <t>ガクシュウ</t>
    </rPh>
    <rPh sb="4" eb="5">
      <t>カカリ</t>
    </rPh>
    <phoneticPr fontId="4"/>
  </si>
  <si>
    <t>資産税課</t>
    <rPh sb="0" eb="3">
      <t>シサンゼイ</t>
    </rPh>
    <rPh sb="3" eb="4">
      <t>カ</t>
    </rPh>
    <phoneticPr fontId="4"/>
  </si>
  <si>
    <t>家屋係</t>
    <rPh sb="0" eb="2">
      <t>カオク</t>
    </rPh>
    <rPh sb="2" eb="3">
      <t>カカリ</t>
    </rPh>
    <phoneticPr fontId="4"/>
  </si>
  <si>
    <t>（3課･館 7係）</t>
    <rPh sb="2" eb="3">
      <t>カ</t>
    </rPh>
    <rPh sb="4" eb="5">
      <t>カン</t>
    </rPh>
    <rPh sb="7" eb="8">
      <t>カカ</t>
    </rPh>
    <phoneticPr fontId="4"/>
  </si>
  <si>
    <t>文化財係</t>
    <rPh sb="0" eb="3">
      <t>ブンカザイ</t>
    </rPh>
    <rPh sb="3" eb="4">
      <t>カカ</t>
    </rPh>
    <phoneticPr fontId="4"/>
  </si>
  <si>
    <t>土地係</t>
    <rPh sb="0" eb="2">
      <t>トチ</t>
    </rPh>
    <rPh sb="2" eb="3">
      <t>カカ</t>
    </rPh>
    <phoneticPr fontId="4"/>
  </si>
  <si>
    <t>スポーツ振興係</t>
    <rPh sb="4" eb="6">
      <t>シンコウ</t>
    </rPh>
    <rPh sb="6" eb="7">
      <t>カカ</t>
    </rPh>
    <phoneticPr fontId="4"/>
  </si>
  <si>
    <t>納税課</t>
    <rPh sb="0" eb="2">
      <t>ノウゼイ</t>
    </rPh>
    <rPh sb="2" eb="3">
      <t>カ</t>
    </rPh>
    <phoneticPr fontId="4"/>
  </si>
  <si>
    <t>管理係</t>
    <rPh sb="0" eb="2">
      <t>カンリ</t>
    </rPh>
    <rPh sb="2" eb="3">
      <t>カカリ</t>
    </rPh>
    <phoneticPr fontId="4"/>
  </si>
  <si>
    <t>図書館</t>
    <rPh sb="0" eb="3">
      <t>トショカン</t>
    </rPh>
    <phoneticPr fontId="4"/>
  </si>
  <si>
    <t>納税係</t>
    <rPh sb="0" eb="2">
      <t>ノウゼイ</t>
    </rPh>
    <rPh sb="2" eb="3">
      <t>カカ</t>
    </rPh>
    <phoneticPr fontId="4"/>
  </si>
  <si>
    <t>奉仕係</t>
    <rPh sb="0" eb="2">
      <t>ホウシ</t>
    </rPh>
    <rPh sb="2" eb="3">
      <t>カカ</t>
    </rPh>
    <phoneticPr fontId="4"/>
  </si>
  <si>
    <t>環境部</t>
    <rPh sb="0" eb="2">
      <t>カンキョウ</t>
    </rPh>
    <rPh sb="2" eb="3">
      <t>ブ</t>
    </rPh>
    <phoneticPr fontId="4"/>
  </si>
  <si>
    <t>環境政策課</t>
    <rPh sb="0" eb="2">
      <t>カンキョウ</t>
    </rPh>
    <rPh sb="2" eb="4">
      <t>セイサク</t>
    </rPh>
    <rPh sb="4" eb="5">
      <t>カ</t>
    </rPh>
    <phoneticPr fontId="4"/>
  </si>
  <si>
    <t>環境係</t>
    <rPh sb="0" eb="2">
      <t>カンキョウ</t>
    </rPh>
    <rPh sb="2" eb="3">
      <t>カカ</t>
    </rPh>
    <phoneticPr fontId="4"/>
  </si>
  <si>
    <t>公民館</t>
    <rPh sb="0" eb="3">
      <t>コウミンカン</t>
    </rPh>
    <phoneticPr fontId="4"/>
  </si>
  <si>
    <t>（ 3課 7係 ）</t>
    <rPh sb="3" eb="4">
      <t>カ</t>
    </rPh>
    <rPh sb="6" eb="7">
      <t>カカ</t>
    </rPh>
    <phoneticPr fontId="4"/>
  </si>
  <si>
    <t>緑と公園係</t>
    <rPh sb="0" eb="1">
      <t>ミドリ</t>
    </rPh>
    <rPh sb="2" eb="4">
      <t>コウエン</t>
    </rPh>
    <rPh sb="4" eb="5">
      <t>カカリ</t>
    </rPh>
    <phoneticPr fontId="4"/>
  </si>
  <si>
    <t>事業係</t>
    <rPh sb="0" eb="2">
      <t>ジギョウ</t>
    </rPh>
    <rPh sb="2" eb="3">
      <t>カカ</t>
    </rPh>
    <phoneticPr fontId="4"/>
  </si>
  <si>
    <t>ごみ対策課</t>
    <rPh sb="2" eb="4">
      <t>タイサク</t>
    </rPh>
    <rPh sb="4" eb="5">
      <t>カ</t>
    </rPh>
    <phoneticPr fontId="4"/>
  </si>
  <si>
    <t>減量推進係</t>
    <rPh sb="0" eb="2">
      <t>ゲンリョウ</t>
    </rPh>
    <rPh sb="2" eb="4">
      <t>スイシン</t>
    </rPh>
    <rPh sb="4" eb="5">
      <t>カカ</t>
    </rPh>
    <phoneticPr fontId="4"/>
  </si>
  <si>
    <t>清掃係</t>
    <rPh sb="0" eb="2">
      <t>セイソウ</t>
    </rPh>
    <rPh sb="2" eb="3">
      <t>カカ</t>
    </rPh>
    <phoneticPr fontId="4"/>
  </si>
  <si>
    <t>教育委員会　2部　6課（室・館）　13係</t>
    <rPh sb="0" eb="2">
      <t>キョウイク</t>
    </rPh>
    <rPh sb="2" eb="5">
      <t>イインカイ</t>
    </rPh>
    <rPh sb="7" eb="8">
      <t>ブ</t>
    </rPh>
    <rPh sb="10" eb="11">
      <t>カ</t>
    </rPh>
    <rPh sb="12" eb="13">
      <t>シツ</t>
    </rPh>
    <rPh sb="14" eb="15">
      <t>カン</t>
    </rPh>
    <rPh sb="19" eb="20">
      <t>カカ</t>
    </rPh>
    <phoneticPr fontId="4"/>
  </si>
  <si>
    <t>下水道課</t>
    <rPh sb="0" eb="3">
      <t>ゲスイドウ</t>
    </rPh>
    <rPh sb="3" eb="4">
      <t>カ</t>
    </rPh>
    <phoneticPr fontId="4"/>
  </si>
  <si>
    <t>業務設備係</t>
    <rPh sb="0" eb="2">
      <t>ギョウム</t>
    </rPh>
    <rPh sb="2" eb="4">
      <t>セツビ</t>
    </rPh>
    <rPh sb="4" eb="5">
      <t>カカ</t>
    </rPh>
    <phoneticPr fontId="4"/>
  </si>
  <si>
    <t>工務維持係</t>
    <rPh sb="0" eb="2">
      <t>コウム</t>
    </rPh>
    <rPh sb="2" eb="4">
      <t>イジ</t>
    </rPh>
    <rPh sb="4" eb="5">
      <t>カカリ</t>
    </rPh>
    <phoneticPr fontId="4"/>
  </si>
  <si>
    <t>事務局</t>
    <rPh sb="0" eb="3">
      <t>ジムキョク</t>
    </rPh>
    <phoneticPr fontId="4"/>
  </si>
  <si>
    <t>庶務調査係</t>
    <rPh sb="0" eb="2">
      <t>ショム</t>
    </rPh>
    <rPh sb="2" eb="4">
      <t>チョウサ</t>
    </rPh>
    <rPh sb="4" eb="5">
      <t>カカリ</t>
    </rPh>
    <phoneticPr fontId="4"/>
  </si>
  <si>
    <t>議事係</t>
    <rPh sb="0" eb="2">
      <t>ギジ</t>
    </rPh>
    <rPh sb="2" eb="3">
      <t>カカ</t>
    </rPh>
    <phoneticPr fontId="4"/>
  </si>
  <si>
    <t>福祉保健部</t>
    <rPh sb="0" eb="2">
      <t>フクシ</t>
    </rPh>
    <rPh sb="2" eb="4">
      <t>ホケン</t>
    </rPh>
    <rPh sb="4" eb="5">
      <t>ブ</t>
    </rPh>
    <phoneticPr fontId="4"/>
  </si>
  <si>
    <t>地域福祉課</t>
    <rPh sb="0" eb="2">
      <t>チイキ</t>
    </rPh>
    <rPh sb="2" eb="4">
      <t>フクシ</t>
    </rPh>
    <rPh sb="4" eb="5">
      <t>カ</t>
    </rPh>
    <phoneticPr fontId="4"/>
  </si>
  <si>
    <t>地域福祉係</t>
    <rPh sb="0" eb="2">
      <t>チイキ</t>
    </rPh>
    <rPh sb="2" eb="4">
      <t>フクシ</t>
    </rPh>
    <rPh sb="4" eb="5">
      <t>カカ</t>
    </rPh>
    <phoneticPr fontId="4"/>
  </si>
  <si>
    <t>（福祉事務所）</t>
    <rPh sb="1" eb="3">
      <t>フクシ</t>
    </rPh>
    <rPh sb="3" eb="5">
      <t>ジム</t>
    </rPh>
    <rPh sb="5" eb="6">
      <t>ショ</t>
    </rPh>
    <phoneticPr fontId="4"/>
  </si>
  <si>
    <t>生活福祉係</t>
    <rPh sb="0" eb="2">
      <t>セイカツ</t>
    </rPh>
    <rPh sb="2" eb="4">
      <t>フクシ</t>
    </rPh>
    <rPh sb="4" eb="5">
      <t>カカリ</t>
    </rPh>
    <phoneticPr fontId="4"/>
  </si>
  <si>
    <t>選挙管理</t>
    <rPh sb="0" eb="2">
      <t>センキョ</t>
    </rPh>
    <rPh sb="2" eb="4">
      <t>カンリ</t>
    </rPh>
    <phoneticPr fontId="4"/>
  </si>
  <si>
    <t>選挙係</t>
    <rPh sb="0" eb="2">
      <t>センキョ</t>
    </rPh>
    <rPh sb="2" eb="3">
      <t>カカリ</t>
    </rPh>
    <phoneticPr fontId="4"/>
  </si>
  <si>
    <t>（ 4課 9係 ）</t>
    <rPh sb="3" eb="4">
      <t>カ</t>
    </rPh>
    <rPh sb="6" eb="7">
      <t>カカ</t>
    </rPh>
    <phoneticPr fontId="4"/>
  </si>
  <si>
    <t>委員会</t>
    <rPh sb="0" eb="3">
      <t>イインカイ</t>
    </rPh>
    <phoneticPr fontId="4"/>
  </si>
  <si>
    <t>自立生活支援課</t>
    <rPh sb="0" eb="2">
      <t>ジリツ</t>
    </rPh>
    <rPh sb="2" eb="4">
      <t>セイカツ</t>
    </rPh>
    <rPh sb="4" eb="6">
      <t>シエン</t>
    </rPh>
    <rPh sb="6" eb="7">
      <t>カ</t>
    </rPh>
    <phoneticPr fontId="4"/>
  </si>
  <si>
    <t>障害福祉係</t>
    <rPh sb="0" eb="2">
      <t>ショウガイ</t>
    </rPh>
    <rPh sb="2" eb="4">
      <t>フクシ</t>
    </rPh>
    <rPh sb="4" eb="5">
      <t>カカ</t>
    </rPh>
    <phoneticPr fontId="4"/>
  </si>
  <si>
    <t>相談支援係</t>
    <rPh sb="0" eb="2">
      <t>ソウダン</t>
    </rPh>
    <rPh sb="2" eb="4">
      <t>シエン</t>
    </rPh>
    <rPh sb="4" eb="5">
      <t>カカリ</t>
    </rPh>
    <phoneticPr fontId="4"/>
  </si>
  <si>
    <t>監査委員</t>
    <rPh sb="0" eb="2">
      <t>カンサ</t>
    </rPh>
    <rPh sb="2" eb="4">
      <t>イイン</t>
    </rPh>
    <phoneticPr fontId="4"/>
  </si>
  <si>
    <t>監査係</t>
    <rPh sb="0" eb="2">
      <t>カンサ</t>
    </rPh>
    <rPh sb="2" eb="3">
      <t>カカリ</t>
    </rPh>
    <phoneticPr fontId="4"/>
  </si>
  <si>
    <t>介護福祉課</t>
    <rPh sb="0" eb="2">
      <t>カイゴ</t>
    </rPh>
    <rPh sb="2" eb="4">
      <t>フクシ</t>
    </rPh>
    <rPh sb="4" eb="5">
      <t>カ</t>
    </rPh>
    <phoneticPr fontId="4"/>
  </si>
  <si>
    <t>介護保険係</t>
    <rPh sb="0" eb="2">
      <t>カイゴ</t>
    </rPh>
    <rPh sb="2" eb="4">
      <t>ホケン</t>
    </rPh>
    <rPh sb="4" eb="5">
      <t>カカリ</t>
    </rPh>
    <phoneticPr fontId="4"/>
  </si>
  <si>
    <t>農業委員会</t>
    <rPh sb="0" eb="2">
      <t>ノウギョウ</t>
    </rPh>
    <rPh sb="2" eb="5">
      <t>イインカイ</t>
    </rPh>
    <phoneticPr fontId="4"/>
  </si>
  <si>
    <t>農政係</t>
    <rPh sb="0" eb="2">
      <t>ノウセイ</t>
    </rPh>
    <rPh sb="2" eb="3">
      <t>カカリ</t>
    </rPh>
    <phoneticPr fontId="4"/>
  </si>
  <si>
    <t>認定係</t>
    <rPh sb="0" eb="2">
      <t>ニンテイ</t>
    </rPh>
    <rPh sb="2" eb="3">
      <t>カカ</t>
    </rPh>
    <phoneticPr fontId="4"/>
  </si>
  <si>
    <t>固定資産評価</t>
    <rPh sb="0" eb="2">
      <t>コテイ</t>
    </rPh>
    <rPh sb="2" eb="4">
      <t>シサン</t>
    </rPh>
    <rPh sb="4" eb="6">
      <t>ヒョウカ</t>
    </rPh>
    <phoneticPr fontId="4"/>
  </si>
  <si>
    <t>包括支援係</t>
    <rPh sb="0" eb="2">
      <t>ホウカツ</t>
    </rPh>
    <rPh sb="2" eb="4">
      <t>シエン</t>
    </rPh>
    <rPh sb="4" eb="5">
      <t>カカ</t>
    </rPh>
    <phoneticPr fontId="4"/>
  </si>
  <si>
    <t>審査委員会</t>
    <rPh sb="0" eb="2">
      <t>シンサ</t>
    </rPh>
    <rPh sb="2" eb="5">
      <t>イインカイ</t>
    </rPh>
    <phoneticPr fontId="4"/>
  </si>
  <si>
    <t>高齢福祉係</t>
    <rPh sb="0" eb="2">
      <t>コウレイ</t>
    </rPh>
    <rPh sb="2" eb="4">
      <t>フクシ</t>
    </rPh>
    <rPh sb="4" eb="5">
      <t>カカ</t>
    </rPh>
    <phoneticPr fontId="4"/>
  </si>
  <si>
    <t>公平委員会</t>
    <rPh sb="0" eb="2">
      <t>コウヘイ</t>
    </rPh>
    <rPh sb="2" eb="5">
      <t>イインカイ</t>
    </rPh>
    <phoneticPr fontId="4"/>
  </si>
  <si>
    <t>健康課</t>
    <rPh sb="0" eb="2">
      <t>ケンコウ</t>
    </rPh>
    <rPh sb="2" eb="3">
      <t>カ</t>
    </rPh>
    <phoneticPr fontId="4"/>
  </si>
  <si>
    <t>健康係</t>
    <rPh sb="0" eb="2">
      <t>ケンコウ</t>
    </rPh>
    <rPh sb="2" eb="3">
      <t>カカリ</t>
    </rPh>
    <phoneticPr fontId="4"/>
  </si>
  <si>
    <t>（共同設置）</t>
    <rPh sb="1" eb="3">
      <t>キョウドウ</t>
    </rPh>
    <rPh sb="3" eb="5">
      <t>セッチ</t>
    </rPh>
    <phoneticPr fontId="4"/>
  </si>
  <si>
    <t>子ども家庭部</t>
    <rPh sb="0" eb="1">
      <t>コ</t>
    </rPh>
    <rPh sb="3" eb="5">
      <t>カテイ</t>
    </rPh>
    <rPh sb="5" eb="6">
      <t>ブ</t>
    </rPh>
    <phoneticPr fontId="4"/>
  </si>
  <si>
    <t>子育て支援課</t>
    <rPh sb="0" eb="2">
      <t>コソダ</t>
    </rPh>
    <rPh sb="3" eb="5">
      <t>シエン</t>
    </rPh>
    <rPh sb="5" eb="6">
      <t>カ</t>
    </rPh>
    <phoneticPr fontId="4"/>
  </si>
  <si>
    <t>子育て支援係</t>
    <rPh sb="0" eb="2">
      <t>コソダ</t>
    </rPh>
    <rPh sb="3" eb="5">
      <t>シエン</t>
    </rPh>
    <rPh sb="5" eb="6">
      <t>カカ</t>
    </rPh>
    <phoneticPr fontId="4"/>
  </si>
  <si>
    <t>（ 3課 5係 ）</t>
    <rPh sb="3" eb="4">
      <t>カ</t>
    </rPh>
    <rPh sb="6" eb="7">
      <t>カカ</t>
    </rPh>
    <phoneticPr fontId="4"/>
  </si>
  <si>
    <t>子ども家庭支援センター</t>
    <rPh sb="0" eb="1">
      <t>コ</t>
    </rPh>
    <rPh sb="3" eb="5">
      <t>カテイ</t>
    </rPh>
    <rPh sb="5" eb="7">
      <t>シエン</t>
    </rPh>
    <phoneticPr fontId="4"/>
  </si>
  <si>
    <t>手当助成係</t>
    <rPh sb="0" eb="2">
      <t>テアテ</t>
    </rPh>
    <rPh sb="2" eb="4">
      <t>ジョセイ</t>
    </rPh>
    <rPh sb="4" eb="5">
      <t>カカリ</t>
    </rPh>
    <phoneticPr fontId="4"/>
  </si>
  <si>
    <t>保育課</t>
    <rPh sb="0" eb="2">
      <t>ホイク</t>
    </rPh>
    <rPh sb="2" eb="3">
      <t>カ</t>
    </rPh>
    <phoneticPr fontId="4"/>
  </si>
  <si>
    <t>保育係</t>
    <rPh sb="0" eb="2">
      <t>ホイク</t>
    </rPh>
    <rPh sb="2" eb="3">
      <t>カカ</t>
    </rPh>
    <phoneticPr fontId="4"/>
  </si>
  <si>
    <t>財政</t>
    <rPh sb="0" eb="2">
      <t>ザイセイ</t>
    </rPh>
    <phoneticPr fontId="4"/>
  </si>
  <si>
    <t>年度別普通会計歳入決算額</t>
    <rPh sb="0" eb="2">
      <t>ネンド</t>
    </rPh>
    <rPh sb="2" eb="3">
      <t>ベツ</t>
    </rPh>
    <rPh sb="3" eb="5">
      <t>フツウ</t>
    </rPh>
    <rPh sb="5" eb="7">
      <t>カイケイ</t>
    </rPh>
    <rPh sb="7" eb="9">
      <t>サイニュウ</t>
    </rPh>
    <rPh sb="9" eb="11">
      <t>ケッサン</t>
    </rPh>
    <rPh sb="11" eb="12">
      <t>ガク</t>
    </rPh>
    <phoneticPr fontId="4"/>
  </si>
  <si>
    <t>（金額単位：千円）</t>
    <rPh sb="1" eb="3">
      <t>キンガク</t>
    </rPh>
    <rPh sb="3" eb="5">
      <t>タンイ</t>
    </rPh>
    <rPh sb="6" eb="8">
      <t>センエン</t>
    </rPh>
    <phoneticPr fontId="4"/>
  </si>
  <si>
    <t>構成比</t>
    <rPh sb="0" eb="3">
      <t>コウセイヒ</t>
    </rPh>
    <phoneticPr fontId="4"/>
  </si>
  <si>
    <t>（％）</t>
    <phoneticPr fontId="4"/>
  </si>
  <si>
    <t>総額</t>
    <rPh sb="0" eb="2">
      <t>ソウガク</t>
    </rPh>
    <phoneticPr fontId="4"/>
  </si>
  <si>
    <t>市税</t>
    <rPh sb="0" eb="2">
      <t>シゼイ</t>
    </rPh>
    <phoneticPr fontId="4"/>
  </si>
  <si>
    <t>地方譲与税</t>
    <rPh sb="0" eb="2">
      <t>チホウ</t>
    </rPh>
    <rPh sb="2" eb="4">
      <t>ジョウヨ</t>
    </rPh>
    <rPh sb="4" eb="5">
      <t>ゼイ</t>
    </rPh>
    <phoneticPr fontId="4"/>
  </si>
  <si>
    <t>利子割交付金</t>
    <rPh sb="0" eb="2">
      <t>リシ</t>
    </rPh>
    <rPh sb="2" eb="3">
      <t>ワリ</t>
    </rPh>
    <rPh sb="3" eb="6">
      <t>コウフキン</t>
    </rPh>
    <phoneticPr fontId="4"/>
  </si>
  <si>
    <t>配当割交付金</t>
    <rPh sb="0" eb="2">
      <t>ハイトウ</t>
    </rPh>
    <rPh sb="2" eb="3">
      <t>ワリ</t>
    </rPh>
    <rPh sb="3" eb="6">
      <t>コウフキン</t>
    </rPh>
    <phoneticPr fontId="4"/>
  </si>
  <si>
    <t>株式等譲渡所得割交付金</t>
    <rPh sb="0" eb="2">
      <t>カブシキ</t>
    </rPh>
    <rPh sb="2" eb="3">
      <t>トウ</t>
    </rPh>
    <rPh sb="5" eb="7">
      <t>ショトク</t>
    </rPh>
    <rPh sb="7" eb="8">
      <t>ワリ</t>
    </rPh>
    <rPh sb="8" eb="11">
      <t>コウフキン</t>
    </rPh>
    <phoneticPr fontId="4"/>
  </si>
  <si>
    <t>地方消費税交付金</t>
    <rPh sb="0" eb="2">
      <t>チホウ</t>
    </rPh>
    <rPh sb="2" eb="5">
      <t>ショウヒゼイ</t>
    </rPh>
    <rPh sb="5" eb="8">
      <t>コウフキン</t>
    </rPh>
    <phoneticPr fontId="4"/>
  </si>
  <si>
    <t>特別地方消費税交付金</t>
    <rPh sb="0" eb="2">
      <t>トクベツ</t>
    </rPh>
    <rPh sb="2" eb="4">
      <t>チホウ</t>
    </rPh>
    <rPh sb="4" eb="7">
      <t>ショウヒゼイ</t>
    </rPh>
    <rPh sb="7" eb="10">
      <t>コウフキン</t>
    </rPh>
    <phoneticPr fontId="4"/>
  </si>
  <si>
    <t>自動車取得税交付金</t>
    <rPh sb="0" eb="3">
      <t>ジドウシャ</t>
    </rPh>
    <rPh sb="3" eb="5">
      <t>シュトク</t>
    </rPh>
    <rPh sb="5" eb="6">
      <t>ゼイ</t>
    </rPh>
    <rPh sb="6" eb="9">
      <t>コウフキン</t>
    </rPh>
    <phoneticPr fontId="4"/>
  </si>
  <si>
    <t>地方特例交付金</t>
    <rPh sb="0" eb="2">
      <t>チホウ</t>
    </rPh>
    <rPh sb="2" eb="4">
      <t>トクレイ</t>
    </rPh>
    <rPh sb="4" eb="7">
      <t>コウフキン</t>
    </rPh>
    <phoneticPr fontId="4"/>
  </si>
  <si>
    <t>地方交付税</t>
    <rPh sb="0" eb="2">
      <t>チホウ</t>
    </rPh>
    <rPh sb="2" eb="5">
      <t>コウフゼイ</t>
    </rPh>
    <phoneticPr fontId="4"/>
  </si>
  <si>
    <t>交通安全対策特別交付金</t>
    <rPh sb="0" eb="2">
      <t>コウツウ</t>
    </rPh>
    <rPh sb="2" eb="4">
      <t>アンゼン</t>
    </rPh>
    <rPh sb="4" eb="6">
      <t>タイサク</t>
    </rPh>
    <rPh sb="6" eb="8">
      <t>トクベツ</t>
    </rPh>
    <rPh sb="8" eb="11">
      <t>コウフキン</t>
    </rPh>
    <phoneticPr fontId="4"/>
  </si>
  <si>
    <t>分担金及び負担金</t>
    <rPh sb="0" eb="3">
      <t>ブンタンキン</t>
    </rPh>
    <rPh sb="3" eb="4">
      <t>オヨ</t>
    </rPh>
    <rPh sb="5" eb="8">
      <t>フタンキン</t>
    </rPh>
    <phoneticPr fontId="4"/>
  </si>
  <si>
    <t>使用料及び手数料</t>
    <rPh sb="0" eb="3">
      <t>シヨウリョウ</t>
    </rPh>
    <rPh sb="3" eb="4">
      <t>オヨ</t>
    </rPh>
    <rPh sb="5" eb="8">
      <t>テスウリョウ</t>
    </rPh>
    <phoneticPr fontId="4"/>
  </si>
  <si>
    <t>国庫支出金</t>
    <rPh sb="0" eb="2">
      <t>コッコ</t>
    </rPh>
    <rPh sb="2" eb="4">
      <t>シシュツ</t>
    </rPh>
    <rPh sb="4" eb="5">
      <t>キン</t>
    </rPh>
    <phoneticPr fontId="4"/>
  </si>
  <si>
    <t>都支出金</t>
    <rPh sb="0" eb="1">
      <t>ト</t>
    </rPh>
    <rPh sb="1" eb="4">
      <t>シシュツキン</t>
    </rPh>
    <phoneticPr fontId="4"/>
  </si>
  <si>
    <t>財産収入</t>
    <rPh sb="0" eb="2">
      <t>ザイサン</t>
    </rPh>
    <rPh sb="2" eb="4">
      <t>シュウニュウ</t>
    </rPh>
    <phoneticPr fontId="4"/>
  </si>
  <si>
    <t>寄附金</t>
    <rPh sb="0" eb="3">
      <t>キフキン</t>
    </rPh>
    <phoneticPr fontId="4"/>
  </si>
  <si>
    <t>繰入金</t>
    <rPh sb="0" eb="2">
      <t>クリイレ</t>
    </rPh>
    <rPh sb="2" eb="3">
      <t>キン</t>
    </rPh>
    <phoneticPr fontId="4"/>
  </si>
  <si>
    <t>繰越金</t>
    <rPh sb="0" eb="2">
      <t>クリコシ</t>
    </rPh>
    <rPh sb="2" eb="3">
      <t>キン</t>
    </rPh>
    <phoneticPr fontId="4"/>
  </si>
  <si>
    <t>諸収入</t>
    <rPh sb="0" eb="1">
      <t>ショ</t>
    </rPh>
    <rPh sb="1" eb="3">
      <t>シュウニュウ</t>
    </rPh>
    <phoneticPr fontId="4"/>
  </si>
  <si>
    <t>市債</t>
    <rPh sb="0" eb="2">
      <t>シサイ</t>
    </rPh>
    <phoneticPr fontId="4"/>
  </si>
  <si>
    <t>市民１世帯当り</t>
    <rPh sb="0" eb="2">
      <t>シミン</t>
    </rPh>
    <rPh sb="3" eb="5">
      <t>セタイ</t>
    </rPh>
    <rPh sb="5" eb="6">
      <t>ア</t>
    </rPh>
    <phoneticPr fontId="4"/>
  </si>
  <si>
    <t>市民１人当り</t>
    <rPh sb="0" eb="2">
      <t>シミン</t>
    </rPh>
    <rPh sb="3" eb="4">
      <t>ニン</t>
    </rPh>
    <rPh sb="4" eb="5">
      <t>ア</t>
    </rPh>
    <phoneticPr fontId="4"/>
  </si>
  <si>
    <t>平成２４年度以降の市民１世帯当り及び市民１人当りは、住民基本台帳法の改正に伴い外国人登録人口を住民基本台帳人口に含む</t>
    <rPh sb="6" eb="8">
      <t>イコウ</t>
    </rPh>
    <rPh sb="37" eb="38">
      <t>トモナ</t>
    </rPh>
    <phoneticPr fontId="4"/>
  </si>
  <si>
    <t>年度別普通会計歳出決算額（目的別）</t>
    <rPh sb="0" eb="2">
      <t>ネンド</t>
    </rPh>
    <rPh sb="2" eb="3">
      <t>ベツ</t>
    </rPh>
    <rPh sb="3" eb="5">
      <t>フツウ</t>
    </rPh>
    <rPh sb="5" eb="7">
      <t>カイケイ</t>
    </rPh>
    <rPh sb="7" eb="9">
      <t>サイシュツ</t>
    </rPh>
    <rPh sb="9" eb="11">
      <t>ケッサン</t>
    </rPh>
    <rPh sb="11" eb="12">
      <t>ガク</t>
    </rPh>
    <rPh sb="13" eb="15">
      <t>モクテキ</t>
    </rPh>
    <rPh sb="15" eb="16">
      <t>ベツ</t>
    </rPh>
    <phoneticPr fontId="4"/>
  </si>
  <si>
    <t>議会費</t>
    <rPh sb="0" eb="2">
      <t>ギカイ</t>
    </rPh>
    <rPh sb="2" eb="3">
      <t>ヒ</t>
    </rPh>
    <phoneticPr fontId="4"/>
  </si>
  <si>
    <t>総務費</t>
    <rPh sb="0" eb="3">
      <t>ソウムヒ</t>
    </rPh>
    <phoneticPr fontId="4"/>
  </si>
  <si>
    <t>民生費</t>
    <rPh sb="0" eb="2">
      <t>ミンセイ</t>
    </rPh>
    <rPh sb="2" eb="3">
      <t>ヒ</t>
    </rPh>
    <phoneticPr fontId="4"/>
  </si>
  <si>
    <t>衛生費</t>
    <rPh sb="0" eb="3">
      <t>エイセイヒ</t>
    </rPh>
    <phoneticPr fontId="4"/>
  </si>
  <si>
    <t>労働費</t>
    <rPh sb="0" eb="3">
      <t>ロウドウヒ</t>
    </rPh>
    <phoneticPr fontId="4"/>
  </si>
  <si>
    <t>農林水産業費</t>
    <rPh sb="0" eb="2">
      <t>ノウリン</t>
    </rPh>
    <rPh sb="2" eb="4">
      <t>スイサン</t>
    </rPh>
    <rPh sb="4" eb="5">
      <t>ギョウ</t>
    </rPh>
    <rPh sb="5" eb="6">
      <t>ヒ</t>
    </rPh>
    <phoneticPr fontId="4"/>
  </si>
  <si>
    <t>商工費</t>
    <rPh sb="0" eb="2">
      <t>ショウコウ</t>
    </rPh>
    <rPh sb="2" eb="3">
      <t>ヒ</t>
    </rPh>
    <phoneticPr fontId="4"/>
  </si>
  <si>
    <t>土木費</t>
    <rPh sb="0" eb="2">
      <t>ドボク</t>
    </rPh>
    <rPh sb="2" eb="3">
      <t>ヒ</t>
    </rPh>
    <phoneticPr fontId="4"/>
  </si>
  <si>
    <t>消防費</t>
    <rPh sb="0" eb="2">
      <t>ショウボウ</t>
    </rPh>
    <rPh sb="2" eb="3">
      <t>ヒ</t>
    </rPh>
    <phoneticPr fontId="4"/>
  </si>
  <si>
    <t>教育費</t>
    <rPh sb="0" eb="3">
      <t>キョウイクヒ</t>
    </rPh>
    <phoneticPr fontId="4"/>
  </si>
  <si>
    <t>災害復旧費</t>
    <rPh sb="0" eb="2">
      <t>サイガイ</t>
    </rPh>
    <rPh sb="2" eb="4">
      <t>フッキュウ</t>
    </rPh>
    <rPh sb="4" eb="5">
      <t>ヒ</t>
    </rPh>
    <phoneticPr fontId="4"/>
  </si>
  <si>
    <t>公債費</t>
    <rPh sb="0" eb="3">
      <t>コウサイヒ</t>
    </rPh>
    <phoneticPr fontId="4"/>
  </si>
  <si>
    <t>諸支出金</t>
    <rPh sb="0" eb="1">
      <t>ショ</t>
    </rPh>
    <rPh sb="1" eb="4">
      <t>シシュツキン</t>
    </rPh>
    <phoneticPr fontId="4"/>
  </si>
  <si>
    <t>資料：企画財政部財政課「地方財政状況調査」</t>
  </si>
  <si>
    <t>年度別普通会計歳出決算額（性質別）</t>
    <rPh sb="0" eb="2">
      <t>ネンド</t>
    </rPh>
    <rPh sb="2" eb="3">
      <t>ベツ</t>
    </rPh>
    <rPh sb="3" eb="5">
      <t>フツウ</t>
    </rPh>
    <rPh sb="5" eb="7">
      <t>カイケイ</t>
    </rPh>
    <rPh sb="7" eb="9">
      <t>サイシュツ</t>
    </rPh>
    <rPh sb="9" eb="11">
      <t>ケッサン</t>
    </rPh>
    <rPh sb="11" eb="12">
      <t>ガク</t>
    </rPh>
    <rPh sb="13" eb="15">
      <t>セイシツ</t>
    </rPh>
    <rPh sb="15" eb="16">
      <t>ベツ</t>
    </rPh>
    <phoneticPr fontId="4"/>
  </si>
  <si>
    <t>人件費</t>
    <rPh sb="0" eb="2">
      <t>ジンケン</t>
    </rPh>
    <rPh sb="2" eb="3">
      <t>ヒ</t>
    </rPh>
    <phoneticPr fontId="4"/>
  </si>
  <si>
    <t>物件費</t>
    <rPh sb="0" eb="3">
      <t>ブッケンヒ</t>
    </rPh>
    <phoneticPr fontId="4"/>
  </si>
  <si>
    <t>維持補修費</t>
    <rPh sb="0" eb="2">
      <t>イジ</t>
    </rPh>
    <rPh sb="2" eb="4">
      <t>ホシュウ</t>
    </rPh>
    <rPh sb="4" eb="5">
      <t>ヒ</t>
    </rPh>
    <phoneticPr fontId="4"/>
  </si>
  <si>
    <t>扶助費</t>
    <rPh sb="0" eb="3">
      <t>フジョヒ</t>
    </rPh>
    <phoneticPr fontId="4"/>
  </si>
  <si>
    <t>補助費等</t>
    <rPh sb="0" eb="2">
      <t>ホジョ</t>
    </rPh>
    <rPh sb="2" eb="3">
      <t>ヒ</t>
    </rPh>
    <rPh sb="3" eb="4">
      <t>ナド</t>
    </rPh>
    <phoneticPr fontId="4"/>
  </si>
  <si>
    <t>投資的経費</t>
    <rPh sb="0" eb="3">
      <t>トウシテキ</t>
    </rPh>
    <rPh sb="3" eb="5">
      <t>ケイヒ</t>
    </rPh>
    <phoneticPr fontId="4"/>
  </si>
  <si>
    <t>繰出金</t>
    <rPh sb="0" eb="2">
      <t>クリダ</t>
    </rPh>
    <rPh sb="2" eb="3">
      <t>キン</t>
    </rPh>
    <phoneticPr fontId="4"/>
  </si>
  <si>
    <t>投資及び出資金・貸付金</t>
    <rPh sb="0" eb="2">
      <t>トウシ</t>
    </rPh>
    <rPh sb="2" eb="3">
      <t>オヨ</t>
    </rPh>
    <rPh sb="4" eb="7">
      <t>シュッシキン</t>
    </rPh>
    <rPh sb="8" eb="10">
      <t>カシツケ</t>
    </rPh>
    <rPh sb="10" eb="11">
      <t>キン</t>
    </rPh>
    <phoneticPr fontId="4"/>
  </si>
  <si>
    <t>積立金</t>
    <rPh sb="0" eb="2">
      <t>ツミタテ</t>
    </rPh>
    <rPh sb="2" eb="3">
      <t>キン</t>
    </rPh>
    <phoneticPr fontId="4"/>
  </si>
  <si>
    <t>資料：企画財政部財政課「地方財政状況調査」</t>
    <rPh sb="0" eb="2">
      <t>シリョウ</t>
    </rPh>
    <rPh sb="3" eb="5">
      <t>キカク</t>
    </rPh>
    <rPh sb="5" eb="7">
      <t>ザイセイ</t>
    </rPh>
    <rPh sb="7" eb="8">
      <t>ブ</t>
    </rPh>
    <rPh sb="8" eb="9">
      <t>ザイ</t>
    </rPh>
    <rPh sb="9" eb="10">
      <t>セイ</t>
    </rPh>
    <rPh sb="10" eb="11">
      <t>カ</t>
    </rPh>
    <rPh sb="12" eb="14">
      <t>チホウ</t>
    </rPh>
    <rPh sb="14" eb="16">
      <t>ザイセイ</t>
    </rPh>
    <rPh sb="16" eb="18">
      <t>ジョウキョウ</t>
    </rPh>
    <rPh sb="18" eb="20">
      <t>チョウサ</t>
    </rPh>
    <phoneticPr fontId="4"/>
  </si>
  <si>
    <t>特別会計歳入決算額</t>
    <rPh sb="0" eb="2">
      <t>トクベツ</t>
    </rPh>
    <rPh sb="2" eb="4">
      <t>カイケイ</t>
    </rPh>
    <rPh sb="4" eb="6">
      <t>サイニュウ</t>
    </rPh>
    <rPh sb="6" eb="8">
      <t>ケッサン</t>
    </rPh>
    <rPh sb="8" eb="9">
      <t>ガク</t>
    </rPh>
    <phoneticPr fontId="4"/>
  </si>
  <si>
    <t>平　　　　　　成</t>
    <rPh sb="0" eb="1">
      <t>ヒラ</t>
    </rPh>
    <rPh sb="7" eb="8">
      <t>シゲル</t>
    </rPh>
    <phoneticPr fontId="4"/>
  </si>
  <si>
    <t>国民健康保険特別会計</t>
    <rPh sb="0" eb="2">
      <t>コクミン</t>
    </rPh>
    <rPh sb="2" eb="4">
      <t>ケンコウ</t>
    </rPh>
    <rPh sb="4" eb="6">
      <t>ホケン</t>
    </rPh>
    <rPh sb="6" eb="8">
      <t>トクベツ</t>
    </rPh>
    <rPh sb="8" eb="10">
      <t>カイケイ</t>
    </rPh>
    <phoneticPr fontId="4"/>
  </si>
  <si>
    <t>下水道事業特別会計</t>
    <rPh sb="0" eb="3">
      <t>ゲスイドウ</t>
    </rPh>
    <rPh sb="3" eb="5">
      <t>ジギョウ</t>
    </rPh>
    <rPh sb="5" eb="7">
      <t>トクベツ</t>
    </rPh>
    <rPh sb="7" eb="9">
      <t>カイケイ</t>
    </rPh>
    <phoneticPr fontId="4"/>
  </si>
  <si>
    <t>受託水道事業特別会計</t>
    <rPh sb="0" eb="2">
      <t>ジュタク</t>
    </rPh>
    <rPh sb="2" eb="4">
      <t>スイドウ</t>
    </rPh>
    <rPh sb="4" eb="6">
      <t>ジギョウ</t>
    </rPh>
    <rPh sb="6" eb="7">
      <t>トク</t>
    </rPh>
    <rPh sb="7" eb="8">
      <t>ベツ</t>
    </rPh>
    <rPh sb="8" eb="10">
      <t>カイケイ</t>
    </rPh>
    <phoneticPr fontId="4"/>
  </si>
  <si>
    <t>老人保健医療特別会計</t>
    <rPh sb="0" eb="2">
      <t>ロウジン</t>
    </rPh>
    <rPh sb="2" eb="4">
      <t>ホケン</t>
    </rPh>
    <rPh sb="4" eb="6">
      <t>イリョウ</t>
    </rPh>
    <rPh sb="6" eb="8">
      <t>トクベツ</t>
    </rPh>
    <rPh sb="8" eb="10">
      <t>カイケイ</t>
    </rPh>
    <phoneticPr fontId="4"/>
  </si>
  <si>
    <t>介護保険特別会計</t>
    <rPh sb="0" eb="2">
      <t>カイゴ</t>
    </rPh>
    <rPh sb="2" eb="4">
      <t>ホケン</t>
    </rPh>
    <rPh sb="4" eb="6">
      <t>トクベツ</t>
    </rPh>
    <rPh sb="6" eb="8">
      <t>カイケイ</t>
    </rPh>
    <phoneticPr fontId="4"/>
  </si>
  <si>
    <t>後期高齢者医療特別会計</t>
    <rPh sb="0" eb="2">
      <t>コウキ</t>
    </rPh>
    <rPh sb="2" eb="5">
      <t>コウレイシャ</t>
    </rPh>
    <rPh sb="5" eb="7">
      <t>イリョウ</t>
    </rPh>
    <rPh sb="7" eb="9">
      <t>トクベツ</t>
    </rPh>
    <rPh sb="9" eb="11">
      <t>カイケイ</t>
    </rPh>
    <phoneticPr fontId="4"/>
  </si>
  <si>
    <t>資料：企画財政部財政課</t>
    <rPh sb="0" eb="2">
      <t>シリョウ</t>
    </rPh>
    <rPh sb="3" eb="5">
      <t>キカク</t>
    </rPh>
    <rPh sb="5" eb="7">
      <t>ザイセイ</t>
    </rPh>
    <rPh sb="7" eb="8">
      <t>ブ</t>
    </rPh>
    <rPh sb="8" eb="9">
      <t>ザイ</t>
    </rPh>
    <rPh sb="9" eb="10">
      <t>セイ</t>
    </rPh>
    <rPh sb="10" eb="11">
      <t>カ</t>
    </rPh>
    <phoneticPr fontId="4"/>
  </si>
  <si>
    <t>特別会計歳出決算額</t>
    <rPh sb="0" eb="2">
      <t>トクベツ</t>
    </rPh>
    <rPh sb="2" eb="4">
      <t>カイケイ</t>
    </rPh>
    <rPh sb="4" eb="6">
      <t>サイシュツ</t>
    </rPh>
    <rPh sb="6" eb="8">
      <t>ケッサン</t>
    </rPh>
    <rPh sb="8" eb="9">
      <t>ガク</t>
    </rPh>
    <phoneticPr fontId="4"/>
  </si>
  <si>
    <t>財政力指数等</t>
    <rPh sb="0" eb="3">
      <t>ザイセイリョク</t>
    </rPh>
    <rPh sb="3" eb="6">
      <t>シスウトウ</t>
    </rPh>
    <phoneticPr fontId="4"/>
  </si>
  <si>
    <t>財政力指数</t>
    <rPh sb="0" eb="3">
      <t>ザイセイリョク</t>
    </rPh>
    <rPh sb="3" eb="5">
      <t>シスウ</t>
    </rPh>
    <phoneticPr fontId="4"/>
  </si>
  <si>
    <t>経常収支比率</t>
    <rPh sb="0" eb="2">
      <t>ケイジョウ</t>
    </rPh>
    <rPh sb="2" eb="4">
      <t>シュウシ</t>
    </rPh>
    <rPh sb="4" eb="6">
      <t>ヒリツ</t>
    </rPh>
    <phoneticPr fontId="4"/>
  </si>
  <si>
    <t>（％）</t>
  </si>
  <si>
    <t>公債費比率</t>
    <rPh sb="0" eb="3">
      <t>コウサイヒ</t>
    </rPh>
    <rPh sb="3" eb="5">
      <t>ヒリツ</t>
    </rPh>
    <phoneticPr fontId="4"/>
  </si>
  <si>
    <t>人件費比率</t>
    <rPh sb="0" eb="3">
      <t>ジンケンヒ</t>
    </rPh>
    <rPh sb="3" eb="5">
      <t>ヒリツ</t>
    </rPh>
    <phoneticPr fontId="4"/>
  </si>
  <si>
    <t>投資的経費比率</t>
    <rPh sb="0" eb="3">
      <t>トウシテキ</t>
    </rPh>
    <rPh sb="3" eb="5">
      <t>ケイヒ</t>
    </rPh>
    <rPh sb="5" eb="7">
      <t>ヒリツ</t>
    </rPh>
    <phoneticPr fontId="4"/>
  </si>
  <si>
    <t>資料：市民部市民税課・資産税課</t>
    <rPh sb="0" eb="2">
      <t>シリョウ</t>
    </rPh>
    <rPh sb="3" eb="5">
      <t>シミン</t>
    </rPh>
    <rPh sb="5" eb="6">
      <t>ブ</t>
    </rPh>
    <rPh sb="6" eb="8">
      <t>シミン</t>
    </rPh>
    <rPh sb="8" eb="9">
      <t>ゼイ</t>
    </rPh>
    <rPh sb="9" eb="10">
      <t>カ</t>
    </rPh>
    <rPh sb="11" eb="14">
      <t>シサンゼイ</t>
    </rPh>
    <rPh sb="14" eb="15">
      <t>カ</t>
    </rPh>
    <phoneticPr fontId="4"/>
  </si>
  <si>
    <t>注1）　固定資産税については、各年1月1日現在</t>
    <rPh sb="0" eb="1">
      <t>チュウ</t>
    </rPh>
    <phoneticPr fontId="4"/>
  </si>
  <si>
    <t>免税点以上</t>
    <rPh sb="0" eb="2">
      <t>メンゼイ</t>
    </rPh>
    <rPh sb="2" eb="3">
      <t>テン</t>
    </rPh>
    <rPh sb="3" eb="5">
      <t>イジョウ</t>
    </rPh>
    <phoneticPr fontId="4"/>
  </si>
  <si>
    <t>償却資産</t>
    <rPh sb="0" eb="2">
      <t>ショウキャク</t>
    </rPh>
    <rPh sb="2" eb="4">
      <t>シサン</t>
    </rPh>
    <phoneticPr fontId="4"/>
  </si>
  <si>
    <t>家屋</t>
    <rPh sb="0" eb="2">
      <t>カオク</t>
    </rPh>
    <phoneticPr fontId="4"/>
  </si>
  <si>
    <t>土地</t>
    <rPh sb="0" eb="2">
      <t>トチ</t>
    </rPh>
    <phoneticPr fontId="4"/>
  </si>
  <si>
    <t>固定資産税　</t>
    <rPh sb="0" eb="2">
      <t>コテイ</t>
    </rPh>
    <rPh sb="2" eb="5">
      <t>シサンゼイ</t>
    </rPh>
    <phoneticPr fontId="4"/>
  </si>
  <si>
    <t>法人</t>
    <rPh sb="0" eb="2">
      <t>ホウジン</t>
    </rPh>
    <phoneticPr fontId="4"/>
  </si>
  <si>
    <t>普通徴収</t>
    <rPh sb="0" eb="2">
      <t>フツウ</t>
    </rPh>
    <rPh sb="2" eb="4">
      <t>チョウシュウ</t>
    </rPh>
    <phoneticPr fontId="4"/>
  </si>
  <si>
    <t>特別徴収</t>
    <rPh sb="0" eb="2">
      <t>トクベツ</t>
    </rPh>
    <rPh sb="2" eb="4">
      <t>チョウシュウ</t>
    </rPh>
    <phoneticPr fontId="4"/>
  </si>
  <si>
    <t>個人</t>
    <rPh sb="0" eb="2">
      <t>コジン</t>
    </rPh>
    <phoneticPr fontId="4"/>
  </si>
  <si>
    <t>市民税</t>
    <rPh sb="0" eb="3">
      <t>シミンゼイ</t>
    </rPh>
    <phoneticPr fontId="4"/>
  </si>
  <si>
    <t>市税納税義務者数（調定件数）</t>
    <rPh sb="0" eb="2">
      <t>シゼイ</t>
    </rPh>
    <rPh sb="2" eb="4">
      <t>ノウゼイ</t>
    </rPh>
    <rPh sb="4" eb="7">
      <t>ギムシャ</t>
    </rPh>
    <rPh sb="7" eb="8">
      <t>スウ</t>
    </rPh>
    <rPh sb="9" eb="10">
      <t>チョウ</t>
    </rPh>
    <rPh sb="10" eb="11">
      <t>テイ</t>
    </rPh>
    <rPh sb="11" eb="12">
      <t>ケン</t>
    </rPh>
    <rPh sb="12" eb="13">
      <t>スウ</t>
    </rPh>
    <phoneticPr fontId="4"/>
  </si>
  <si>
    <t>(４)</t>
    <phoneticPr fontId="4"/>
  </si>
  <si>
    <t>資料：市民部市民税課</t>
    <rPh sb="0" eb="2">
      <t>シリョウ</t>
    </rPh>
    <rPh sb="3" eb="5">
      <t>シミン</t>
    </rPh>
    <rPh sb="5" eb="6">
      <t>ブ</t>
    </rPh>
    <rPh sb="6" eb="8">
      <t>シミン</t>
    </rPh>
    <rPh sb="8" eb="9">
      <t>ゼイ</t>
    </rPh>
    <rPh sb="9" eb="10">
      <t>カ</t>
    </rPh>
    <phoneticPr fontId="4"/>
  </si>
  <si>
    <t>都市計画税</t>
    <rPh sb="0" eb="2">
      <t>トシ</t>
    </rPh>
    <rPh sb="2" eb="4">
      <t>ケイカク</t>
    </rPh>
    <rPh sb="4" eb="5">
      <t>ゼイ</t>
    </rPh>
    <phoneticPr fontId="4"/>
  </si>
  <si>
    <t>特別土地保有税</t>
    <rPh sb="0" eb="2">
      <t>トクベツ</t>
    </rPh>
    <rPh sb="2" eb="4">
      <t>トチ</t>
    </rPh>
    <rPh sb="4" eb="7">
      <t>ホユウゼイ</t>
    </rPh>
    <phoneticPr fontId="4"/>
  </si>
  <si>
    <t>市たばこ税</t>
    <rPh sb="0" eb="1">
      <t>シ</t>
    </rPh>
    <rPh sb="4" eb="5">
      <t>ゼイ</t>
    </rPh>
    <phoneticPr fontId="4"/>
  </si>
  <si>
    <t>軽自動車税</t>
    <rPh sb="0" eb="4">
      <t>ケイジドウシャ</t>
    </rPh>
    <rPh sb="4" eb="5">
      <t>ゼイ</t>
    </rPh>
    <phoneticPr fontId="4"/>
  </si>
  <si>
    <t>市町村交付税</t>
    <rPh sb="0" eb="3">
      <t>シチョウソン</t>
    </rPh>
    <rPh sb="3" eb="6">
      <t>コウフゼイ</t>
    </rPh>
    <phoneticPr fontId="4"/>
  </si>
  <si>
    <t>固定資産税</t>
    <rPh sb="0" eb="2">
      <t>コテイ</t>
    </rPh>
    <rPh sb="2" eb="5">
      <t>シサンゼイ</t>
    </rPh>
    <phoneticPr fontId="4"/>
  </si>
  <si>
    <t>資産税　固　定</t>
    <rPh sb="0" eb="3">
      <t>シサンゼイ</t>
    </rPh>
    <rPh sb="4" eb="5">
      <t>カタム</t>
    </rPh>
    <rPh sb="6" eb="7">
      <t>サダム</t>
    </rPh>
    <phoneticPr fontId="4"/>
  </si>
  <si>
    <t>法人税割</t>
    <rPh sb="0" eb="3">
      <t>ホウジンゼイ</t>
    </rPh>
    <rPh sb="3" eb="4">
      <t>ワリ</t>
    </rPh>
    <phoneticPr fontId="4"/>
  </si>
  <si>
    <t>均等割</t>
    <rPh sb="0" eb="3">
      <t>キントウワリ</t>
    </rPh>
    <phoneticPr fontId="4"/>
  </si>
  <si>
    <t>法人分</t>
    <rPh sb="0" eb="2">
      <t>ホウジン</t>
    </rPh>
    <rPh sb="2" eb="3">
      <t>ブン</t>
    </rPh>
    <phoneticPr fontId="4"/>
  </si>
  <si>
    <t>個人分</t>
    <rPh sb="0" eb="2">
      <t>コジン</t>
    </rPh>
    <rPh sb="2" eb="3">
      <t>ブン</t>
    </rPh>
    <phoneticPr fontId="4"/>
  </si>
  <si>
    <t>市税調定額（現年課税分）</t>
    <rPh sb="0" eb="2">
      <t>シゼイ</t>
    </rPh>
    <rPh sb="2" eb="3">
      <t>チョウ</t>
    </rPh>
    <rPh sb="3" eb="4">
      <t>サダム</t>
    </rPh>
    <rPh sb="4" eb="5">
      <t>ガク</t>
    </rPh>
    <rPh sb="6" eb="7">
      <t>ゲン</t>
    </rPh>
    <rPh sb="7" eb="8">
      <t>ネン</t>
    </rPh>
    <rPh sb="8" eb="10">
      <t>カゼイ</t>
    </rPh>
    <rPh sb="10" eb="11">
      <t>ブン</t>
    </rPh>
    <phoneticPr fontId="4"/>
  </si>
  <si>
    <t>資料：市民部納税課</t>
    <rPh sb="0" eb="2">
      <t>シリョウ</t>
    </rPh>
    <rPh sb="3" eb="5">
      <t>シミン</t>
    </rPh>
    <rPh sb="5" eb="6">
      <t>ブ</t>
    </rPh>
    <rPh sb="6" eb="9">
      <t>ノウゼイカ</t>
    </rPh>
    <phoneticPr fontId="4"/>
  </si>
  <si>
    <t>滞納繰越分</t>
    <rPh sb="0" eb="2">
      <t>タイノウ</t>
    </rPh>
    <rPh sb="2" eb="4">
      <t>クリコシ</t>
    </rPh>
    <rPh sb="4" eb="5">
      <t>ブン</t>
    </rPh>
    <phoneticPr fontId="4"/>
  </si>
  <si>
    <t>現年課税分</t>
    <rPh sb="0" eb="1">
      <t>ウツツ</t>
    </rPh>
    <rPh sb="1" eb="2">
      <t>ドシ</t>
    </rPh>
    <rPh sb="2" eb="4">
      <t>カゼイ</t>
    </rPh>
    <rPh sb="4" eb="5">
      <t>ブン</t>
    </rPh>
    <phoneticPr fontId="4"/>
  </si>
  <si>
    <t>対調定</t>
    <rPh sb="0" eb="1">
      <t>タイ</t>
    </rPh>
    <rPh sb="1" eb="2">
      <t>チョウ</t>
    </rPh>
    <rPh sb="2" eb="3">
      <t>テイ</t>
    </rPh>
    <phoneticPr fontId="4"/>
  </si>
  <si>
    <t>対予算</t>
    <rPh sb="0" eb="1">
      <t>タイ</t>
    </rPh>
    <rPh sb="1" eb="2">
      <t>ヨ</t>
    </rPh>
    <rPh sb="2" eb="3">
      <t>サン</t>
    </rPh>
    <phoneticPr fontId="4"/>
  </si>
  <si>
    <t>(％）</t>
    <phoneticPr fontId="4"/>
  </si>
  <si>
    <t>収入率</t>
    <rPh sb="0" eb="2">
      <t>シュウニュウ</t>
    </rPh>
    <rPh sb="2" eb="3">
      <t>リツ</t>
    </rPh>
    <phoneticPr fontId="4"/>
  </si>
  <si>
    <t>収入</t>
    <rPh sb="0" eb="2">
      <t>シュウニュウ</t>
    </rPh>
    <phoneticPr fontId="4"/>
  </si>
  <si>
    <t>調定</t>
    <rPh sb="0" eb="1">
      <t>チョウ</t>
    </rPh>
    <rPh sb="1" eb="2">
      <t>テイ</t>
    </rPh>
    <phoneticPr fontId="4"/>
  </si>
  <si>
    <t>税目</t>
    <rPh sb="0" eb="2">
      <t>ゼイモク</t>
    </rPh>
    <phoneticPr fontId="4"/>
  </si>
  <si>
    <t>税務</t>
    <rPh sb="0" eb="2">
      <t>ゼイム</t>
    </rPh>
    <phoneticPr fontId="4"/>
  </si>
  <si>
    <t>（４）</t>
    <phoneticPr fontId="4"/>
  </si>
  <si>
    <t>(４)</t>
    <phoneticPr fontId="4"/>
  </si>
  <si>
    <t>イ</t>
    <phoneticPr fontId="4"/>
  </si>
  <si>
    <t>ウ</t>
    <phoneticPr fontId="4"/>
  </si>
  <si>
    <t>（５）</t>
    <phoneticPr fontId="4"/>
  </si>
  <si>
    <t>市有財産</t>
    <rPh sb="0" eb="2">
      <t>シユウ</t>
    </rPh>
    <rPh sb="2" eb="4">
      <t>ザイサン</t>
    </rPh>
    <phoneticPr fontId="4"/>
  </si>
  <si>
    <t>用途別市有財産</t>
    <rPh sb="0" eb="2">
      <t>ヨウト</t>
    </rPh>
    <rPh sb="2" eb="3">
      <t>ベツ</t>
    </rPh>
    <rPh sb="3" eb="5">
      <t>シユウ</t>
    </rPh>
    <rPh sb="5" eb="7">
      <t>ザイサン</t>
    </rPh>
    <phoneticPr fontId="4"/>
  </si>
  <si>
    <t>（単位：㎡）</t>
    <rPh sb="1" eb="3">
      <t>タンイ</t>
    </rPh>
    <phoneticPr fontId="4"/>
  </si>
  <si>
    <t>建物</t>
    <rPh sb="0" eb="2">
      <t>タテモノ</t>
    </rPh>
    <phoneticPr fontId="4"/>
  </si>
  <si>
    <t>行政財産</t>
    <rPh sb="0" eb="2">
      <t>ギョウセイ</t>
    </rPh>
    <rPh sb="2" eb="4">
      <t>ザイサン</t>
    </rPh>
    <phoneticPr fontId="4"/>
  </si>
  <si>
    <t>公用財産</t>
    <rPh sb="0" eb="2">
      <t>コウヨウ</t>
    </rPh>
    <rPh sb="2" eb="4">
      <t>ザイサン</t>
    </rPh>
    <phoneticPr fontId="4"/>
  </si>
  <si>
    <t>庁舎</t>
    <rPh sb="0" eb="2">
      <t>チョウシャ</t>
    </rPh>
    <phoneticPr fontId="4"/>
  </si>
  <si>
    <t>その他の行政機関</t>
    <rPh sb="2" eb="3">
      <t>タ</t>
    </rPh>
    <rPh sb="4" eb="6">
      <t>ギョウセイ</t>
    </rPh>
    <rPh sb="6" eb="8">
      <t>キカン</t>
    </rPh>
    <phoneticPr fontId="4"/>
  </si>
  <si>
    <t>消防施設</t>
    <rPh sb="0" eb="2">
      <t>ショウボウ</t>
    </rPh>
    <rPh sb="2" eb="4">
      <t>シセツ</t>
    </rPh>
    <phoneticPr fontId="4"/>
  </si>
  <si>
    <t>その他の施設（Ａ）</t>
    <rPh sb="2" eb="3">
      <t>タ</t>
    </rPh>
    <rPh sb="4" eb="6">
      <t>シセツ</t>
    </rPh>
    <phoneticPr fontId="4"/>
  </si>
  <si>
    <t>公共用財産</t>
    <rPh sb="0" eb="3">
      <t>コウキョウヨウ</t>
    </rPh>
    <rPh sb="3" eb="5">
      <t>ザイサン</t>
    </rPh>
    <phoneticPr fontId="4"/>
  </si>
  <si>
    <t>学校</t>
    <rPh sb="0" eb="2">
      <t>ガッコウ</t>
    </rPh>
    <phoneticPr fontId="4"/>
  </si>
  <si>
    <t>市営住宅</t>
    <rPh sb="0" eb="2">
      <t>シエイ</t>
    </rPh>
    <rPh sb="2" eb="4">
      <t>ジュウタク</t>
    </rPh>
    <phoneticPr fontId="4"/>
  </si>
  <si>
    <t>その他の施設（Ｂ)</t>
    <rPh sb="2" eb="3">
      <t>タ</t>
    </rPh>
    <rPh sb="4" eb="6">
      <t>シセツ</t>
    </rPh>
    <phoneticPr fontId="4"/>
  </si>
  <si>
    <t>普通財産</t>
    <rPh sb="0" eb="2">
      <t>フツウ</t>
    </rPh>
    <rPh sb="2" eb="4">
      <t>ザイサン</t>
    </rPh>
    <phoneticPr fontId="4"/>
  </si>
  <si>
    <t>資料：総務部管財課</t>
    <rPh sb="0" eb="2">
      <t>シリョウ</t>
    </rPh>
    <rPh sb="3" eb="5">
      <t>ソウム</t>
    </rPh>
    <rPh sb="5" eb="6">
      <t>ブ</t>
    </rPh>
    <rPh sb="6" eb="8">
      <t>カンザイ</t>
    </rPh>
    <rPh sb="8" eb="9">
      <t>カ</t>
    </rPh>
    <phoneticPr fontId="4"/>
  </si>
  <si>
    <t xml:space="preserve"> </t>
    <phoneticPr fontId="4"/>
  </si>
  <si>
    <t>　</t>
    <phoneticPr fontId="4"/>
  </si>
  <si>
    <t>１３.</t>
    <phoneticPr fontId="4"/>
  </si>
  <si>
    <t>歴史</t>
    <rPh sb="0" eb="2">
      <t>レキシ</t>
    </rPh>
    <phoneticPr fontId="4"/>
  </si>
  <si>
    <t>歴史年表</t>
    <rPh sb="0" eb="2">
      <t>レキシ</t>
    </rPh>
    <rPh sb="2" eb="4">
      <t>ネンピョウ</t>
    </rPh>
    <phoneticPr fontId="4"/>
  </si>
  <si>
    <t>西暦</t>
    <rPh sb="0" eb="2">
      <t>セイレキ</t>
    </rPh>
    <phoneticPr fontId="4"/>
  </si>
  <si>
    <t>年号</t>
    <rPh sb="0" eb="2">
      <t>ネンゴウ</t>
    </rPh>
    <phoneticPr fontId="4"/>
  </si>
  <si>
    <t>記　　　　　　　　　　　　　　　　　　　　　　　事</t>
    <rPh sb="0" eb="1">
      <t>キ</t>
    </rPh>
    <rPh sb="24" eb="25">
      <t>コト</t>
    </rPh>
    <phoneticPr fontId="4"/>
  </si>
  <si>
    <t>紀元前</t>
    <rPh sb="0" eb="3">
      <t>キゲンゼン</t>
    </rPh>
    <phoneticPr fontId="4"/>
  </si>
  <si>
    <t>　前原町、貫井南町から無土器文化時代の遺跡が発見されている。</t>
    <rPh sb="1" eb="4">
      <t>マエハラチョウ</t>
    </rPh>
    <rPh sb="5" eb="9">
      <t>ヌクイミナミチョウ</t>
    </rPh>
    <rPh sb="11" eb="12">
      <t>ム</t>
    </rPh>
    <rPh sb="12" eb="14">
      <t>ドキ</t>
    </rPh>
    <rPh sb="14" eb="16">
      <t>ブンカ</t>
    </rPh>
    <rPh sb="16" eb="18">
      <t>ジダイ</t>
    </rPh>
    <rPh sb="19" eb="21">
      <t>イセキ</t>
    </rPh>
    <rPh sb="22" eb="24">
      <t>ハッケン</t>
    </rPh>
    <phoneticPr fontId="4"/>
  </si>
  <si>
    <t>　学制が公布される。この年の小学校の概要は次のとおり。</t>
    <rPh sb="1" eb="3">
      <t>ガクセイ</t>
    </rPh>
    <rPh sb="4" eb="6">
      <t>コウフ</t>
    </rPh>
    <rPh sb="12" eb="13">
      <t>トシ</t>
    </rPh>
    <rPh sb="14" eb="17">
      <t>ショウガッコウ</t>
    </rPh>
    <rPh sb="18" eb="20">
      <t>ガイヨウ</t>
    </rPh>
    <rPh sb="21" eb="22">
      <t>ツギ</t>
    </rPh>
    <phoneticPr fontId="4"/>
  </si>
  <si>
    <t>　2月11日町制が施行される。</t>
    <rPh sb="2" eb="3">
      <t>ガツ</t>
    </rPh>
    <rPh sb="5" eb="6">
      <t>ニチ</t>
    </rPh>
    <rPh sb="6" eb="7">
      <t>チョウ</t>
    </rPh>
    <rPh sb="7" eb="8">
      <t>セイ</t>
    </rPh>
    <rPh sb="9" eb="11">
      <t>シコウ</t>
    </rPh>
    <phoneticPr fontId="4"/>
  </si>
  <si>
    <t>　武蔵小金井電車区が開設される。</t>
    <rPh sb="1" eb="3">
      <t>ムサシ</t>
    </rPh>
    <rPh sb="3" eb="6">
      <t>コガネイ</t>
    </rPh>
    <rPh sb="6" eb="8">
      <t>デンシャ</t>
    </rPh>
    <rPh sb="8" eb="9">
      <t>ク</t>
    </rPh>
    <rPh sb="10" eb="12">
      <t>カイセツ</t>
    </rPh>
    <phoneticPr fontId="4"/>
  </si>
  <si>
    <t>　南小学校が開校する。　さくら保育園が開園する。</t>
    <rPh sb="1" eb="2">
      <t>ミナミ</t>
    </rPh>
    <rPh sb="2" eb="5">
      <t>ショウガッコウ</t>
    </rPh>
    <rPh sb="6" eb="8">
      <t>カイコウ</t>
    </rPh>
    <rPh sb="15" eb="18">
      <t>ホイクエン</t>
    </rPh>
    <rPh sb="19" eb="21">
      <t>カイエン</t>
    </rPh>
    <phoneticPr fontId="4"/>
  </si>
  <si>
    <t>3～2万　年</t>
    <rPh sb="3" eb="4">
      <t>マン</t>
    </rPh>
    <rPh sb="5" eb="6">
      <t>トシ</t>
    </rPh>
    <phoneticPr fontId="4"/>
  </si>
  <si>
    <t>3校</t>
    <rPh sb="1" eb="2">
      <t>コウ</t>
    </rPh>
    <phoneticPr fontId="4"/>
  </si>
  <si>
    <t>(梶野、貫井、小金井）</t>
    <rPh sb="1" eb="3">
      <t>カジノ</t>
    </rPh>
    <rPh sb="4" eb="6">
      <t>ヌクイ</t>
    </rPh>
    <rPh sb="7" eb="10">
      <t>コガネイ</t>
    </rPh>
    <phoneticPr fontId="4"/>
  </si>
  <si>
    <t>初代町長　平　井　武　茂</t>
    <rPh sb="0" eb="2">
      <t>ショダイ</t>
    </rPh>
    <rPh sb="2" eb="4">
      <t>チョウチョウ</t>
    </rPh>
    <rPh sb="5" eb="6">
      <t>ヒラ</t>
    </rPh>
    <rPh sb="7" eb="8">
      <t>セイ</t>
    </rPh>
    <rPh sb="9" eb="10">
      <t>タケ</t>
    </rPh>
    <rPh sb="11" eb="12">
      <t>シゲル</t>
    </rPh>
    <phoneticPr fontId="4"/>
  </si>
  <si>
    <t>1959　年</t>
    <rPh sb="5" eb="6">
      <t>ネン</t>
    </rPh>
    <phoneticPr fontId="4"/>
  </si>
  <si>
    <t>昭和</t>
    <rPh sb="0" eb="2">
      <t>ショウワ</t>
    </rPh>
    <phoneticPr fontId="4"/>
  </si>
  <si>
    <t>年</t>
    <rPh sb="0" eb="1">
      <t>ネン</t>
    </rPh>
    <phoneticPr fontId="4"/>
  </si>
  <si>
    <t>　貫井南センターが公民館・児童館の2施設を併設して発足。</t>
    <rPh sb="1" eb="3">
      <t>ヌクイ</t>
    </rPh>
    <rPh sb="3" eb="4">
      <t>ミナミ</t>
    </rPh>
    <rPh sb="9" eb="12">
      <t>コウミンカン</t>
    </rPh>
    <rPh sb="13" eb="16">
      <t>ジドウカン</t>
    </rPh>
    <rPh sb="18" eb="20">
      <t>シセツ</t>
    </rPh>
    <rPh sb="21" eb="23">
      <t>ヘイセツ</t>
    </rPh>
    <rPh sb="25" eb="27">
      <t>ホッソク</t>
    </rPh>
    <phoneticPr fontId="4"/>
  </si>
  <si>
    <t>　野川沿いの武蔵野段丘から縄文文化時代の遺跡が発見されてい</t>
    <rPh sb="1" eb="3">
      <t>ノガワ</t>
    </rPh>
    <rPh sb="3" eb="4">
      <t>ゾ</t>
    </rPh>
    <rPh sb="6" eb="9">
      <t>ムサシノ</t>
    </rPh>
    <rPh sb="9" eb="11">
      <t>ダンキュウ</t>
    </rPh>
    <rPh sb="13" eb="15">
      <t>ジョウモン</t>
    </rPh>
    <rPh sb="15" eb="17">
      <t>ブンカ</t>
    </rPh>
    <rPh sb="17" eb="19">
      <t>ジダイ</t>
    </rPh>
    <rPh sb="20" eb="22">
      <t>イセキ</t>
    </rPh>
    <rPh sb="23" eb="25">
      <t>ハッケン</t>
    </rPh>
    <phoneticPr fontId="4"/>
  </si>
  <si>
    <t>入校人員</t>
    <rPh sb="0" eb="2">
      <t>ニュウコウ</t>
    </rPh>
    <rPh sb="2" eb="4">
      <t>ジンイン</t>
    </rPh>
    <phoneticPr fontId="4"/>
  </si>
  <si>
    <t>181人</t>
    <rPh sb="3" eb="4">
      <t>ニン</t>
    </rPh>
    <phoneticPr fontId="4"/>
  </si>
  <si>
    <t>（男　１１９人、女　６２人）</t>
    <rPh sb="1" eb="2">
      <t>オトコ</t>
    </rPh>
    <rPh sb="6" eb="7">
      <t>ニン</t>
    </rPh>
    <rPh sb="8" eb="9">
      <t>オンナ</t>
    </rPh>
    <rPh sb="12" eb="13">
      <t>ニン</t>
    </rPh>
    <phoneticPr fontId="4"/>
  </si>
  <si>
    <t>1937　年</t>
    <rPh sb="5" eb="6">
      <t>ネン</t>
    </rPh>
    <phoneticPr fontId="4"/>
  </si>
  <si>
    <t>　小金井町の町勢は次のとおり。</t>
    <rPh sb="1" eb="4">
      <t>コガネイ</t>
    </rPh>
    <rPh sb="4" eb="5">
      <t>マチ</t>
    </rPh>
    <rPh sb="6" eb="7">
      <t>チョウ</t>
    </rPh>
    <rPh sb="7" eb="8">
      <t>セイ</t>
    </rPh>
    <rPh sb="9" eb="10">
      <t>ツギ</t>
    </rPh>
    <phoneticPr fontId="4"/>
  </si>
  <si>
    <t>　東京学芸大学附属小金井小学校が開校する。</t>
    <rPh sb="1" eb="3">
      <t>トウキョウ</t>
    </rPh>
    <rPh sb="3" eb="5">
      <t>ガクゲイ</t>
    </rPh>
    <rPh sb="5" eb="7">
      <t>ダイガク</t>
    </rPh>
    <rPh sb="7" eb="9">
      <t>フゾク</t>
    </rPh>
    <rPh sb="9" eb="12">
      <t>コガネイ</t>
    </rPh>
    <rPh sb="12" eb="15">
      <t>ショウガッコウ</t>
    </rPh>
    <rPh sb="16" eb="18">
      <t>カイコウ</t>
    </rPh>
    <phoneticPr fontId="4"/>
  </si>
  <si>
    <t>　市制施行15周年記念式典で市の木「ケヤキ」、市の花「サクラ」、市民</t>
    <rPh sb="1" eb="3">
      <t>シセイ</t>
    </rPh>
    <rPh sb="3" eb="5">
      <t>シコウ</t>
    </rPh>
    <rPh sb="7" eb="9">
      <t>シュウネン</t>
    </rPh>
    <rPh sb="9" eb="11">
      <t>キネン</t>
    </rPh>
    <rPh sb="11" eb="13">
      <t>シキテン</t>
    </rPh>
    <rPh sb="14" eb="15">
      <t>シ</t>
    </rPh>
    <rPh sb="16" eb="17">
      <t>キ</t>
    </rPh>
    <rPh sb="23" eb="24">
      <t>シ</t>
    </rPh>
    <rPh sb="25" eb="26">
      <t>ハナ</t>
    </rPh>
    <rPh sb="32" eb="34">
      <t>シミン</t>
    </rPh>
    <phoneticPr fontId="4"/>
  </si>
  <si>
    <t>2,000～500　年</t>
    <rPh sb="10" eb="11">
      <t>ネン</t>
    </rPh>
    <phoneticPr fontId="4"/>
  </si>
  <si>
    <t>教員数</t>
    <rPh sb="0" eb="2">
      <t>キョウイン</t>
    </rPh>
    <rPh sb="2" eb="3">
      <t>スウ</t>
    </rPh>
    <phoneticPr fontId="4"/>
  </si>
  <si>
    <t>6人</t>
    <rPh sb="1" eb="2">
      <t>ニン</t>
    </rPh>
    <phoneticPr fontId="4"/>
  </si>
  <si>
    <t>世帯</t>
    <rPh sb="0" eb="2">
      <t>セタイ</t>
    </rPh>
    <phoneticPr fontId="4"/>
  </si>
  <si>
    <t>人</t>
    <rPh sb="0" eb="1">
      <t>ニン</t>
    </rPh>
    <phoneticPr fontId="4"/>
  </si>
  <si>
    <t>　北多摩中央消防組合を解消し東京消防庁北多摩中央消防署が発足</t>
    <rPh sb="1" eb="4">
      <t>キタタマ</t>
    </rPh>
    <rPh sb="4" eb="6">
      <t>チュウオウ</t>
    </rPh>
    <rPh sb="6" eb="8">
      <t>ショウボウ</t>
    </rPh>
    <rPh sb="8" eb="10">
      <t>クミアイ</t>
    </rPh>
    <rPh sb="11" eb="13">
      <t>カイショウ</t>
    </rPh>
    <rPh sb="14" eb="16">
      <t>トウキョウ</t>
    </rPh>
    <rPh sb="16" eb="19">
      <t>ショウボウチョウ</t>
    </rPh>
    <rPh sb="19" eb="22">
      <t>キタタマ</t>
    </rPh>
    <rPh sb="22" eb="24">
      <t>チュウオウ</t>
    </rPh>
    <rPh sb="24" eb="27">
      <t>ショウボウショ</t>
    </rPh>
    <rPh sb="28" eb="30">
      <t>ホッソク</t>
    </rPh>
    <phoneticPr fontId="4"/>
  </si>
  <si>
    <t>1973　年</t>
    <rPh sb="5" eb="6">
      <t>ネン</t>
    </rPh>
    <phoneticPr fontId="4"/>
  </si>
  <si>
    <t>の木「モクセイ」　「クリ」　「モミジ」、市民の花「サツキ」　｢ツツジ」　「キク」　</t>
    <rPh sb="1" eb="2">
      <t>キ</t>
    </rPh>
    <rPh sb="20" eb="22">
      <t>シミン</t>
    </rPh>
    <rPh sb="23" eb="24">
      <t>ハナ</t>
    </rPh>
    <phoneticPr fontId="4"/>
  </si>
  <si>
    <t>紀元</t>
    <rPh sb="0" eb="2">
      <t>キゲン</t>
    </rPh>
    <phoneticPr fontId="4"/>
  </si>
  <si>
    <t>康和</t>
    <rPh sb="0" eb="2">
      <t>コウワ</t>
    </rPh>
    <phoneticPr fontId="4"/>
  </si>
  <si>
    <t>　この頃から武蔵野台地の下に集落ができ始める。</t>
    <rPh sb="3" eb="4">
      <t>コロ</t>
    </rPh>
    <rPh sb="6" eb="9">
      <t>ムサシノ</t>
    </rPh>
    <rPh sb="9" eb="11">
      <t>ダイチ</t>
    </rPh>
    <rPh sb="12" eb="13">
      <t>シタ</t>
    </rPh>
    <rPh sb="14" eb="16">
      <t>シュウラク</t>
    </rPh>
    <rPh sb="19" eb="20">
      <t>ハジ</t>
    </rPh>
    <phoneticPr fontId="4"/>
  </si>
  <si>
    <t>　金蔵院に3村、上・下小金井村、下小金井新田で尚絅学舎（第一小学</t>
    <rPh sb="1" eb="2">
      <t>キン</t>
    </rPh>
    <rPh sb="2" eb="3">
      <t>ゾウ</t>
    </rPh>
    <rPh sb="3" eb="4">
      <t>イン</t>
    </rPh>
    <rPh sb="6" eb="7">
      <t>ソン</t>
    </rPh>
    <rPh sb="8" eb="9">
      <t>カミ</t>
    </rPh>
    <rPh sb="10" eb="11">
      <t>シモ</t>
    </rPh>
    <rPh sb="11" eb="14">
      <t>コガネイ</t>
    </rPh>
    <rPh sb="14" eb="15">
      <t>ムラ</t>
    </rPh>
    <rPh sb="16" eb="17">
      <t>シモ</t>
    </rPh>
    <rPh sb="17" eb="20">
      <t>コガネイ</t>
    </rPh>
    <rPh sb="20" eb="22">
      <t>シンデン</t>
    </rPh>
    <rPh sb="23" eb="24">
      <t>ショウ</t>
    </rPh>
    <rPh sb="24" eb="25">
      <t>キョウ</t>
    </rPh>
    <rPh sb="25" eb="26">
      <t>ガク</t>
    </rPh>
    <rPh sb="26" eb="27">
      <t>シャ</t>
    </rPh>
    <rPh sb="28" eb="30">
      <t>ダイイチ</t>
    </rPh>
    <rPh sb="30" eb="32">
      <t>ショウガク</t>
    </rPh>
    <phoneticPr fontId="4"/>
  </si>
  <si>
    <t>町費</t>
    <rPh sb="0" eb="1">
      <t>チョウ</t>
    </rPh>
    <rPh sb="1" eb="2">
      <t>ヒ</t>
    </rPh>
    <phoneticPr fontId="4"/>
  </si>
  <si>
    <t>円</t>
    <rPh sb="0" eb="1">
      <t>エン</t>
    </rPh>
    <phoneticPr fontId="4"/>
  </si>
  <si>
    <t>町職員数</t>
    <rPh sb="0" eb="1">
      <t>マチ</t>
    </rPh>
    <rPh sb="1" eb="4">
      <t>ショクインスウ</t>
    </rPh>
    <phoneticPr fontId="4"/>
  </si>
  <si>
    <t>1960　年</t>
    <rPh sb="5" eb="6">
      <t>ネン</t>
    </rPh>
    <phoneticPr fontId="4"/>
  </si>
  <si>
    <t>を決め発表する。</t>
    <rPh sb="1" eb="2">
      <t>キ</t>
    </rPh>
    <rPh sb="3" eb="5">
      <t>ハッピョウ</t>
    </rPh>
    <phoneticPr fontId="4"/>
  </si>
  <si>
    <t>1100　年</t>
    <rPh sb="5" eb="6">
      <t>ネン</t>
    </rPh>
    <phoneticPr fontId="4"/>
  </si>
  <si>
    <t>（平安時代）</t>
    <rPh sb="1" eb="3">
      <t>ヘイアン</t>
    </rPh>
    <rPh sb="3" eb="5">
      <t>ジダイ</t>
    </rPh>
    <phoneticPr fontId="4"/>
  </si>
  <si>
    <t>校の前身）を開設する。その後小金井地域内に貫井学舎、永寿学舎が</t>
    <rPh sb="0" eb="1">
      <t>コウ</t>
    </rPh>
    <rPh sb="2" eb="4">
      <t>ゼンシン</t>
    </rPh>
    <rPh sb="6" eb="8">
      <t>カイセツ</t>
    </rPh>
    <rPh sb="13" eb="14">
      <t>ゴ</t>
    </rPh>
    <rPh sb="14" eb="17">
      <t>コガネイ</t>
    </rPh>
    <rPh sb="17" eb="19">
      <t>チイキ</t>
    </rPh>
    <rPh sb="19" eb="20">
      <t>ナイ</t>
    </rPh>
    <rPh sb="21" eb="23">
      <t>ヌクイ</t>
    </rPh>
    <rPh sb="23" eb="24">
      <t>ガク</t>
    </rPh>
    <rPh sb="24" eb="25">
      <t>シャ</t>
    </rPh>
    <rPh sb="26" eb="28">
      <t>エイジュ</t>
    </rPh>
    <rPh sb="28" eb="29">
      <t>ガク</t>
    </rPh>
    <rPh sb="29" eb="30">
      <t>シャ</t>
    </rPh>
    <phoneticPr fontId="4"/>
  </si>
  <si>
    <t>小学校生徒数</t>
    <rPh sb="0" eb="3">
      <t>ショウガッコウ</t>
    </rPh>
    <rPh sb="3" eb="6">
      <t>セイトスウ</t>
    </rPh>
    <phoneticPr fontId="4"/>
  </si>
  <si>
    <t>　世界連邦平和都市宣言をする。</t>
    <rPh sb="1" eb="3">
      <t>セカイ</t>
    </rPh>
    <rPh sb="3" eb="5">
      <t>レンポウ</t>
    </rPh>
    <rPh sb="5" eb="7">
      <t>ヘイワ</t>
    </rPh>
    <rPh sb="7" eb="9">
      <t>トシ</t>
    </rPh>
    <rPh sb="9" eb="11">
      <t>センゲン</t>
    </rPh>
    <phoneticPr fontId="4"/>
  </si>
  <si>
    <t>　緑地保全条例を制定する。</t>
    <rPh sb="1" eb="3">
      <t>リョクチ</t>
    </rPh>
    <rPh sb="3" eb="5">
      <t>ホゼン</t>
    </rPh>
    <rPh sb="5" eb="7">
      <t>ジョウレイ</t>
    </rPh>
    <rPh sb="8" eb="10">
      <t>セイテイ</t>
    </rPh>
    <phoneticPr fontId="4"/>
  </si>
  <si>
    <t>1205　年</t>
    <rPh sb="5" eb="6">
      <t>ネン</t>
    </rPh>
    <phoneticPr fontId="4"/>
  </si>
  <si>
    <t>元久</t>
    <rPh sb="0" eb="2">
      <t>ゲンキュウ</t>
    </rPh>
    <phoneticPr fontId="4"/>
  </si>
  <si>
    <t>　天満宮（現在の小金井神社）が創建される。</t>
    <rPh sb="1" eb="4">
      <t>テンマングウ</t>
    </rPh>
    <rPh sb="5" eb="7">
      <t>ゲンザイ</t>
    </rPh>
    <rPh sb="8" eb="11">
      <t>コガネイ</t>
    </rPh>
    <rPh sb="11" eb="13">
      <t>ジンジャ</t>
    </rPh>
    <rPh sb="15" eb="17">
      <t>ソウケン</t>
    </rPh>
    <phoneticPr fontId="4"/>
  </si>
  <si>
    <t>1873　年</t>
    <rPh sb="5" eb="6">
      <t>ネン</t>
    </rPh>
    <phoneticPr fontId="4"/>
  </si>
  <si>
    <t>明治</t>
    <rPh sb="0" eb="2">
      <t>メイジ</t>
    </rPh>
    <phoneticPr fontId="4"/>
  </si>
  <si>
    <t>開設される。</t>
    <rPh sb="1" eb="2">
      <t>セツ</t>
    </rPh>
    <phoneticPr fontId="4"/>
  </si>
  <si>
    <t>1939　年</t>
    <rPh sb="5" eb="6">
      <t>ネン</t>
    </rPh>
    <phoneticPr fontId="4"/>
  </si>
  <si>
    <t>　都立小金井高校が開校される。</t>
    <rPh sb="1" eb="3">
      <t>トリツ</t>
    </rPh>
    <rPh sb="3" eb="6">
      <t>コガネイ</t>
    </rPh>
    <rPh sb="6" eb="8">
      <t>コウコウ</t>
    </rPh>
    <rPh sb="9" eb="11">
      <t>カイコウ</t>
    </rPh>
    <phoneticPr fontId="4"/>
  </si>
  <si>
    <t>　日本住宅公団小金井団地（緑町）が完成する。</t>
    <rPh sb="1" eb="3">
      <t>ニホン</t>
    </rPh>
    <rPh sb="3" eb="5">
      <t>ジュウタク</t>
    </rPh>
    <rPh sb="5" eb="7">
      <t>コウダン</t>
    </rPh>
    <rPh sb="7" eb="10">
      <t>コガネイ</t>
    </rPh>
    <rPh sb="10" eb="12">
      <t>ダンチ</t>
    </rPh>
    <rPh sb="13" eb="14">
      <t>ミドリ</t>
    </rPh>
    <rPh sb="14" eb="15">
      <t>チョウ</t>
    </rPh>
    <rPh sb="17" eb="19">
      <t>カンセイ</t>
    </rPh>
    <phoneticPr fontId="4"/>
  </si>
  <si>
    <t>　公民館本町分館が開館する。</t>
    <rPh sb="1" eb="4">
      <t>コウミンカン</t>
    </rPh>
    <rPh sb="4" eb="6">
      <t>ホンチョウ</t>
    </rPh>
    <rPh sb="6" eb="8">
      <t>ブンカン</t>
    </rPh>
    <rPh sb="9" eb="11">
      <t>カイカン</t>
    </rPh>
    <phoneticPr fontId="4"/>
  </si>
  <si>
    <t>（鎌倉時代）</t>
    <rPh sb="1" eb="3">
      <t>カマクラ</t>
    </rPh>
    <rPh sb="3" eb="5">
      <t>ジダイ</t>
    </rPh>
    <phoneticPr fontId="4"/>
  </si>
  <si>
    <t>　また、小金井村の村勢は次のとおり。</t>
    <rPh sb="4" eb="7">
      <t>コガネイ</t>
    </rPh>
    <rPh sb="7" eb="8">
      <t>ムラ</t>
    </rPh>
    <rPh sb="9" eb="10">
      <t>ソン</t>
    </rPh>
    <rPh sb="10" eb="11">
      <t>セイ</t>
    </rPh>
    <rPh sb="12" eb="13">
      <t>ツギ</t>
    </rPh>
    <phoneticPr fontId="4"/>
  </si>
  <si>
    <t>1940　年</t>
    <rPh sb="5" eb="6">
      <t>ネン</t>
    </rPh>
    <phoneticPr fontId="4"/>
  </si>
  <si>
    <t>　小金井大緑地（後の都立小金井公園）が着工される。</t>
    <rPh sb="1" eb="4">
      <t>コガネイ</t>
    </rPh>
    <rPh sb="4" eb="7">
      <t>ダイリョクチ</t>
    </rPh>
    <rPh sb="8" eb="9">
      <t>ノチ</t>
    </rPh>
    <rPh sb="10" eb="12">
      <t>トリツ</t>
    </rPh>
    <rPh sb="12" eb="15">
      <t>コガネイ</t>
    </rPh>
    <rPh sb="15" eb="17">
      <t>コウエン</t>
    </rPh>
    <rPh sb="19" eb="21">
      <t>チャッコウ</t>
    </rPh>
    <phoneticPr fontId="4"/>
  </si>
  <si>
    <t>　小金井電報電話局が開設され、ダイヤル式通話となる。</t>
    <rPh sb="1" eb="4">
      <t>コガネイ</t>
    </rPh>
    <rPh sb="4" eb="6">
      <t>デンポウ</t>
    </rPh>
    <rPh sb="6" eb="9">
      <t>デンワキョク</t>
    </rPh>
    <rPh sb="10" eb="12">
      <t>カイセツ</t>
    </rPh>
    <rPh sb="19" eb="20">
      <t>シキ</t>
    </rPh>
    <rPh sb="20" eb="22">
      <t>ツウワ</t>
    </rPh>
    <phoneticPr fontId="4"/>
  </si>
  <si>
    <t>　第1回市民まつりが開催される。</t>
    <rPh sb="1" eb="2">
      <t>ダイ</t>
    </rPh>
    <rPh sb="2" eb="4">
      <t>イッカイ</t>
    </rPh>
    <rPh sb="4" eb="6">
      <t>シミン</t>
    </rPh>
    <rPh sb="10" eb="12">
      <t>カイサイ</t>
    </rPh>
    <phoneticPr fontId="4"/>
  </si>
  <si>
    <t>人　（男　1,092人、女　1,118人）</t>
    <rPh sb="0" eb="1">
      <t>ニン</t>
    </rPh>
    <rPh sb="3" eb="4">
      <t>オトコ</t>
    </rPh>
    <rPh sb="10" eb="11">
      <t>ヒト</t>
    </rPh>
    <rPh sb="12" eb="13">
      <t>オンナ</t>
    </rPh>
    <rPh sb="19" eb="20">
      <t>ヒト</t>
    </rPh>
    <phoneticPr fontId="4"/>
  </si>
  <si>
    <t>　現東京農工大学工学部（東京高等蚕糸学校）が開校される。</t>
    <rPh sb="1" eb="2">
      <t>ウツツ</t>
    </rPh>
    <rPh sb="2" eb="4">
      <t>トウキョウ</t>
    </rPh>
    <rPh sb="4" eb="6">
      <t>ノウコウ</t>
    </rPh>
    <rPh sb="6" eb="8">
      <t>ダイガク</t>
    </rPh>
    <rPh sb="8" eb="11">
      <t>コウガクブ</t>
    </rPh>
    <rPh sb="12" eb="15">
      <t>トウキョウコウ</t>
    </rPh>
    <rPh sb="15" eb="18">
      <t>トウサンシ</t>
    </rPh>
    <rPh sb="18" eb="20">
      <t>ガッコウ</t>
    </rPh>
    <rPh sb="22" eb="24">
      <t>カイコウ</t>
    </rPh>
    <phoneticPr fontId="4"/>
  </si>
  <si>
    <t>1961　年</t>
    <rPh sb="5" eb="6">
      <t>ネン</t>
    </rPh>
    <phoneticPr fontId="4"/>
  </si>
  <si>
    <t>　小金井市東部浄水所が完成する。</t>
    <rPh sb="1" eb="5">
      <t>コガネイシ</t>
    </rPh>
    <rPh sb="5" eb="7">
      <t>トウブ</t>
    </rPh>
    <rPh sb="7" eb="9">
      <t>ジョウスイ</t>
    </rPh>
    <rPh sb="9" eb="10">
      <t>ショ</t>
    </rPh>
    <rPh sb="11" eb="13">
      <t>カンセイ</t>
    </rPh>
    <phoneticPr fontId="4"/>
  </si>
  <si>
    <t>1352　年</t>
    <rPh sb="5" eb="6">
      <t>ネン</t>
    </rPh>
    <phoneticPr fontId="4"/>
  </si>
  <si>
    <t>正平</t>
    <rPh sb="0" eb="2">
      <t>ショウヘイ</t>
    </rPh>
    <phoneticPr fontId="4"/>
  </si>
  <si>
    <t>　金井原（前原町）で足利尊氏と新田義貞が戦う。</t>
    <rPh sb="1" eb="3">
      <t>カナイ</t>
    </rPh>
    <rPh sb="3" eb="4">
      <t>ハラ</t>
    </rPh>
    <rPh sb="5" eb="8">
      <t>マエハラチョウ</t>
    </rPh>
    <rPh sb="10" eb="12">
      <t>アシカガ</t>
    </rPh>
    <rPh sb="12" eb="14">
      <t>タカウジ</t>
    </rPh>
    <rPh sb="15" eb="17">
      <t>ニッタ</t>
    </rPh>
    <rPh sb="17" eb="19">
      <t>ヨシサダ</t>
    </rPh>
    <rPh sb="20" eb="21">
      <t>タタカ</t>
    </rPh>
    <phoneticPr fontId="4"/>
  </si>
  <si>
    <t>1941　年</t>
    <rPh sb="5" eb="6">
      <t>ネン</t>
    </rPh>
    <phoneticPr fontId="4"/>
  </si>
  <si>
    <t>　小金井尋常高等小学校が小金井国民学校と改称される。</t>
    <rPh sb="1" eb="4">
      <t>コガネイ</t>
    </rPh>
    <rPh sb="4" eb="6">
      <t>ジンジョウ</t>
    </rPh>
    <rPh sb="6" eb="8">
      <t>コウトウ</t>
    </rPh>
    <rPh sb="8" eb="11">
      <t>ショウガッコウ</t>
    </rPh>
    <rPh sb="12" eb="15">
      <t>コガネイ</t>
    </rPh>
    <rPh sb="15" eb="17">
      <t>コクミン</t>
    </rPh>
    <rPh sb="17" eb="19">
      <t>ガッコウ</t>
    </rPh>
    <rPh sb="20" eb="22">
      <t>カイショウ</t>
    </rPh>
    <phoneticPr fontId="4"/>
  </si>
  <si>
    <t>　小金井市商工会が発足する。</t>
    <rPh sb="1" eb="4">
      <t>コガネイ</t>
    </rPh>
    <rPh sb="4" eb="5">
      <t>シ</t>
    </rPh>
    <rPh sb="5" eb="8">
      <t>ショウコウカイ</t>
    </rPh>
    <rPh sb="9" eb="11">
      <t>ホッソク</t>
    </rPh>
    <phoneticPr fontId="4"/>
  </si>
  <si>
    <t>1974　年</t>
    <rPh sb="5" eb="6">
      <t>ネン</t>
    </rPh>
    <phoneticPr fontId="4"/>
  </si>
  <si>
    <t>　都市ガスを天然ガスへの転換が開始される。</t>
    <rPh sb="1" eb="3">
      <t>トシ</t>
    </rPh>
    <rPh sb="6" eb="8">
      <t>テンネン</t>
    </rPh>
    <rPh sb="12" eb="14">
      <t>テンカン</t>
    </rPh>
    <rPh sb="15" eb="17">
      <t>カイシ</t>
    </rPh>
    <phoneticPr fontId="4"/>
  </si>
  <si>
    <t>（南北朝時代）</t>
    <rPh sb="1" eb="4">
      <t>ナンボクチョウ</t>
    </rPh>
    <rPh sb="4" eb="6">
      <t>ジダイ</t>
    </rPh>
    <phoneticPr fontId="4"/>
  </si>
  <si>
    <t>耕作面積</t>
    <rPh sb="0" eb="2">
      <t>コウサク</t>
    </rPh>
    <rPh sb="2" eb="4">
      <t>メンセキ</t>
    </rPh>
    <phoneticPr fontId="4"/>
  </si>
  <si>
    <t>1944　年</t>
    <rPh sb="5" eb="6">
      <t>ネン</t>
    </rPh>
    <phoneticPr fontId="4"/>
  </si>
  <si>
    <t>　慶応大学工学部が開校される。</t>
    <rPh sb="1" eb="3">
      <t>ケイオウ</t>
    </rPh>
    <rPh sb="3" eb="5">
      <t>ダイガク</t>
    </rPh>
    <rPh sb="5" eb="8">
      <t>コウガクブ</t>
    </rPh>
    <rPh sb="9" eb="11">
      <t>カイコウ</t>
    </rPh>
    <phoneticPr fontId="4"/>
  </si>
  <si>
    <t>　小金井郷土芸能保存会が結成される。</t>
    <rPh sb="1" eb="4">
      <t>コガネイ</t>
    </rPh>
    <rPh sb="4" eb="6">
      <t>キョウド</t>
    </rPh>
    <rPh sb="6" eb="8">
      <t>ゲイノウ</t>
    </rPh>
    <rPh sb="8" eb="10">
      <t>ホゾン</t>
    </rPh>
    <rPh sb="10" eb="11">
      <t>カイ</t>
    </rPh>
    <rPh sb="12" eb="14">
      <t>ケッセイ</t>
    </rPh>
    <phoneticPr fontId="4"/>
  </si>
  <si>
    <t>　老人福祉電話が開通する。</t>
    <rPh sb="1" eb="3">
      <t>ロウジン</t>
    </rPh>
    <rPh sb="3" eb="5">
      <t>フクシ</t>
    </rPh>
    <rPh sb="5" eb="7">
      <t>デンワ</t>
    </rPh>
    <rPh sb="8" eb="10">
      <t>カイツウ</t>
    </rPh>
    <phoneticPr fontId="4"/>
  </si>
  <si>
    <t>1566　年</t>
    <rPh sb="5" eb="6">
      <t>ネン</t>
    </rPh>
    <phoneticPr fontId="4"/>
  </si>
  <si>
    <t>永禄</t>
    <rPh sb="0" eb="2">
      <t>エイロク</t>
    </rPh>
    <phoneticPr fontId="4"/>
  </si>
  <si>
    <t>　金蔵院が創建される。</t>
    <rPh sb="1" eb="2">
      <t>キン</t>
    </rPh>
    <rPh sb="2" eb="3">
      <t>ゾウ</t>
    </rPh>
    <rPh sb="3" eb="4">
      <t>イン</t>
    </rPh>
    <rPh sb="5" eb="7">
      <t>ソウケン</t>
    </rPh>
    <phoneticPr fontId="4"/>
  </si>
  <si>
    <t>１世帯当たり人員</t>
    <rPh sb="1" eb="3">
      <t>セタイ</t>
    </rPh>
    <rPh sb="3" eb="4">
      <t>ア</t>
    </rPh>
    <rPh sb="6" eb="8">
      <t>ジンイン</t>
    </rPh>
    <phoneticPr fontId="4"/>
  </si>
  <si>
    <t>　5.8人</t>
    <rPh sb="4" eb="5">
      <t>ニン</t>
    </rPh>
    <phoneticPr fontId="4"/>
  </si>
  <si>
    <t>1962　年</t>
    <rPh sb="5" eb="6">
      <t>ネン</t>
    </rPh>
    <phoneticPr fontId="4"/>
  </si>
  <si>
    <t>　交通安全都市宣言をする。</t>
    <rPh sb="1" eb="3">
      <t>コウツウ</t>
    </rPh>
    <rPh sb="3" eb="5">
      <t>アンゼン</t>
    </rPh>
    <rPh sb="5" eb="7">
      <t>トシ</t>
    </rPh>
    <rPh sb="7" eb="9">
      <t>センゲン</t>
    </rPh>
    <phoneticPr fontId="4"/>
  </si>
  <si>
    <t>　小金井公園にC57蒸気機関車と三等客車が設置される。</t>
    <rPh sb="1" eb="4">
      <t>コガネイ</t>
    </rPh>
    <rPh sb="4" eb="6">
      <t>コウエン</t>
    </rPh>
    <rPh sb="10" eb="12">
      <t>ジョウキ</t>
    </rPh>
    <rPh sb="12" eb="15">
      <t>キカンシャ</t>
    </rPh>
    <rPh sb="16" eb="18">
      <t>サントウ</t>
    </rPh>
    <rPh sb="18" eb="20">
      <t>キャクシャ</t>
    </rPh>
    <rPh sb="21" eb="23">
      <t>セッチ</t>
    </rPh>
    <phoneticPr fontId="4"/>
  </si>
  <si>
    <t>（安土桃山時代）</t>
    <rPh sb="1" eb="3">
      <t>アヅチ</t>
    </rPh>
    <rPh sb="3" eb="5">
      <t>モモヤマ</t>
    </rPh>
    <rPh sb="5" eb="7">
      <t>ジダイ</t>
    </rPh>
    <phoneticPr fontId="4"/>
  </si>
  <si>
    <t>１世帯当たり耕作面積</t>
    <rPh sb="1" eb="3">
      <t>セタイ</t>
    </rPh>
    <rPh sb="3" eb="4">
      <t>ア</t>
    </rPh>
    <rPh sb="6" eb="8">
      <t>コウサク</t>
    </rPh>
    <rPh sb="8" eb="10">
      <t>メンセキ</t>
    </rPh>
    <phoneticPr fontId="4"/>
  </si>
  <si>
    <t>　東宮仮御所と学習院中等科が小金井緑地内に移り、以後5年間皇</t>
    <rPh sb="1" eb="3">
      <t>トウグウ</t>
    </rPh>
    <rPh sb="3" eb="4">
      <t>カリ</t>
    </rPh>
    <rPh sb="4" eb="6">
      <t>ゴショ</t>
    </rPh>
    <rPh sb="7" eb="10">
      <t>ガクシュウイン</t>
    </rPh>
    <rPh sb="10" eb="13">
      <t>チュウトウカ</t>
    </rPh>
    <rPh sb="14" eb="17">
      <t>コガネイ</t>
    </rPh>
    <rPh sb="17" eb="19">
      <t>リョクチ</t>
    </rPh>
    <rPh sb="19" eb="20">
      <t>ナイ</t>
    </rPh>
    <rPh sb="21" eb="22">
      <t>ウツ</t>
    </rPh>
    <rPh sb="24" eb="26">
      <t>イゴ</t>
    </rPh>
    <rPh sb="27" eb="29">
      <t>ネンカン</t>
    </rPh>
    <rPh sb="29" eb="30">
      <t>スベラギ</t>
    </rPh>
    <phoneticPr fontId="4"/>
  </si>
  <si>
    <t>　東京都住宅供給公社小金井本町住宅が完成する。</t>
    <rPh sb="1" eb="3">
      <t>トウキョウ</t>
    </rPh>
    <rPh sb="3" eb="4">
      <t>ト</t>
    </rPh>
    <rPh sb="4" eb="6">
      <t>ジュウタク</t>
    </rPh>
    <rPh sb="6" eb="8">
      <t>キョウキュウ</t>
    </rPh>
    <rPh sb="8" eb="10">
      <t>コウシャ</t>
    </rPh>
    <rPh sb="10" eb="13">
      <t>コガネイ</t>
    </rPh>
    <rPh sb="13" eb="15">
      <t>ホンチョウ</t>
    </rPh>
    <rPh sb="15" eb="17">
      <t>ジュウタク</t>
    </rPh>
    <rPh sb="18" eb="20">
      <t>カンセイ</t>
    </rPh>
    <phoneticPr fontId="4"/>
  </si>
  <si>
    <t>1975　年</t>
    <rPh sb="5" eb="6">
      <t>ネン</t>
    </rPh>
    <phoneticPr fontId="4"/>
  </si>
  <si>
    <t>　市立図書館新館が開館する。</t>
    <rPh sb="1" eb="3">
      <t>シリツ</t>
    </rPh>
    <rPh sb="3" eb="6">
      <t>トショカン</t>
    </rPh>
    <rPh sb="6" eb="8">
      <t>シンカン</t>
    </rPh>
    <rPh sb="9" eb="11">
      <t>カイカン</t>
    </rPh>
    <phoneticPr fontId="4"/>
  </si>
  <si>
    <t>1635　年</t>
    <rPh sb="5" eb="6">
      <t>ネン</t>
    </rPh>
    <phoneticPr fontId="4"/>
  </si>
  <si>
    <t>寛永</t>
    <rPh sb="0" eb="2">
      <t>カンエイ</t>
    </rPh>
    <phoneticPr fontId="4"/>
  </si>
  <si>
    <t>　武州府中領小金井村「御縄打帳及び同水帳」によると、当時の耕</t>
    <rPh sb="1" eb="3">
      <t>ブシュウ</t>
    </rPh>
    <rPh sb="3" eb="5">
      <t>フチュウ</t>
    </rPh>
    <rPh sb="5" eb="6">
      <t>リョウ</t>
    </rPh>
    <rPh sb="6" eb="9">
      <t>コガネイ</t>
    </rPh>
    <rPh sb="9" eb="10">
      <t>ムラ</t>
    </rPh>
    <rPh sb="11" eb="13">
      <t>オナワ</t>
    </rPh>
    <rPh sb="13" eb="14">
      <t>ウ</t>
    </rPh>
    <rPh sb="14" eb="15">
      <t>チョウ</t>
    </rPh>
    <rPh sb="15" eb="16">
      <t>オヨ</t>
    </rPh>
    <rPh sb="17" eb="18">
      <t>ドウ</t>
    </rPh>
    <rPh sb="18" eb="19">
      <t>ミズ</t>
    </rPh>
    <rPh sb="19" eb="20">
      <t>チョウ</t>
    </rPh>
    <rPh sb="26" eb="28">
      <t>トウジ</t>
    </rPh>
    <rPh sb="29" eb="30">
      <t>コウ</t>
    </rPh>
    <phoneticPr fontId="4"/>
  </si>
  <si>
    <t>1881　年</t>
    <rPh sb="5" eb="6">
      <t>ネン</t>
    </rPh>
    <phoneticPr fontId="4"/>
  </si>
  <si>
    <t>　幕末の大侠客小金井小次郎65歳で没す。</t>
    <rPh sb="1" eb="3">
      <t>バクマツ</t>
    </rPh>
    <rPh sb="4" eb="5">
      <t>ダイ</t>
    </rPh>
    <rPh sb="5" eb="7">
      <t>キョウカク</t>
    </rPh>
    <rPh sb="7" eb="10">
      <t>コガネイ</t>
    </rPh>
    <rPh sb="10" eb="13">
      <t>コジロウ</t>
    </rPh>
    <rPh sb="15" eb="16">
      <t>サイ</t>
    </rPh>
    <rPh sb="17" eb="18">
      <t>ボッ</t>
    </rPh>
    <phoneticPr fontId="4"/>
  </si>
  <si>
    <t>1946　年</t>
    <rPh sb="5" eb="6">
      <t>ネン</t>
    </rPh>
    <phoneticPr fontId="4"/>
  </si>
  <si>
    <t>太子殿下の御学問所となる。</t>
    <rPh sb="1" eb="2">
      <t>シ</t>
    </rPh>
    <rPh sb="2" eb="4">
      <t>デンカ</t>
    </rPh>
    <rPh sb="5" eb="6">
      <t>ゴ</t>
    </rPh>
    <rPh sb="6" eb="8">
      <t>ガクモン</t>
    </rPh>
    <rPh sb="8" eb="9">
      <t>ショ</t>
    </rPh>
    <phoneticPr fontId="4"/>
  </si>
  <si>
    <t>　清里山荘、小金井公会堂、湖南処理場（し尿処理場）、東京都住宅供給公社貫井住宅、国家公務員住宅、中央大附属高等学校等が完成する。</t>
    <rPh sb="1" eb="3">
      <t>キヨサト</t>
    </rPh>
    <rPh sb="3" eb="5">
      <t>サンソウ</t>
    </rPh>
    <rPh sb="6" eb="9">
      <t>コガネイ</t>
    </rPh>
    <rPh sb="9" eb="12">
      <t>コウカイドウ</t>
    </rPh>
    <rPh sb="13" eb="15">
      <t>コナン</t>
    </rPh>
    <rPh sb="15" eb="18">
      <t>ショリジョウ</t>
    </rPh>
    <rPh sb="20" eb="21">
      <t>ニョウ</t>
    </rPh>
    <rPh sb="21" eb="24">
      <t>ショリジョウ</t>
    </rPh>
    <rPh sb="26" eb="28">
      <t>トウキョウ</t>
    </rPh>
    <rPh sb="28" eb="29">
      <t>ト</t>
    </rPh>
    <rPh sb="29" eb="31">
      <t>ジュウタク</t>
    </rPh>
    <rPh sb="31" eb="33">
      <t>キョウキュウ</t>
    </rPh>
    <rPh sb="33" eb="35">
      <t>コウシャ</t>
    </rPh>
    <rPh sb="35" eb="37">
      <t>ヌクイ</t>
    </rPh>
    <rPh sb="37" eb="39">
      <t>ジュウタク</t>
    </rPh>
    <rPh sb="40" eb="42">
      <t>コッカ</t>
    </rPh>
    <rPh sb="42" eb="45">
      <t>コウムイン</t>
    </rPh>
    <rPh sb="45" eb="47">
      <t>ジュウタク</t>
    </rPh>
    <rPh sb="48" eb="50">
      <t>チュウオウ</t>
    </rPh>
    <rPh sb="50" eb="51">
      <t>ダイ</t>
    </rPh>
    <rPh sb="51" eb="53">
      <t>フゾク</t>
    </rPh>
    <rPh sb="53" eb="55">
      <t>コウトウ</t>
    </rPh>
    <rPh sb="55" eb="58">
      <t>ガッコウトウ</t>
    </rPh>
    <rPh sb="59" eb="61">
      <t>カンセイ</t>
    </rPh>
    <phoneticPr fontId="4"/>
  </si>
  <si>
    <t>　けやき保育園が完成する。</t>
    <rPh sb="4" eb="7">
      <t>ホイクエン</t>
    </rPh>
    <rPh sb="8" eb="10">
      <t>カンセイ</t>
    </rPh>
    <phoneticPr fontId="4"/>
  </si>
  <si>
    <t>作面積は次のとおり。</t>
    <rPh sb="0" eb="1">
      <t>サク</t>
    </rPh>
    <phoneticPr fontId="4"/>
  </si>
  <si>
    <t>1883　年</t>
    <rPh sb="5" eb="6">
      <t>ネン</t>
    </rPh>
    <phoneticPr fontId="4"/>
  </si>
  <si>
    <t>　明治天皇が小金井桜を観に行幸される。</t>
    <rPh sb="1" eb="5">
      <t>メイジテンノウ</t>
    </rPh>
    <rPh sb="6" eb="9">
      <t>コガネイ</t>
    </rPh>
    <rPh sb="9" eb="10">
      <t>ザクラ</t>
    </rPh>
    <rPh sb="11" eb="12">
      <t>ミ</t>
    </rPh>
    <rPh sb="13" eb="15">
      <t>ギョウコウ</t>
    </rPh>
    <phoneticPr fontId="4"/>
  </si>
  <si>
    <t>　小金井国民学校が小金井小学校と改称される。</t>
    <rPh sb="1" eb="4">
      <t>コガネイ</t>
    </rPh>
    <rPh sb="4" eb="6">
      <t>コクミン</t>
    </rPh>
    <rPh sb="6" eb="8">
      <t>ガッコウ</t>
    </rPh>
    <rPh sb="9" eb="12">
      <t>コガネイ</t>
    </rPh>
    <rPh sb="12" eb="15">
      <t>ショウガッコウ</t>
    </rPh>
    <rPh sb="16" eb="18">
      <t>カイショウ</t>
    </rPh>
    <phoneticPr fontId="4"/>
  </si>
  <si>
    <t>1963　年</t>
    <rPh sb="5" eb="6">
      <t>ネン</t>
    </rPh>
    <phoneticPr fontId="4"/>
  </si>
  <si>
    <t>　緑寿園地域センターが開設される。</t>
    <rPh sb="1" eb="2">
      <t>リョク</t>
    </rPh>
    <rPh sb="2" eb="3">
      <t>ジュ</t>
    </rPh>
    <rPh sb="3" eb="4">
      <t>エン</t>
    </rPh>
    <rPh sb="4" eb="6">
      <t>チイキ</t>
    </rPh>
    <rPh sb="11" eb="13">
      <t>カイセツ</t>
    </rPh>
    <phoneticPr fontId="4"/>
  </si>
  <si>
    <t>（江戸時代）</t>
    <rPh sb="1" eb="3">
      <t>エド</t>
    </rPh>
    <rPh sb="3" eb="5">
      <t>ジダイ</t>
    </rPh>
    <phoneticPr fontId="4"/>
  </si>
  <si>
    <t>田　　13ｈa</t>
    <rPh sb="0" eb="1">
      <t>タ</t>
    </rPh>
    <phoneticPr fontId="4"/>
  </si>
  <si>
    <t>畑　　39ｈa</t>
    <rPh sb="0" eb="1">
      <t>ハタケ</t>
    </rPh>
    <phoneticPr fontId="4"/>
  </si>
  <si>
    <t>合計　　52ｈa</t>
    <rPh sb="0" eb="2">
      <t>ゴウケイ</t>
    </rPh>
    <phoneticPr fontId="4"/>
  </si>
  <si>
    <t>1884　年</t>
    <rPh sb="5" eb="6">
      <t>ネン</t>
    </rPh>
    <phoneticPr fontId="4"/>
  </si>
  <si>
    <t>　皇太后・皇后が小金井桜を観に行啓される。</t>
    <rPh sb="1" eb="4">
      <t>コウタイゴウ</t>
    </rPh>
    <rPh sb="5" eb="7">
      <t>コウゴウ</t>
    </rPh>
    <rPh sb="8" eb="11">
      <t>コガネイ</t>
    </rPh>
    <rPh sb="11" eb="12">
      <t>ザクラ</t>
    </rPh>
    <rPh sb="13" eb="14">
      <t>ミ</t>
    </rPh>
    <rPh sb="15" eb="17">
      <t>ギョウケイ</t>
    </rPh>
    <phoneticPr fontId="4"/>
  </si>
  <si>
    <t>　教育基本法、学校教育法公布により新学制による小学校、新制中学</t>
    <rPh sb="1" eb="3">
      <t>キョウイク</t>
    </rPh>
    <rPh sb="3" eb="6">
      <t>キホンホウ</t>
    </rPh>
    <rPh sb="7" eb="9">
      <t>ガッコウ</t>
    </rPh>
    <rPh sb="9" eb="12">
      <t>キョウイクホウ</t>
    </rPh>
    <rPh sb="12" eb="14">
      <t>コウフ</t>
    </rPh>
    <rPh sb="17" eb="20">
      <t>シンガクセイ</t>
    </rPh>
    <rPh sb="23" eb="26">
      <t>ショウガッコウ</t>
    </rPh>
    <rPh sb="27" eb="29">
      <t>シンセイ</t>
    </rPh>
    <rPh sb="29" eb="31">
      <t>チュウガク</t>
    </rPh>
    <phoneticPr fontId="4"/>
  </si>
  <si>
    <t>　小金井市体育協会が財団法人化される。</t>
    <rPh sb="1" eb="4">
      <t>コガネイ</t>
    </rPh>
    <rPh sb="4" eb="5">
      <t>シ</t>
    </rPh>
    <rPh sb="5" eb="7">
      <t>タイイク</t>
    </rPh>
    <rPh sb="7" eb="9">
      <t>キョウカイ</t>
    </rPh>
    <rPh sb="10" eb="12">
      <t>ザイダン</t>
    </rPh>
    <rPh sb="12" eb="15">
      <t>ホウジンカ</t>
    </rPh>
    <phoneticPr fontId="4"/>
  </si>
  <si>
    <t>1644　年</t>
    <rPh sb="5" eb="6">
      <t>ネン</t>
    </rPh>
    <phoneticPr fontId="4"/>
  </si>
  <si>
    <t>正保</t>
    <rPh sb="0" eb="2">
      <t>ショウホ</t>
    </rPh>
    <phoneticPr fontId="4"/>
  </si>
  <si>
    <t>　小金井村は推定30～40戸あり、水陸資料出所両田の石高は、172石</t>
    <rPh sb="1" eb="4">
      <t>コガネイ</t>
    </rPh>
    <rPh sb="4" eb="5">
      <t>ムラ</t>
    </rPh>
    <rPh sb="6" eb="8">
      <t>スイテイ</t>
    </rPh>
    <rPh sb="13" eb="14">
      <t>コ</t>
    </rPh>
    <rPh sb="17" eb="19">
      <t>スイリク</t>
    </rPh>
    <rPh sb="19" eb="21">
      <t>シリョウ</t>
    </rPh>
    <rPh sb="21" eb="23">
      <t>シュッショ</t>
    </rPh>
    <rPh sb="23" eb="24">
      <t>リョウ</t>
    </rPh>
    <rPh sb="24" eb="25">
      <t>デン</t>
    </rPh>
    <rPh sb="26" eb="28">
      <t>コクダカ</t>
    </rPh>
    <rPh sb="33" eb="34">
      <t>コク</t>
    </rPh>
    <phoneticPr fontId="4"/>
  </si>
  <si>
    <t>　町村分合により小金井村、貫井村、小金井新田、梶野新田、関野新</t>
    <rPh sb="1" eb="3">
      <t>チョウソン</t>
    </rPh>
    <rPh sb="3" eb="5">
      <t>ブンゴウ</t>
    </rPh>
    <rPh sb="8" eb="11">
      <t>コガネイ</t>
    </rPh>
    <rPh sb="11" eb="12">
      <t>ムラ</t>
    </rPh>
    <rPh sb="13" eb="15">
      <t>ヌクイ</t>
    </rPh>
    <rPh sb="15" eb="16">
      <t>ムラ</t>
    </rPh>
    <rPh sb="17" eb="20">
      <t>コガネイ</t>
    </rPh>
    <rPh sb="20" eb="22">
      <t>シンデン</t>
    </rPh>
    <rPh sb="23" eb="25">
      <t>カジノ</t>
    </rPh>
    <rPh sb="25" eb="27">
      <t>シンデン</t>
    </rPh>
    <rPh sb="28" eb="30">
      <t>セキノ</t>
    </rPh>
    <rPh sb="30" eb="31">
      <t>シン</t>
    </rPh>
    <phoneticPr fontId="4"/>
  </si>
  <si>
    <t>1947　年</t>
    <rPh sb="5" eb="6">
      <t>ネン</t>
    </rPh>
    <phoneticPr fontId="4"/>
  </si>
  <si>
    <t>校が発足する。</t>
    <rPh sb="0" eb="1">
      <t>コウ</t>
    </rPh>
    <rPh sb="2" eb="4">
      <t>ホッソク</t>
    </rPh>
    <phoneticPr fontId="4"/>
  </si>
  <si>
    <t>　東小金井駅、都立小金井保健所が完成する。</t>
    <rPh sb="1" eb="6">
      <t>ヒガシコガネイエキ</t>
    </rPh>
    <rPh sb="7" eb="9">
      <t>トリツ</t>
    </rPh>
    <rPh sb="9" eb="12">
      <t>コガネイ</t>
    </rPh>
    <rPh sb="12" eb="15">
      <t>ホケンジョ</t>
    </rPh>
    <rPh sb="16" eb="18">
      <t>カンセイ</t>
    </rPh>
    <phoneticPr fontId="4"/>
  </si>
  <si>
    <t>貫井村は10戸、60石</t>
    <rPh sb="0" eb="2">
      <t>ヌクイ</t>
    </rPh>
    <rPh sb="2" eb="3">
      <t>ムラ</t>
    </rPh>
    <rPh sb="6" eb="7">
      <t>コ</t>
    </rPh>
    <rPh sb="10" eb="11">
      <t>コク</t>
    </rPh>
    <phoneticPr fontId="4"/>
  </si>
  <si>
    <t>1889　年</t>
    <rPh sb="5" eb="6">
      <t>ネン</t>
    </rPh>
    <phoneticPr fontId="4"/>
  </si>
  <si>
    <t>田、十ヶ新田、下染屋、人見、是政、上石原を併せて小金井村が発足</t>
    <rPh sb="0" eb="1">
      <t>デン</t>
    </rPh>
    <rPh sb="2" eb="3">
      <t>１０</t>
    </rPh>
    <rPh sb="4" eb="6">
      <t>シンデン</t>
    </rPh>
    <rPh sb="7" eb="8">
      <t>シモ</t>
    </rPh>
    <rPh sb="8" eb="10">
      <t>ソメヤ</t>
    </rPh>
    <rPh sb="11" eb="13">
      <t>ヒトミ</t>
    </rPh>
    <rPh sb="14" eb="16">
      <t>コレマサ</t>
    </rPh>
    <rPh sb="17" eb="18">
      <t>カミ</t>
    </rPh>
    <rPh sb="18" eb="20">
      <t>イシハラ</t>
    </rPh>
    <rPh sb="21" eb="22">
      <t>アワ</t>
    </rPh>
    <rPh sb="24" eb="27">
      <t>コガネイ</t>
    </rPh>
    <rPh sb="27" eb="28">
      <t>ムラ</t>
    </rPh>
    <rPh sb="29" eb="31">
      <t>ホッソク</t>
    </rPh>
    <phoneticPr fontId="4"/>
  </si>
  <si>
    <t>1964　年</t>
    <rPh sb="5" eb="6">
      <t>ネン</t>
    </rPh>
    <phoneticPr fontId="4"/>
  </si>
  <si>
    <t>1976　年</t>
    <rPh sb="5" eb="6">
      <t>ネン</t>
    </rPh>
    <phoneticPr fontId="4"/>
  </si>
  <si>
    <t>　都立小金井養護学校が開校される。</t>
    <rPh sb="1" eb="2">
      <t>ト</t>
    </rPh>
    <rPh sb="2" eb="3">
      <t>リツ</t>
    </rPh>
    <rPh sb="3" eb="6">
      <t>コガネイ</t>
    </rPh>
    <rPh sb="6" eb="8">
      <t>ヨウゴ</t>
    </rPh>
    <rPh sb="8" eb="10">
      <t>ガッコウ</t>
    </rPh>
    <rPh sb="11" eb="13">
      <t>カイコウ</t>
    </rPh>
    <phoneticPr fontId="4"/>
  </si>
  <si>
    <t>1653　年</t>
    <rPh sb="5" eb="6">
      <t>ネン</t>
    </rPh>
    <phoneticPr fontId="4"/>
  </si>
  <si>
    <t>承応</t>
    <rPh sb="0" eb="1">
      <t>ショウ</t>
    </rPh>
    <rPh sb="1" eb="2">
      <t>オウ</t>
    </rPh>
    <phoneticPr fontId="4"/>
  </si>
  <si>
    <t>　玉川上水が完成し、武蔵野台地上に新田の開発が進む。</t>
    <rPh sb="1" eb="5">
      <t>タマガワジョウスイ</t>
    </rPh>
    <rPh sb="6" eb="8">
      <t>カンセイ</t>
    </rPh>
    <rPh sb="10" eb="13">
      <t>ムサシノ</t>
    </rPh>
    <rPh sb="13" eb="15">
      <t>ダイチ</t>
    </rPh>
    <rPh sb="15" eb="16">
      <t>ジョウ</t>
    </rPh>
    <rPh sb="17" eb="19">
      <t>シンデン</t>
    </rPh>
    <rPh sb="20" eb="22">
      <t>カイハツ</t>
    </rPh>
    <rPh sb="23" eb="24">
      <t>スス</t>
    </rPh>
    <phoneticPr fontId="4"/>
  </si>
  <si>
    <t>する。初の村議会議員選挙が実施される。</t>
    <rPh sb="3" eb="4">
      <t>ハツ</t>
    </rPh>
    <rPh sb="5" eb="8">
      <t>ソンギカイ</t>
    </rPh>
    <rPh sb="8" eb="10">
      <t>ギイン</t>
    </rPh>
    <rPh sb="10" eb="12">
      <t>センキョ</t>
    </rPh>
    <rPh sb="13" eb="15">
      <t>ジッシ</t>
    </rPh>
    <phoneticPr fontId="4"/>
  </si>
  <si>
    <t>　都立武蔵野公園が開園される。</t>
    <rPh sb="1" eb="3">
      <t>トリツ</t>
    </rPh>
    <rPh sb="3" eb="6">
      <t>ムサシノ</t>
    </rPh>
    <rPh sb="6" eb="8">
      <t>コウエン</t>
    </rPh>
    <rPh sb="9" eb="11">
      <t>カイエン</t>
    </rPh>
    <phoneticPr fontId="4"/>
  </si>
  <si>
    <t>　ピノキオ幼児園が完成する。</t>
    <rPh sb="5" eb="7">
      <t>ヨウジ</t>
    </rPh>
    <rPh sb="7" eb="8">
      <t>エン</t>
    </rPh>
    <rPh sb="9" eb="11">
      <t>カンセイ</t>
    </rPh>
    <phoneticPr fontId="4"/>
  </si>
  <si>
    <t>　小金井村が上、下小金井村に分村。上小金井村46戸。下小金井村</t>
    <rPh sb="1" eb="4">
      <t>コガネイ</t>
    </rPh>
    <rPh sb="4" eb="5">
      <t>ムラ</t>
    </rPh>
    <rPh sb="6" eb="7">
      <t>カミ</t>
    </rPh>
    <rPh sb="8" eb="9">
      <t>シモ</t>
    </rPh>
    <rPh sb="9" eb="11">
      <t>コガネ</t>
    </rPh>
    <rPh sb="11" eb="13">
      <t>イムラ</t>
    </rPh>
    <rPh sb="14" eb="15">
      <t>ブン</t>
    </rPh>
    <rPh sb="15" eb="16">
      <t>ソン</t>
    </rPh>
    <rPh sb="17" eb="18">
      <t>カミ</t>
    </rPh>
    <rPh sb="18" eb="21">
      <t>コガネイ</t>
    </rPh>
    <rPh sb="21" eb="22">
      <t>ムラ</t>
    </rPh>
    <rPh sb="24" eb="25">
      <t>コ</t>
    </rPh>
    <rPh sb="26" eb="27">
      <t>シモ</t>
    </rPh>
    <rPh sb="27" eb="30">
      <t>コガネイ</t>
    </rPh>
    <rPh sb="30" eb="31">
      <t>ムラ</t>
    </rPh>
    <phoneticPr fontId="4"/>
  </si>
  <si>
    <t>　初代村長　渋　谷　清　吉</t>
    <rPh sb="1" eb="3">
      <t>ショダイ</t>
    </rPh>
    <rPh sb="3" eb="5">
      <t>ソンチョウ</t>
    </rPh>
    <rPh sb="6" eb="7">
      <t>シブ</t>
    </rPh>
    <rPh sb="8" eb="9">
      <t>タニ</t>
    </rPh>
    <rPh sb="10" eb="11">
      <t>セイ</t>
    </rPh>
    <rPh sb="12" eb="13">
      <t>キチ</t>
    </rPh>
    <phoneticPr fontId="4"/>
  </si>
  <si>
    <t>　小金井警察署が開設する。</t>
    <rPh sb="1" eb="4">
      <t>コガネイ</t>
    </rPh>
    <rPh sb="4" eb="7">
      <t>ケイサツショ</t>
    </rPh>
    <rPh sb="8" eb="10">
      <t>カイセツ</t>
    </rPh>
    <phoneticPr fontId="4"/>
  </si>
  <si>
    <t>　市立図書館が開館（一小木造校舎2階）する。</t>
    <rPh sb="1" eb="3">
      <t>イチリツ</t>
    </rPh>
    <rPh sb="3" eb="6">
      <t>トショカン</t>
    </rPh>
    <rPh sb="7" eb="9">
      <t>カイカン</t>
    </rPh>
    <rPh sb="10" eb="11">
      <t>イッ</t>
    </rPh>
    <rPh sb="11" eb="12">
      <t>ショウ</t>
    </rPh>
    <rPh sb="12" eb="14">
      <t>モクゾウ</t>
    </rPh>
    <rPh sb="14" eb="16">
      <t>コウシャ</t>
    </rPh>
    <rPh sb="17" eb="18">
      <t>カイ</t>
    </rPh>
    <phoneticPr fontId="4"/>
  </si>
  <si>
    <t>　全国で初の「老人健康総合調査」に着手する。</t>
    <rPh sb="1" eb="3">
      <t>ゼンコク</t>
    </rPh>
    <rPh sb="4" eb="5">
      <t>ハツ</t>
    </rPh>
    <rPh sb="7" eb="9">
      <t>ロウジン</t>
    </rPh>
    <rPh sb="9" eb="11">
      <t>ケンコウ</t>
    </rPh>
    <rPh sb="11" eb="13">
      <t>ソウゴウ</t>
    </rPh>
    <rPh sb="13" eb="15">
      <t>チョウサ</t>
    </rPh>
    <rPh sb="17" eb="19">
      <t>チャクシュ</t>
    </rPh>
    <phoneticPr fontId="4"/>
  </si>
  <si>
    <t>1683　年</t>
    <rPh sb="5" eb="6">
      <t>ネン</t>
    </rPh>
    <phoneticPr fontId="4"/>
  </si>
  <si>
    <t>天和</t>
    <rPh sb="0" eb="2">
      <t>テンワ</t>
    </rPh>
    <phoneticPr fontId="4"/>
  </si>
  <si>
    <t>74戸。耕作面積は次のとおり。</t>
    <rPh sb="2" eb="3">
      <t>コ</t>
    </rPh>
    <rPh sb="4" eb="6">
      <t>コウサク</t>
    </rPh>
    <rPh sb="6" eb="8">
      <t>メンセキ</t>
    </rPh>
    <rPh sb="9" eb="10">
      <t>ツギ</t>
    </rPh>
    <phoneticPr fontId="4"/>
  </si>
  <si>
    <t>1893　年</t>
    <rPh sb="5" eb="6">
      <t>ネン</t>
    </rPh>
    <phoneticPr fontId="4"/>
  </si>
  <si>
    <t>　小金井村は神奈川県から東京府に編入される。</t>
    <rPh sb="1" eb="4">
      <t>コガネイ</t>
    </rPh>
    <rPh sb="4" eb="5">
      <t>ムラ</t>
    </rPh>
    <rPh sb="6" eb="10">
      <t>カナガワケン</t>
    </rPh>
    <rPh sb="12" eb="15">
      <t>トウキョウフ</t>
    </rPh>
    <rPh sb="16" eb="18">
      <t>ヘンニュウ</t>
    </rPh>
    <phoneticPr fontId="4"/>
  </si>
  <si>
    <t>1948　年</t>
    <rPh sb="5" eb="6">
      <t>ネン</t>
    </rPh>
    <phoneticPr fontId="4"/>
  </si>
  <si>
    <t>　北多摩中央消防組合（小金井・国分寺・小平）が発足する。</t>
    <rPh sb="1" eb="4">
      <t>キタタマ</t>
    </rPh>
    <rPh sb="4" eb="6">
      <t>チュウオウ</t>
    </rPh>
    <rPh sb="6" eb="8">
      <t>ショウボウ</t>
    </rPh>
    <rPh sb="8" eb="10">
      <t>クミアイ</t>
    </rPh>
    <rPh sb="11" eb="14">
      <t>コガネイ</t>
    </rPh>
    <rPh sb="15" eb="18">
      <t>コクブンジ</t>
    </rPh>
    <rPh sb="19" eb="21">
      <t>コダイラ</t>
    </rPh>
    <rPh sb="23" eb="25">
      <t>ホッソク</t>
    </rPh>
    <phoneticPr fontId="4"/>
  </si>
  <si>
    <t>　東小金井貨物駅、二枚橋老人福祉センター、本町小学校、市役所</t>
    <rPh sb="1" eb="2">
      <t>ヒガシ</t>
    </rPh>
    <rPh sb="2" eb="5">
      <t>コガネイ</t>
    </rPh>
    <rPh sb="5" eb="8">
      <t>カモツエキ</t>
    </rPh>
    <rPh sb="9" eb="11">
      <t>ニマイ</t>
    </rPh>
    <rPh sb="11" eb="12">
      <t>バシ</t>
    </rPh>
    <rPh sb="12" eb="14">
      <t>ロウジン</t>
    </rPh>
    <rPh sb="14" eb="16">
      <t>フクシ</t>
    </rPh>
    <rPh sb="21" eb="23">
      <t>ホンチョウ</t>
    </rPh>
    <rPh sb="23" eb="26">
      <t>ショウガッコウ</t>
    </rPh>
    <rPh sb="27" eb="30">
      <t>シヤクショ</t>
    </rPh>
    <phoneticPr fontId="4"/>
  </si>
  <si>
    <t>　南中学校が開校する。</t>
    <rPh sb="1" eb="2">
      <t>ミナミ</t>
    </rPh>
    <rPh sb="2" eb="5">
      <t>チュウガッコウ</t>
    </rPh>
    <rPh sb="6" eb="8">
      <t>カイコウ</t>
    </rPh>
    <phoneticPr fontId="4"/>
  </si>
  <si>
    <t>上・下小金井村　　</t>
    <rPh sb="0" eb="1">
      <t>カミ</t>
    </rPh>
    <rPh sb="2" eb="3">
      <t>シモ</t>
    </rPh>
    <rPh sb="3" eb="6">
      <t>コガネイ</t>
    </rPh>
    <rPh sb="6" eb="7">
      <t>ムラ</t>
    </rPh>
    <phoneticPr fontId="4"/>
  </si>
  <si>
    <t>1901　年</t>
    <rPh sb="5" eb="6">
      <t>ネン</t>
    </rPh>
    <phoneticPr fontId="4"/>
  </si>
  <si>
    <t>　小金井尋常小学校を小金井尋常高等小学校と改め場所を金蔵院か</t>
    <rPh sb="1" eb="4">
      <t>コガネイ</t>
    </rPh>
    <rPh sb="4" eb="6">
      <t>ジンジョウ</t>
    </rPh>
    <rPh sb="6" eb="9">
      <t>ショウガッコウ</t>
    </rPh>
    <rPh sb="10" eb="13">
      <t>コガネイ</t>
    </rPh>
    <rPh sb="13" eb="15">
      <t>ジンジョウ</t>
    </rPh>
    <rPh sb="15" eb="17">
      <t>コウトウ</t>
    </rPh>
    <rPh sb="17" eb="20">
      <t>ショウガッコウ</t>
    </rPh>
    <rPh sb="21" eb="22">
      <t>アラタ</t>
    </rPh>
    <rPh sb="23" eb="25">
      <t>バショ</t>
    </rPh>
    <rPh sb="26" eb="27">
      <t>コン</t>
    </rPh>
    <rPh sb="27" eb="28">
      <t>ゾウ</t>
    </rPh>
    <rPh sb="28" eb="29">
      <t>イン</t>
    </rPh>
    <phoneticPr fontId="4"/>
  </si>
  <si>
    <t>　小金井町体育協会が発足する。</t>
    <rPh sb="1" eb="4">
      <t>コガネイ</t>
    </rPh>
    <rPh sb="4" eb="5">
      <t>マチ</t>
    </rPh>
    <rPh sb="5" eb="7">
      <t>タイイク</t>
    </rPh>
    <rPh sb="7" eb="9">
      <t>キョウカイ</t>
    </rPh>
    <rPh sb="10" eb="12">
      <t>ホッソク</t>
    </rPh>
    <phoneticPr fontId="4"/>
  </si>
  <si>
    <t>1965　年</t>
    <rPh sb="5" eb="6">
      <t>ネン</t>
    </rPh>
    <phoneticPr fontId="4"/>
  </si>
  <si>
    <t>本庁舎が完成する。</t>
    <rPh sb="1" eb="3">
      <t>チョウシャ</t>
    </rPh>
    <rPh sb="4" eb="6">
      <t>カンセイ</t>
    </rPh>
    <phoneticPr fontId="4"/>
  </si>
  <si>
    <t>1977　年</t>
    <rPh sb="5" eb="6">
      <t>ネン</t>
    </rPh>
    <phoneticPr fontId="4"/>
  </si>
  <si>
    <t>　10万人目の市民が誕生する。</t>
    <rPh sb="3" eb="5">
      <t>マンニン</t>
    </rPh>
    <rPh sb="5" eb="6">
      <t>メ</t>
    </rPh>
    <rPh sb="7" eb="9">
      <t>シミン</t>
    </rPh>
    <rPh sb="10" eb="12">
      <t>タンジョウ</t>
    </rPh>
    <phoneticPr fontId="4"/>
  </si>
  <si>
    <t xml:space="preserve">小金井新田　　　　 </t>
    <rPh sb="0" eb="3">
      <t>コガネイ</t>
    </rPh>
    <rPh sb="3" eb="5">
      <t>シンデン</t>
    </rPh>
    <phoneticPr fontId="4"/>
  </si>
  <si>
    <t>ら現在の一小の地に移転する。</t>
    <rPh sb="1" eb="3">
      <t>ゲンザイ</t>
    </rPh>
    <rPh sb="4" eb="5">
      <t>イッ</t>
    </rPh>
    <rPh sb="5" eb="6">
      <t>ショウ</t>
    </rPh>
    <rPh sb="7" eb="8">
      <t>チ</t>
    </rPh>
    <rPh sb="9" eb="11">
      <t>イテン</t>
    </rPh>
    <phoneticPr fontId="4"/>
  </si>
  <si>
    <t>　第1回町民運動会が開催される。</t>
    <rPh sb="1" eb="2">
      <t>ダイ</t>
    </rPh>
    <rPh sb="2" eb="4">
      <t>イッカイ</t>
    </rPh>
    <rPh sb="4" eb="6">
      <t>チョウミン</t>
    </rPh>
    <rPh sb="6" eb="9">
      <t>ウンドウカイ</t>
    </rPh>
    <rPh sb="10" eb="12">
      <t>カイサイ</t>
    </rPh>
    <phoneticPr fontId="4"/>
  </si>
  <si>
    <t>　住居表示始まる。</t>
    <rPh sb="1" eb="3">
      <t>ジュウキョ</t>
    </rPh>
    <rPh sb="3" eb="5">
      <t>ヒョウジ</t>
    </rPh>
    <rPh sb="5" eb="6">
      <t>ハジ</t>
    </rPh>
    <phoneticPr fontId="4"/>
  </si>
  <si>
    <t>　声の広報がスタートする。</t>
    <rPh sb="1" eb="2">
      <t>コエ</t>
    </rPh>
    <rPh sb="3" eb="5">
      <t>コウホウ</t>
    </rPh>
    <phoneticPr fontId="4"/>
  </si>
  <si>
    <t>1737　年</t>
    <rPh sb="5" eb="6">
      <t>ネン</t>
    </rPh>
    <phoneticPr fontId="4"/>
  </si>
  <si>
    <t>元文</t>
    <rPh sb="0" eb="2">
      <t>ゲンブン</t>
    </rPh>
    <phoneticPr fontId="4"/>
  </si>
  <si>
    <t>　玉川上水の両岸に桜が植えられる。</t>
    <rPh sb="1" eb="5">
      <t>タマガワジョウスイ</t>
    </rPh>
    <rPh sb="6" eb="7">
      <t>リョウ</t>
    </rPh>
    <rPh sb="7" eb="8">
      <t>ギシ</t>
    </rPh>
    <rPh sb="9" eb="10">
      <t>サクラ</t>
    </rPh>
    <rPh sb="11" eb="12">
      <t>ウ</t>
    </rPh>
    <phoneticPr fontId="4"/>
  </si>
  <si>
    <t>1912　年</t>
    <rPh sb="5" eb="6">
      <t>ネン</t>
    </rPh>
    <phoneticPr fontId="4"/>
  </si>
  <si>
    <t>　小金井の桜の老化が目立つようになり、史跡名勝記念物保存協会</t>
    <rPh sb="1" eb="4">
      <t>コガネイ</t>
    </rPh>
    <rPh sb="5" eb="6">
      <t>サクラ</t>
    </rPh>
    <rPh sb="7" eb="9">
      <t>ロウカ</t>
    </rPh>
    <rPh sb="10" eb="12">
      <t>メダ</t>
    </rPh>
    <rPh sb="19" eb="21">
      <t>シセキ</t>
    </rPh>
    <rPh sb="21" eb="23">
      <t>メイショウ</t>
    </rPh>
    <rPh sb="23" eb="26">
      <t>キネンブツ</t>
    </rPh>
    <rPh sb="26" eb="28">
      <t>ホゾン</t>
    </rPh>
    <rPh sb="28" eb="30">
      <t>キョウカイ</t>
    </rPh>
    <phoneticPr fontId="4"/>
  </si>
  <si>
    <t>1949　年</t>
    <rPh sb="5" eb="6">
      <t>ネン</t>
    </rPh>
    <phoneticPr fontId="4"/>
  </si>
  <si>
    <t>　東京学芸大学が都内の4師範学校を合併して発足する。東京第二師</t>
    <rPh sb="1" eb="3">
      <t>トウキョウ</t>
    </rPh>
    <rPh sb="3" eb="5">
      <t>ガクゲイ</t>
    </rPh>
    <rPh sb="5" eb="7">
      <t>ダイガク</t>
    </rPh>
    <rPh sb="8" eb="10">
      <t>トナイ</t>
    </rPh>
    <rPh sb="12" eb="14">
      <t>シハン</t>
    </rPh>
    <rPh sb="14" eb="16">
      <t>ガッコウ</t>
    </rPh>
    <rPh sb="17" eb="19">
      <t>ガッペイ</t>
    </rPh>
    <rPh sb="21" eb="23">
      <t>ホッソク</t>
    </rPh>
    <rPh sb="26" eb="28">
      <t>トウキョウ</t>
    </rPh>
    <rPh sb="28" eb="30">
      <t>ダイニ</t>
    </rPh>
    <rPh sb="30" eb="31">
      <t>シ</t>
    </rPh>
    <phoneticPr fontId="4"/>
  </si>
  <si>
    <t>　郵便局用地買収、初の市立児童館（本町）開館する。</t>
    <rPh sb="1" eb="4">
      <t>ユウビンキョク</t>
    </rPh>
    <rPh sb="4" eb="6">
      <t>ヨウチ</t>
    </rPh>
    <rPh sb="6" eb="8">
      <t>バイシュウ</t>
    </rPh>
    <rPh sb="9" eb="10">
      <t>ハツ</t>
    </rPh>
    <rPh sb="11" eb="13">
      <t>イチリツ</t>
    </rPh>
    <rPh sb="13" eb="16">
      <t>ジドウカン</t>
    </rPh>
    <rPh sb="17" eb="19">
      <t>ホンチョウ</t>
    </rPh>
    <rPh sb="20" eb="22">
      <t>カイカン</t>
    </rPh>
    <phoneticPr fontId="4"/>
  </si>
  <si>
    <t>　国際基督教大学高等学校が開校される。</t>
    <rPh sb="1" eb="3">
      <t>コクサイ</t>
    </rPh>
    <rPh sb="3" eb="6">
      <t>キリストキョウ</t>
    </rPh>
    <rPh sb="6" eb="8">
      <t>ダイガク</t>
    </rPh>
    <rPh sb="8" eb="10">
      <t>コウトウ</t>
    </rPh>
    <rPh sb="10" eb="12">
      <t>ガッコウ</t>
    </rPh>
    <rPh sb="13" eb="15">
      <t>カイコウ</t>
    </rPh>
    <phoneticPr fontId="4"/>
  </si>
  <si>
    <t>　小金井村「指出帳」によると村の概要は次のとおり。</t>
    <rPh sb="1" eb="4">
      <t>コガネイ</t>
    </rPh>
    <rPh sb="4" eb="5">
      <t>ムラ</t>
    </rPh>
    <rPh sb="6" eb="8">
      <t>サシデ</t>
    </rPh>
    <rPh sb="8" eb="9">
      <t>チョウ</t>
    </rPh>
    <rPh sb="14" eb="15">
      <t>ムラ</t>
    </rPh>
    <rPh sb="16" eb="18">
      <t>ガイヨウ</t>
    </rPh>
    <rPh sb="19" eb="20">
      <t>ツギ</t>
    </rPh>
    <phoneticPr fontId="4"/>
  </si>
  <si>
    <t>から東京市へ桜樹の保護願が出される。</t>
    <rPh sb="2" eb="4">
      <t>トウキョウ</t>
    </rPh>
    <rPh sb="4" eb="5">
      <t>シ</t>
    </rPh>
    <rPh sb="6" eb="7">
      <t>オウ</t>
    </rPh>
    <rPh sb="7" eb="8">
      <t>ジュ</t>
    </rPh>
    <rPh sb="9" eb="11">
      <t>ホゴ</t>
    </rPh>
    <rPh sb="11" eb="12">
      <t>ネガ</t>
    </rPh>
    <rPh sb="13" eb="14">
      <t>ダ</t>
    </rPh>
    <phoneticPr fontId="4"/>
  </si>
  <si>
    <t>範は同大学の小金井分校となる。</t>
    <rPh sb="2" eb="5">
      <t>ドウダイガク</t>
    </rPh>
    <rPh sb="6" eb="9">
      <t>コガネイ</t>
    </rPh>
    <rPh sb="9" eb="11">
      <t>ブンコウ</t>
    </rPh>
    <phoneticPr fontId="4"/>
  </si>
  <si>
    <t>1966　年</t>
    <rPh sb="5" eb="6">
      <t>ネン</t>
    </rPh>
    <phoneticPr fontId="4"/>
  </si>
  <si>
    <t>　小金井市西部浄水場が完成する。</t>
    <rPh sb="1" eb="5">
      <t>コガネイシ</t>
    </rPh>
    <rPh sb="5" eb="7">
      <t>セイブ</t>
    </rPh>
    <rPh sb="7" eb="10">
      <t>ジョウスイジョウ</t>
    </rPh>
    <rPh sb="11" eb="13">
      <t>カンセイ</t>
    </rPh>
    <phoneticPr fontId="4"/>
  </si>
  <si>
    <t>1978　年</t>
    <rPh sb="5" eb="6">
      <t>ネン</t>
    </rPh>
    <phoneticPr fontId="4"/>
  </si>
  <si>
    <t>　市議会史を発刊する。</t>
    <rPh sb="1" eb="2">
      <t>シ</t>
    </rPh>
    <rPh sb="2" eb="4">
      <t>ギカイ</t>
    </rPh>
    <rPh sb="4" eb="5">
      <t>シ</t>
    </rPh>
    <rPh sb="6" eb="8">
      <t>ハッカン</t>
    </rPh>
    <phoneticPr fontId="4"/>
  </si>
  <si>
    <t>石高</t>
    <rPh sb="0" eb="2">
      <t>コクダカ</t>
    </rPh>
    <phoneticPr fontId="4"/>
  </si>
  <si>
    <t>792石</t>
    <rPh sb="3" eb="4">
      <t>コク</t>
    </rPh>
    <phoneticPr fontId="4"/>
  </si>
  <si>
    <t>戸数</t>
    <rPh sb="0" eb="2">
      <t>コスウ</t>
    </rPh>
    <phoneticPr fontId="4"/>
  </si>
  <si>
    <t>戸</t>
    <rPh sb="0" eb="1">
      <t>コ</t>
    </rPh>
    <phoneticPr fontId="4"/>
  </si>
  <si>
    <t>1917　年</t>
    <rPh sb="5" eb="6">
      <t>ネン</t>
    </rPh>
    <phoneticPr fontId="4"/>
  </si>
  <si>
    <t>大正</t>
    <rPh sb="0" eb="2">
      <t>タイショウ</t>
    </rPh>
    <phoneticPr fontId="4"/>
  </si>
  <si>
    <t>　現西武多摩川線新小金井駅が開設される。</t>
    <rPh sb="1" eb="2">
      <t>ゲン</t>
    </rPh>
    <rPh sb="2" eb="4">
      <t>セイブ</t>
    </rPh>
    <rPh sb="4" eb="7">
      <t>タマガワ</t>
    </rPh>
    <rPh sb="7" eb="8">
      <t>セン</t>
    </rPh>
    <rPh sb="8" eb="13">
      <t>シンコガネイエキ</t>
    </rPh>
    <rPh sb="14" eb="16">
      <t>カイセツ</t>
    </rPh>
    <phoneticPr fontId="4"/>
  </si>
  <si>
    <t>1950　年</t>
    <rPh sb="5" eb="6">
      <t>ネン</t>
    </rPh>
    <phoneticPr fontId="4"/>
  </si>
  <si>
    <t>　武蔵小金井駅北口が開設される。</t>
    <rPh sb="1" eb="3">
      <t>ムサシ</t>
    </rPh>
    <rPh sb="3" eb="6">
      <t>コガネイ</t>
    </rPh>
    <rPh sb="6" eb="7">
      <t>エキ</t>
    </rPh>
    <rPh sb="7" eb="9">
      <t>キタグチ</t>
    </rPh>
    <rPh sb="10" eb="12">
      <t>カイセツ</t>
    </rPh>
    <phoneticPr fontId="4"/>
  </si>
  <si>
    <t>　本町小学校が開校する。</t>
    <rPh sb="1" eb="3">
      <t>ホンチョウ</t>
    </rPh>
    <rPh sb="3" eb="6">
      <t>ショウガッコウ</t>
    </rPh>
    <rPh sb="7" eb="9">
      <t>カイコウ</t>
    </rPh>
    <phoneticPr fontId="4"/>
  </si>
  <si>
    <t>　市民憲章を制定する。</t>
    <rPh sb="1" eb="3">
      <t>シミン</t>
    </rPh>
    <rPh sb="3" eb="5">
      <t>ケンショウ</t>
    </rPh>
    <rPh sb="6" eb="8">
      <t>セイテイ</t>
    </rPh>
    <phoneticPr fontId="4"/>
  </si>
  <si>
    <t>1743　年</t>
    <rPh sb="5" eb="6">
      <t>ネン</t>
    </rPh>
    <phoneticPr fontId="4"/>
  </si>
  <si>
    <t>寛保</t>
    <rPh sb="0" eb="1">
      <t>カン</t>
    </rPh>
    <rPh sb="1" eb="2">
      <t>ホ</t>
    </rPh>
    <phoneticPr fontId="4"/>
  </si>
  <si>
    <t>人口</t>
    <rPh sb="0" eb="1">
      <t>ジン</t>
    </rPh>
    <rPh sb="1" eb="2">
      <t>クチ</t>
    </rPh>
    <phoneticPr fontId="4"/>
  </si>
  <si>
    <t>600人</t>
    <rPh sb="3" eb="4">
      <t>ニン</t>
    </rPh>
    <phoneticPr fontId="4"/>
  </si>
  <si>
    <t>馬</t>
    <rPh sb="0" eb="1">
      <t>ウマ</t>
    </rPh>
    <phoneticPr fontId="4"/>
  </si>
  <si>
    <t>35頭</t>
    <rPh sb="2" eb="3">
      <t>トウ</t>
    </rPh>
    <phoneticPr fontId="4"/>
  </si>
  <si>
    <t>橋</t>
    <rPh sb="0" eb="1">
      <t>ハシ</t>
    </rPh>
    <phoneticPr fontId="4"/>
  </si>
  <si>
    <t>か所</t>
    <rPh sb="1" eb="2">
      <t>ショ</t>
    </rPh>
    <phoneticPr fontId="4"/>
  </si>
  <si>
    <t>　第1回国勢調査が行われる。</t>
    <rPh sb="1" eb="2">
      <t>ダイ</t>
    </rPh>
    <rPh sb="2" eb="4">
      <t>イッカイ</t>
    </rPh>
    <rPh sb="4" eb="6">
      <t>コクセイ</t>
    </rPh>
    <rPh sb="6" eb="8">
      <t>チョウサ</t>
    </rPh>
    <rPh sb="9" eb="10">
      <t>オコナ</t>
    </rPh>
    <phoneticPr fontId="4"/>
  </si>
  <si>
    <t>　小金井緑地の東宮仮御所が焼失する。</t>
    <rPh sb="1" eb="4">
      <t>コガネイ</t>
    </rPh>
    <rPh sb="4" eb="6">
      <t>リョクチ</t>
    </rPh>
    <rPh sb="7" eb="9">
      <t>トウグウ</t>
    </rPh>
    <rPh sb="9" eb="10">
      <t>カリ</t>
    </rPh>
    <rPh sb="10" eb="12">
      <t>ゴショ</t>
    </rPh>
    <rPh sb="13" eb="15">
      <t>ショウシツ</t>
    </rPh>
    <phoneticPr fontId="4"/>
  </si>
  <si>
    <t>1967　年</t>
    <rPh sb="5" eb="6">
      <t>ネン</t>
    </rPh>
    <phoneticPr fontId="4"/>
  </si>
  <si>
    <t>　北多摩中央消防署緑町出張所が完成する。</t>
    <rPh sb="1" eb="4">
      <t>キタタマ</t>
    </rPh>
    <rPh sb="4" eb="6">
      <t>チュウオウ</t>
    </rPh>
    <rPh sb="6" eb="9">
      <t>ショウボウショ</t>
    </rPh>
    <rPh sb="9" eb="10">
      <t>ミドリ</t>
    </rPh>
    <rPh sb="10" eb="11">
      <t>チョウ</t>
    </rPh>
    <rPh sb="11" eb="13">
      <t>シュッチョウ</t>
    </rPh>
    <rPh sb="13" eb="14">
      <t>ショ</t>
    </rPh>
    <rPh sb="15" eb="17">
      <t>カンセイ</t>
    </rPh>
    <phoneticPr fontId="4"/>
  </si>
  <si>
    <t>　三宅村と友好都市盟約を締結する。</t>
    <rPh sb="1" eb="4">
      <t>ミヤケムラ</t>
    </rPh>
    <rPh sb="5" eb="7">
      <t>ユウコウ</t>
    </rPh>
    <rPh sb="7" eb="9">
      <t>トシ</t>
    </rPh>
    <rPh sb="9" eb="11">
      <t>メイヤク</t>
    </rPh>
    <rPh sb="12" eb="14">
      <t>テイケツ</t>
    </rPh>
    <phoneticPr fontId="4"/>
  </si>
  <si>
    <t>神社仏閣</t>
    <rPh sb="0" eb="2">
      <t>ジンジャ</t>
    </rPh>
    <rPh sb="2" eb="4">
      <t>ブッカク</t>
    </rPh>
    <phoneticPr fontId="4"/>
  </si>
  <si>
    <t>稲荷</t>
    <rPh sb="0" eb="2">
      <t>イナリ</t>
    </rPh>
    <phoneticPr fontId="4"/>
  </si>
  <si>
    <t>基地</t>
    <rPh sb="0" eb="2">
      <t>キチ</t>
    </rPh>
    <phoneticPr fontId="4"/>
  </si>
  <si>
    <t>1920　年</t>
    <rPh sb="5" eb="6">
      <t>ネン</t>
    </rPh>
    <phoneticPr fontId="4"/>
  </si>
  <si>
    <t>　東部分校が小金井第三小学校として独立する。</t>
    <rPh sb="1" eb="3">
      <t>トウブ</t>
    </rPh>
    <rPh sb="3" eb="5">
      <t>ブンコウ</t>
    </rPh>
    <rPh sb="6" eb="9">
      <t>コガネイ</t>
    </rPh>
    <rPh sb="9" eb="10">
      <t>ダイ</t>
    </rPh>
    <rPh sb="10" eb="11">
      <t>サン</t>
    </rPh>
    <rPh sb="11" eb="14">
      <t>ショウガッコウ</t>
    </rPh>
    <rPh sb="17" eb="19">
      <t>ドクリツ</t>
    </rPh>
    <phoneticPr fontId="4"/>
  </si>
  <si>
    <t>　婦人会館が開館する。</t>
    <rPh sb="1" eb="3">
      <t>フジン</t>
    </rPh>
    <rPh sb="3" eb="5">
      <t>カイカン</t>
    </rPh>
    <rPh sb="6" eb="8">
      <t>カイカン</t>
    </rPh>
    <phoneticPr fontId="4"/>
  </si>
  <si>
    <t>1979　年</t>
    <rPh sb="5" eb="6">
      <t>ネン</t>
    </rPh>
    <phoneticPr fontId="4"/>
  </si>
  <si>
    <t>　滄浪泉園が開園する。</t>
    <rPh sb="1" eb="3">
      <t>ソウナミ</t>
    </rPh>
    <rPh sb="3" eb="4">
      <t>セン</t>
    </rPh>
    <rPh sb="4" eb="5">
      <t>エン</t>
    </rPh>
    <rPh sb="6" eb="8">
      <t>カイエン</t>
    </rPh>
    <phoneticPr fontId="4"/>
  </si>
  <si>
    <t>貫井村</t>
    <rPh sb="0" eb="1">
      <t>ヌキ</t>
    </rPh>
    <rPh sb="1" eb="2">
      <t>イ</t>
    </rPh>
    <rPh sb="2" eb="3">
      <t>ムラ</t>
    </rPh>
    <phoneticPr fontId="4"/>
  </si>
  <si>
    <t>　 50戸</t>
    <rPh sb="4" eb="5">
      <t>コ</t>
    </rPh>
    <phoneticPr fontId="4"/>
  </si>
  <si>
    <t>、286人</t>
    <rPh sb="4" eb="5">
      <t>ニン</t>
    </rPh>
    <phoneticPr fontId="4"/>
  </si>
  <si>
    <t>人（男　1,873人、女　1,993人）</t>
    <rPh sb="0" eb="1">
      <t>ニン</t>
    </rPh>
    <rPh sb="2" eb="3">
      <t>オトコ</t>
    </rPh>
    <rPh sb="9" eb="10">
      <t>ニン</t>
    </rPh>
    <rPh sb="11" eb="12">
      <t>オンナ</t>
    </rPh>
    <rPh sb="18" eb="19">
      <t>ニン</t>
    </rPh>
    <phoneticPr fontId="4"/>
  </si>
  <si>
    <t>1951　年</t>
    <rPh sb="5" eb="6">
      <t>ネン</t>
    </rPh>
    <phoneticPr fontId="4"/>
  </si>
  <si>
    <t>　西部分校が小金井第四小学校として独立する。</t>
    <rPh sb="1" eb="3">
      <t>セイブ</t>
    </rPh>
    <rPh sb="3" eb="5">
      <t>ブンコウ</t>
    </rPh>
    <rPh sb="6" eb="9">
      <t>コガネイ</t>
    </rPh>
    <rPh sb="9" eb="10">
      <t>ダイ</t>
    </rPh>
    <rPh sb="10" eb="11">
      <t>ヨン</t>
    </rPh>
    <rPh sb="11" eb="14">
      <t>ショウガッコウ</t>
    </rPh>
    <rPh sb="17" eb="19">
      <t>ドクリツ</t>
    </rPh>
    <phoneticPr fontId="4"/>
  </si>
  <si>
    <t>　小金井市福祉会館、小金井郵便局本局が完成する。</t>
    <rPh sb="1" eb="5">
      <t>コガネイシ</t>
    </rPh>
    <rPh sb="5" eb="7">
      <t>フクシ</t>
    </rPh>
    <rPh sb="7" eb="9">
      <t>カイカン</t>
    </rPh>
    <rPh sb="10" eb="13">
      <t>コガネイ</t>
    </rPh>
    <rPh sb="13" eb="16">
      <t>ユウビンキョク</t>
    </rPh>
    <rPh sb="16" eb="18">
      <t>ホンキョク</t>
    </rPh>
    <rPh sb="19" eb="21">
      <t>カンセイ</t>
    </rPh>
    <phoneticPr fontId="4"/>
  </si>
  <si>
    <t>　市内の電話加入3万台に達する。</t>
    <rPh sb="1" eb="3">
      <t>シナイ</t>
    </rPh>
    <rPh sb="4" eb="6">
      <t>デンワ</t>
    </rPh>
    <rPh sb="6" eb="8">
      <t>カニュウ</t>
    </rPh>
    <rPh sb="9" eb="11">
      <t>マンダイ</t>
    </rPh>
    <rPh sb="12" eb="13">
      <t>タッ</t>
    </rPh>
    <phoneticPr fontId="4"/>
  </si>
  <si>
    <t>1747　年</t>
    <rPh sb="5" eb="6">
      <t>ネン</t>
    </rPh>
    <phoneticPr fontId="4"/>
  </si>
  <si>
    <t>延享</t>
    <rPh sb="0" eb="2">
      <t>エンキョウ</t>
    </rPh>
    <phoneticPr fontId="4"/>
  </si>
  <si>
    <t>　東町4丁目の土地10ｈaに栗苗6,915本が植えられ、これが「栗御料</t>
    <rPh sb="1" eb="2">
      <t>ヒガシ</t>
    </rPh>
    <rPh sb="2" eb="3">
      <t>チョウ</t>
    </rPh>
    <rPh sb="4" eb="6">
      <t>チョウメ</t>
    </rPh>
    <rPh sb="7" eb="9">
      <t>トチ</t>
    </rPh>
    <rPh sb="14" eb="15">
      <t>クリ</t>
    </rPh>
    <rPh sb="15" eb="16">
      <t>ナエ</t>
    </rPh>
    <rPh sb="21" eb="22">
      <t>ホン</t>
    </rPh>
    <rPh sb="23" eb="24">
      <t>ウ</t>
    </rPh>
    <rPh sb="32" eb="33">
      <t>クリ</t>
    </rPh>
    <rPh sb="33" eb="34">
      <t>オ</t>
    </rPh>
    <rPh sb="34" eb="35">
      <t>リョウ</t>
    </rPh>
    <phoneticPr fontId="4"/>
  </si>
  <si>
    <t>1922　年</t>
    <rPh sb="5" eb="6">
      <t>ネン</t>
    </rPh>
    <phoneticPr fontId="4"/>
  </si>
  <si>
    <t>　東京学芸大学附属小金井中学校が現在地に移転される。</t>
    <rPh sb="1" eb="3">
      <t>トウキョウ</t>
    </rPh>
    <rPh sb="3" eb="5">
      <t>ガクゲイ</t>
    </rPh>
    <rPh sb="5" eb="7">
      <t>ダイガク</t>
    </rPh>
    <rPh sb="7" eb="9">
      <t>フゾク</t>
    </rPh>
    <rPh sb="9" eb="12">
      <t>コガネイ</t>
    </rPh>
    <rPh sb="12" eb="15">
      <t>チュウガッコウ</t>
    </rPh>
    <rPh sb="16" eb="19">
      <t>ゲンザイチ</t>
    </rPh>
    <rPh sb="20" eb="22">
      <t>イテン</t>
    </rPh>
    <phoneticPr fontId="4"/>
  </si>
  <si>
    <t>1968　年</t>
    <rPh sb="5" eb="6">
      <t>ネン</t>
    </rPh>
    <phoneticPr fontId="4"/>
  </si>
  <si>
    <t>　移動市役所の業務を開始する。</t>
    <rPh sb="1" eb="3">
      <t>イドウ</t>
    </rPh>
    <rPh sb="3" eb="4">
      <t>シ</t>
    </rPh>
    <rPh sb="4" eb="6">
      <t>ヤクショ</t>
    </rPh>
    <rPh sb="7" eb="9">
      <t>ギョウム</t>
    </rPh>
    <rPh sb="10" eb="12">
      <t>カイシ</t>
    </rPh>
    <phoneticPr fontId="4"/>
  </si>
  <si>
    <t>1980　年</t>
    <rPh sb="5" eb="6">
      <t>ネン</t>
    </rPh>
    <phoneticPr fontId="4"/>
  </si>
  <si>
    <t>　都立小金井北高校が開校される。</t>
    <rPh sb="1" eb="3">
      <t>トリツ</t>
    </rPh>
    <rPh sb="3" eb="6">
      <t>コガネイ</t>
    </rPh>
    <rPh sb="6" eb="7">
      <t>キタ</t>
    </rPh>
    <rPh sb="7" eb="9">
      <t>コウコウ</t>
    </rPh>
    <rPh sb="10" eb="12">
      <t>カイコウ</t>
    </rPh>
    <phoneticPr fontId="4"/>
  </si>
  <si>
    <t>林」として小金井栗の起源となる。</t>
    <rPh sb="0" eb="1">
      <t>ハヤシ</t>
    </rPh>
    <rPh sb="5" eb="8">
      <t>コガネイ</t>
    </rPh>
    <rPh sb="8" eb="9">
      <t>クリ</t>
    </rPh>
    <rPh sb="10" eb="12">
      <t>キゲン</t>
    </rPh>
    <phoneticPr fontId="4"/>
  </si>
  <si>
    <t>1923　年</t>
    <rPh sb="5" eb="6">
      <t>ネン</t>
    </rPh>
    <phoneticPr fontId="4"/>
  </si>
  <si>
    <t>　小金井村に電灯がひかれる。</t>
    <rPh sb="1" eb="4">
      <t>コガネイ</t>
    </rPh>
    <rPh sb="4" eb="5">
      <t>ムラ</t>
    </rPh>
    <rPh sb="6" eb="8">
      <t>デントウ</t>
    </rPh>
    <phoneticPr fontId="4"/>
  </si>
  <si>
    <t>1952　年</t>
    <rPh sb="5" eb="6">
      <t>ネン</t>
    </rPh>
    <phoneticPr fontId="4"/>
  </si>
  <si>
    <t>　町役場の庁舎が現在地に移転する。</t>
    <rPh sb="1" eb="4">
      <t>マチヤクバ</t>
    </rPh>
    <rPh sb="5" eb="7">
      <t>チョウシャ</t>
    </rPh>
    <rPh sb="8" eb="11">
      <t>ゲンザイチ</t>
    </rPh>
    <rPh sb="12" eb="14">
      <t>イテン</t>
    </rPh>
    <phoneticPr fontId="4"/>
  </si>
  <si>
    <t>　初の市立保育園（くりのみ）が開園する。</t>
    <rPh sb="1" eb="2">
      <t>ハツ</t>
    </rPh>
    <rPh sb="3" eb="5">
      <t>イチリツ</t>
    </rPh>
    <rPh sb="5" eb="8">
      <t>ホイクエン</t>
    </rPh>
    <rPh sb="15" eb="17">
      <t>カイエン</t>
    </rPh>
    <phoneticPr fontId="4"/>
  </si>
  <si>
    <t>　都立野川公園が開園される。</t>
    <rPh sb="1" eb="3">
      <t>トリツ</t>
    </rPh>
    <rPh sb="3" eb="4">
      <t>ノ</t>
    </rPh>
    <rPh sb="4" eb="5">
      <t>ガワ</t>
    </rPh>
    <rPh sb="5" eb="7">
      <t>コウエン</t>
    </rPh>
    <rPh sb="8" eb="10">
      <t>カイエン</t>
    </rPh>
    <phoneticPr fontId="4"/>
  </si>
  <si>
    <t>　「年貢割付高反別帳之写帳」によると耕作面積は次のとおり。</t>
    <rPh sb="2" eb="4">
      <t>ネング</t>
    </rPh>
    <rPh sb="4" eb="6">
      <t>ワリツケ</t>
    </rPh>
    <rPh sb="6" eb="7">
      <t>タカ</t>
    </rPh>
    <rPh sb="7" eb="8">
      <t>タン</t>
    </rPh>
    <rPh sb="8" eb="9">
      <t>ベツ</t>
    </rPh>
    <rPh sb="9" eb="10">
      <t>チョウ</t>
    </rPh>
    <rPh sb="10" eb="11">
      <t>ノ</t>
    </rPh>
    <rPh sb="11" eb="12">
      <t>ウツ</t>
    </rPh>
    <rPh sb="12" eb="13">
      <t>チョウ</t>
    </rPh>
    <rPh sb="18" eb="20">
      <t>コウサク</t>
    </rPh>
    <rPh sb="20" eb="22">
      <t>メンセキ</t>
    </rPh>
    <rPh sb="23" eb="24">
      <t>ツギ</t>
    </rPh>
    <phoneticPr fontId="4"/>
  </si>
  <si>
    <t>1924　年</t>
    <rPh sb="5" eb="6">
      <t>ネン</t>
    </rPh>
    <phoneticPr fontId="4"/>
  </si>
  <si>
    <t>　小金井の桜が「名勝」として内務大臣から指定される。</t>
    <rPh sb="1" eb="4">
      <t>コガネイ</t>
    </rPh>
    <rPh sb="5" eb="6">
      <t>サクラ</t>
    </rPh>
    <rPh sb="8" eb="10">
      <t>メイショウ</t>
    </rPh>
    <rPh sb="14" eb="16">
      <t>ナイム</t>
    </rPh>
    <rPh sb="16" eb="18">
      <t>ダイジン</t>
    </rPh>
    <rPh sb="20" eb="22">
      <t>シテイ</t>
    </rPh>
    <phoneticPr fontId="4"/>
  </si>
  <si>
    <t>　第1回小金井町教育委員会委員選挙が実施される。</t>
    <rPh sb="1" eb="2">
      <t>ダイ</t>
    </rPh>
    <rPh sb="2" eb="4">
      <t>イッカイ</t>
    </rPh>
    <rPh sb="4" eb="7">
      <t>コガネイ</t>
    </rPh>
    <rPh sb="7" eb="8">
      <t>マチ</t>
    </rPh>
    <rPh sb="8" eb="10">
      <t>キョウイク</t>
    </rPh>
    <rPh sb="10" eb="12">
      <t>イイン</t>
    </rPh>
    <rPh sb="12" eb="13">
      <t>カイ</t>
    </rPh>
    <rPh sb="13" eb="15">
      <t>イイン</t>
    </rPh>
    <rPh sb="15" eb="17">
      <t>センキョ</t>
    </rPh>
    <rPh sb="18" eb="20">
      <t>ジッシ</t>
    </rPh>
    <phoneticPr fontId="4"/>
  </si>
  <si>
    <t>1969　年</t>
    <rPh sb="5" eb="6">
      <t>ネン</t>
    </rPh>
    <phoneticPr fontId="4"/>
  </si>
  <si>
    <t>　緑小学校が開校する。　公共下水道事業に着手する。</t>
    <rPh sb="1" eb="2">
      <t>ミドリ</t>
    </rPh>
    <rPh sb="2" eb="5">
      <t>ショウガッコウ</t>
    </rPh>
    <rPh sb="6" eb="8">
      <t>カイコウ</t>
    </rPh>
    <rPh sb="12" eb="14">
      <t>コウキョウ</t>
    </rPh>
    <rPh sb="14" eb="17">
      <t>ゲスイドウ</t>
    </rPh>
    <rPh sb="17" eb="19">
      <t>ジギョウ</t>
    </rPh>
    <rPh sb="20" eb="22">
      <t>チャクシュ</t>
    </rPh>
    <phoneticPr fontId="4"/>
  </si>
  <si>
    <t>1757　年</t>
    <rPh sb="5" eb="6">
      <t>ネン</t>
    </rPh>
    <phoneticPr fontId="4"/>
  </si>
  <si>
    <t>宝暦</t>
    <rPh sb="0" eb="2">
      <t>ホウレキ</t>
    </rPh>
    <phoneticPr fontId="4"/>
  </si>
  <si>
    <t>梶野新田</t>
    <rPh sb="0" eb="2">
      <t>カジノ</t>
    </rPh>
    <rPh sb="2" eb="4">
      <t>シンデン</t>
    </rPh>
    <phoneticPr fontId="4"/>
  </si>
  <si>
    <t>上小金井村</t>
    <rPh sb="0" eb="1">
      <t>カミ</t>
    </rPh>
    <rPh sb="1" eb="4">
      <t>コガネイ</t>
    </rPh>
    <rPh sb="4" eb="5">
      <t>ムラ</t>
    </rPh>
    <phoneticPr fontId="4"/>
  </si>
  <si>
    <t>　多磨霊園が開園する。</t>
    <rPh sb="1" eb="5">
      <t>タマレイエン</t>
    </rPh>
    <rPh sb="6" eb="8">
      <t>カイエン</t>
    </rPh>
    <phoneticPr fontId="4"/>
  </si>
  <si>
    <t>1953　年</t>
    <rPh sb="5" eb="6">
      <t>ネン</t>
    </rPh>
    <phoneticPr fontId="4"/>
  </si>
  <si>
    <t>　小金井町公民館が開館する。</t>
    <rPh sb="1" eb="4">
      <t>コガネイ</t>
    </rPh>
    <rPh sb="4" eb="5">
      <t>マチ</t>
    </rPh>
    <rPh sb="5" eb="8">
      <t>コウミンカン</t>
    </rPh>
    <rPh sb="9" eb="11">
      <t>カイカン</t>
    </rPh>
    <phoneticPr fontId="4"/>
  </si>
  <si>
    <t>　公害事務の取扱を開始する。</t>
    <rPh sb="1" eb="3">
      <t>コウガイ</t>
    </rPh>
    <rPh sb="3" eb="5">
      <t>ジム</t>
    </rPh>
    <rPh sb="6" eb="8">
      <t>トリアツカイ</t>
    </rPh>
    <rPh sb="9" eb="11">
      <t>カイシ</t>
    </rPh>
    <phoneticPr fontId="4"/>
  </si>
  <si>
    <t>1981　年</t>
    <rPh sb="5" eb="6">
      <t>ネン</t>
    </rPh>
    <phoneticPr fontId="4"/>
  </si>
  <si>
    <t>　都道248号線が市内全面に開通する。</t>
    <rPh sb="1" eb="2">
      <t>ト</t>
    </rPh>
    <rPh sb="2" eb="3">
      <t>ドウ</t>
    </rPh>
    <rPh sb="6" eb="8">
      <t>ゴウセン</t>
    </rPh>
    <rPh sb="9" eb="11">
      <t>シナイ</t>
    </rPh>
    <rPh sb="11" eb="13">
      <t>ゼンメン</t>
    </rPh>
    <rPh sb="14" eb="16">
      <t>カイツウ</t>
    </rPh>
    <phoneticPr fontId="4"/>
  </si>
  <si>
    <t>下小金井村　　</t>
    <rPh sb="0" eb="1">
      <t>シモ</t>
    </rPh>
    <rPh sb="1" eb="4">
      <t>コガネイ</t>
    </rPh>
    <rPh sb="4" eb="5">
      <t>ムラ</t>
    </rPh>
    <phoneticPr fontId="4"/>
  </si>
  <si>
    <t>関野新田</t>
    <rPh sb="0" eb="2">
      <t>セキノ</t>
    </rPh>
    <rPh sb="2" eb="4">
      <t>シンデン</t>
    </rPh>
    <phoneticPr fontId="4"/>
  </si>
  <si>
    <t>貫井村</t>
    <rPh sb="0" eb="2">
      <t>ヌクイ</t>
    </rPh>
    <rPh sb="2" eb="3">
      <t>ムラ</t>
    </rPh>
    <phoneticPr fontId="4"/>
  </si>
  <si>
    <t>1926　年</t>
    <rPh sb="5" eb="6">
      <t>ネン</t>
    </rPh>
    <phoneticPr fontId="4"/>
  </si>
  <si>
    <t>　中央線武蔵小金井駅が開設される。（南口）</t>
    <rPh sb="1" eb="4">
      <t>チュウオウセン</t>
    </rPh>
    <rPh sb="4" eb="6">
      <t>ムサシ</t>
    </rPh>
    <rPh sb="6" eb="9">
      <t>コガネイ</t>
    </rPh>
    <rPh sb="9" eb="10">
      <t>エキ</t>
    </rPh>
    <rPh sb="11" eb="13">
      <t>カイセツ</t>
    </rPh>
    <rPh sb="18" eb="20">
      <t>ミナミグチ</t>
    </rPh>
    <phoneticPr fontId="4"/>
  </si>
  <si>
    <t>　都立小金井公園が開園される。</t>
    <rPh sb="1" eb="3">
      <t>トリツ</t>
    </rPh>
    <rPh sb="3" eb="6">
      <t>コガネイ</t>
    </rPh>
    <rPh sb="6" eb="8">
      <t>コウエン</t>
    </rPh>
    <rPh sb="9" eb="11">
      <t>カイエン</t>
    </rPh>
    <phoneticPr fontId="4"/>
  </si>
  <si>
    <t>1970　年</t>
    <rPh sb="5" eb="6">
      <t>ネン</t>
    </rPh>
    <phoneticPr fontId="4"/>
  </si>
  <si>
    <t>　わかたけ保育園が完成する。</t>
    <rPh sb="5" eb="8">
      <t>ホイクエン</t>
    </rPh>
    <rPh sb="9" eb="11">
      <t>カンセイ</t>
    </rPh>
    <phoneticPr fontId="4"/>
  </si>
  <si>
    <t>　公共下水道が100％達成する。</t>
    <rPh sb="1" eb="3">
      <t>コウキョウ</t>
    </rPh>
    <rPh sb="3" eb="6">
      <t>ゲスイドウ</t>
    </rPh>
    <rPh sb="11" eb="13">
      <t>タッセイ</t>
    </rPh>
    <phoneticPr fontId="4"/>
  </si>
  <si>
    <t>元</t>
    <rPh sb="0" eb="1">
      <t>ガン</t>
    </rPh>
    <phoneticPr fontId="4"/>
  </si>
  <si>
    <t>　小金井村に最初のバス路線が開通する。</t>
    <rPh sb="1" eb="4">
      <t>コガネイ</t>
    </rPh>
    <rPh sb="4" eb="5">
      <t>ムラ</t>
    </rPh>
    <rPh sb="6" eb="8">
      <t>サイショ</t>
    </rPh>
    <rPh sb="11" eb="13">
      <t>ロセン</t>
    </rPh>
    <rPh sb="14" eb="16">
      <t>カイツウ</t>
    </rPh>
    <phoneticPr fontId="4"/>
  </si>
  <si>
    <t>1954　年</t>
    <rPh sb="5" eb="6">
      <t>ネン</t>
    </rPh>
    <phoneticPr fontId="4"/>
  </si>
  <si>
    <t>　武蔵野郷土館（元光華殿）が、都立小金井公園内に開設される。</t>
    <rPh sb="1" eb="4">
      <t>ムサシノ</t>
    </rPh>
    <rPh sb="4" eb="6">
      <t>キョウド</t>
    </rPh>
    <rPh sb="6" eb="7">
      <t>カン</t>
    </rPh>
    <rPh sb="8" eb="9">
      <t>モト</t>
    </rPh>
    <rPh sb="9" eb="10">
      <t>コウ</t>
    </rPh>
    <rPh sb="10" eb="11">
      <t>カ</t>
    </rPh>
    <rPh sb="11" eb="12">
      <t>デン</t>
    </rPh>
    <rPh sb="15" eb="17">
      <t>トリツ</t>
    </rPh>
    <rPh sb="17" eb="20">
      <t>コガネイ</t>
    </rPh>
    <rPh sb="20" eb="23">
      <t>コウエンナイ</t>
    </rPh>
    <rPh sb="24" eb="26">
      <t>カイセツ</t>
    </rPh>
    <phoneticPr fontId="4"/>
  </si>
  <si>
    <t>　市内で最後の田植えが行われる。</t>
    <rPh sb="1" eb="3">
      <t>シナイ</t>
    </rPh>
    <rPh sb="4" eb="6">
      <t>サイゴ</t>
    </rPh>
    <rPh sb="7" eb="9">
      <t>タウ</t>
    </rPh>
    <rPh sb="11" eb="12">
      <t>オコナ</t>
    </rPh>
    <phoneticPr fontId="4"/>
  </si>
  <si>
    <t>1982　年</t>
    <rPh sb="5" eb="6">
      <t>ネン</t>
    </rPh>
    <phoneticPr fontId="4"/>
  </si>
  <si>
    <t>　非核平和都市の宣言がされる。</t>
    <rPh sb="1" eb="3">
      <t>ヒカク</t>
    </rPh>
    <rPh sb="3" eb="5">
      <t>ヘイワ</t>
    </rPh>
    <rPh sb="5" eb="7">
      <t>トシ</t>
    </rPh>
    <rPh sb="8" eb="10">
      <t>センゲン</t>
    </rPh>
    <phoneticPr fontId="4"/>
  </si>
  <si>
    <t>1806　年</t>
    <rPh sb="5" eb="6">
      <t>ネン</t>
    </rPh>
    <phoneticPr fontId="4"/>
  </si>
  <si>
    <t>文化</t>
    <rPh sb="0" eb="2">
      <t>ブンカ</t>
    </rPh>
    <phoneticPr fontId="4"/>
  </si>
  <si>
    <t>　小金井の桜の名が広まり、林大学頭が「観桜記」を書く。</t>
    <rPh sb="1" eb="4">
      <t>コガネイ</t>
    </rPh>
    <rPh sb="5" eb="6">
      <t>サクラ</t>
    </rPh>
    <rPh sb="7" eb="8">
      <t>ナ</t>
    </rPh>
    <rPh sb="9" eb="10">
      <t>ヒロ</t>
    </rPh>
    <rPh sb="13" eb="14">
      <t>ハヤシ</t>
    </rPh>
    <rPh sb="14" eb="16">
      <t>ダイガク</t>
    </rPh>
    <rPh sb="16" eb="17">
      <t>カシラ</t>
    </rPh>
    <rPh sb="19" eb="21">
      <t>カンオウ</t>
    </rPh>
    <rPh sb="21" eb="22">
      <t>キ</t>
    </rPh>
    <rPh sb="24" eb="25">
      <t>カ</t>
    </rPh>
    <phoneticPr fontId="4"/>
  </si>
  <si>
    <t>1928　年</t>
    <rPh sb="5" eb="6">
      <t>ネン</t>
    </rPh>
    <phoneticPr fontId="4"/>
  </si>
  <si>
    <t>　小金井郵便局（無集配局）が開設される。</t>
    <rPh sb="1" eb="4">
      <t>コガネイ</t>
    </rPh>
    <rPh sb="4" eb="7">
      <t>ユウビンキョク</t>
    </rPh>
    <rPh sb="8" eb="9">
      <t>ム</t>
    </rPh>
    <rPh sb="9" eb="11">
      <t>シュウハイ</t>
    </rPh>
    <rPh sb="11" eb="12">
      <t>キョク</t>
    </rPh>
    <rPh sb="14" eb="16">
      <t>カイセツ</t>
    </rPh>
    <phoneticPr fontId="4"/>
  </si>
  <si>
    <t>　第1回成人式が開催される。</t>
    <rPh sb="1" eb="2">
      <t>ダイ</t>
    </rPh>
    <rPh sb="3" eb="4">
      <t>カイ</t>
    </rPh>
    <rPh sb="4" eb="7">
      <t>セイジンシキ</t>
    </rPh>
    <rPh sb="8" eb="10">
      <t>カイサイ</t>
    </rPh>
    <phoneticPr fontId="4"/>
  </si>
  <si>
    <t>　文化財保護条例が制定される。</t>
    <rPh sb="1" eb="4">
      <t>ブンカザイ</t>
    </rPh>
    <rPh sb="4" eb="6">
      <t>ホゴ</t>
    </rPh>
    <rPh sb="6" eb="8">
      <t>ジョウレイ</t>
    </rPh>
    <rPh sb="9" eb="11">
      <t>セイテイ</t>
    </rPh>
    <phoneticPr fontId="4"/>
  </si>
  <si>
    <t>　都立小金井公園が新東京百景に選ばれる。</t>
    <rPh sb="1" eb="3">
      <t>トリツ</t>
    </rPh>
    <rPh sb="3" eb="6">
      <t>コガネイ</t>
    </rPh>
    <rPh sb="6" eb="8">
      <t>コウエン</t>
    </rPh>
    <rPh sb="9" eb="12">
      <t>シントウキョウ</t>
    </rPh>
    <rPh sb="12" eb="14">
      <t>ヒャッケイ</t>
    </rPh>
    <rPh sb="15" eb="16">
      <t>エラ</t>
    </rPh>
    <phoneticPr fontId="4"/>
  </si>
  <si>
    <t>　この年の戸数は次のとおり。</t>
    <rPh sb="3" eb="4">
      <t>トシ</t>
    </rPh>
    <rPh sb="5" eb="7">
      <t>コスウ</t>
    </rPh>
    <rPh sb="8" eb="9">
      <t>ツギ</t>
    </rPh>
    <phoneticPr fontId="4"/>
  </si>
  <si>
    <t>　小金井村の車両数は次のとおり。</t>
    <rPh sb="1" eb="4">
      <t>コガネイ</t>
    </rPh>
    <rPh sb="4" eb="5">
      <t>ムラ</t>
    </rPh>
    <rPh sb="6" eb="8">
      <t>シャリョウ</t>
    </rPh>
    <rPh sb="8" eb="9">
      <t>スウ</t>
    </rPh>
    <rPh sb="10" eb="11">
      <t>ツギ</t>
    </rPh>
    <phoneticPr fontId="4"/>
  </si>
  <si>
    <t>1971　年</t>
    <rPh sb="5" eb="6">
      <t>ネン</t>
    </rPh>
    <phoneticPr fontId="4"/>
  </si>
  <si>
    <t>　ノーカー運動が始まる。</t>
    <rPh sb="5" eb="7">
      <t>ウンドウ</t>
    </rPh>
    <rPh sb="8" eb="9">
      <t>ハジ</t>
    </rPh>
    <phoneticPr fontId="4"/>
  </si>
  <si>
    <t>1834　年</t>
    <rPh sb="5" eb="6">
      <t>ネン</t>
    </rPh>
    <phoneticPr fontId="4"/>
  </si>
  <si>
    <t>天保</t>
    <rPh sb="0" eb="1">
      <t>テン</t>
    </rPh>
    <rPh sb="1" eb="2">
      <t>ホ</t>
    </rPh>
    <phoneticPr fontId="4"/>
  </si>
  <si>
    <t>47戸</t>
    <rPh sb="2" eb="3">
      <t>コ</t>
    </rPh>
    <phoneticPr fontId="4"/>
  </si>
  <si>
    <t>190戸</t>
    <rPh sb="3" eb="4">
      <t>コ</t>
    </rPh>
    <phoneticPr fontId="4"/>
  </si>
  <si>
    <t>台</t>
    <rPh sb="0" eb="1">
      <t>ダイ</t>
    </rPh>
    <phoneticPr fontId="4"/>
  </si>
  <si>
    <t>1台</t>
    <rPh sb="1" eb="2">
      <t>ダイ</t>
    </rPh>
    <phoneticPr fontId="4"/>
  </si>
  <si>
    <t>1955　年</t>
    <rPh sb="5" eb="6">
      <t>ネン</t>
    </rPh>
    <phoneticPr fontId="4"/>
  </si>
  <si>
    <t>　武蔵小金井駅に始発設備が完成される。</t>
    <rPh sb="1" eb="7">
      <t>ムサシコガネイエキ</t>
    </rPh>
    <rPh sb="8" eb="10">
      <t>シハツ</t>
    </rPh>
    <rPh sb="10" eb="12">
      <t>セツビ</t>
    </rPh>
    <rPh sb="13" eb="15">
      <t>カンセイ</t>
    </rPh>
    <phoneticPr fontId="4"/>
  </si>
  <si>
    <t>　都立小金井保育園が小金井市に移管され、市立小金井保育園となる。</t>
    <rPh sb="1" eb="3">
      <t>トリツ</t>
    </rPh>
    <rPh sb="3" eb="6">
      <t>コガネイ</t>
    </rPh>
    <rPh sb="6" eb="9">
      <t>ホイクエン</t>
    </rPh>
    <rPh sb="10" eb="14">
      <t>コガネイシ</t>
    </rPh>
    <rPh sb="15" eb="17">
      <t>イカン</t>
    </rPh>
    <rPh sb="20" eb="22">
      <t>イチリツ</t>
    </rPh>
    <rPh sb="22" eb="25">
      <t>コガネイ</t>
    </rPh>
    <rPh sb="25" eb="28">
      <t>ホイクエン</t>
    </rPh>
    <phoneticPr fontId="4"/>
  </si>
  <si>
    <t>1983　年</t>
    <rPh sb="5" eb="6">
      <t>ネン</t>
    </rPh>
    <phoneticPr fontId="4"/>
  </si>
  <si>
    <t>　上之原会館が開館する。</t>
    <rPh sb="1" eb="2">
      <t>ウエ</t>
    </rPh>
    <rPh sb="2" eb="3">
      <t>ノ</t>
    </rPh>
    <rPh sb="3" eb="4">
      <t>ハラ</t>
    </rPh>
    <rPh sb="4" eb="6">
      <t>カイカン</t>
    </rPh>
    <rPh sb="7" eb="9">
      <t>カイカン</t>
    </rPh>
    <phoneticPr fontId="4"/>
  </si>
  <si>
    <t>92戸</t>
    <rPh sb="2" eb="3">
      <t>コ</t>
    </rPh>
    <phoneticPr fontId="4"/>
  </si>
  <si>
    <t>44戸</t>
    <rPh sb="2" eb="3">
      <t>コ</t>
    </rPh>
    <phoneticPr fontId="4"/>
  </si>
  <si>
    <t>1930　年</t>
    <rPh sb="5" eb="6">
      <t>ネン</t>
    </rPh>
    <phoneticPr fontId="4"/>
  </si>
  <si>
    <t>その他の自動車</t>
    <rPh sb="2" eb="3">
      <t>タ</t>
    </rPh>
    <rPh sb="4" eb="7">
      <t>ジドウシャ</t>
    </rPh>
    <phoneticPr fontId="4"/>
  </si>
  <si>
    <t>牛車</t>
    <rPh sb="0" eb="2">
      <t>ギッシャ</t>
    </rPh>
    <phoneticPr fontId="4"/>
  </si>
  <si>
    <t>13台</t>
    <rPh sb="2" eb="3">
      <t>ダイ</t>
    </rPh>
    <phoneticPr fontId="4"/>
  </si>
  <si>
    <t>人力車</t>
    <rPh sb="0" eb="2">
      <t>ジンリキ</t>
    </rPh>
    <rPh sb="2" eb="3">
      <t>シャ</t>
    </rPh>
    <phoneticPr fontId="4"/>
  </si>
  <si>
    <t>　町営水道が創設される。</t>
    <rPh sb="1" eb="3">
      <t>チョウエイ</t>
    </rPh>
    <rPh sb="3" eb="5">
      <t>スイドウ</t>
    </rPh>
    <rPh sb="6" eb="8">
      <t>ソウセツ</t>
    </rPh>
    <phoneticPr fontId="4"/>
  </si>
  <si>
    <t>　緑中学校が開校する。</t>
    <rPh sb="1" eb="2">
      <t>ミドリ</t>
    </rPh>
    <rPh sb="2" eb="5">
      <t>チュウガッコウ</t>
    </rPh>
    <rPh sb="6" eb="8">
      <t>カイコウ</t>
    </rPh>
    <phoneticPr fontId="4"/>
  </si>
  <si>
    <t>　有料自転車駐車場を設置する。</t>
    <rPh sb="1" eb="3">
      <t>ユウリョウ</t>
    </rPh>
    <rPh sb="3" eb="6">
      <t>ジテンシャ</t>
    </rPh>
    <rPh sb="6" eb="9">
      <t>チュウシャジョウ</t>
    </rPh>
    <rPh sb="10" eb="12">
      <t>セッチ</t>
    </rPh>
    <phoneticPr fontId="4"/>
  </si>
  <si>
    <t>39戸</t>
    <rPh sb="2" eb="3">
      <t>コ</t>
    </rPh>
    <phoneticPr fontId="4"/>
  </si>
  <si>
    <t>412戸</t>
    <rPh sb="3" eb="4">
      <t>コ</t>
    </rPh>
    <phoneticPr fontId="4"/>
  </si>
  <si>
    <t>荷車</t>
    <rPh sb="0" eb="2">
      <t>ニグルマ</t>
    </rPh>
    <phoneticPr fontId="4"/>
  </si>
  <si>
    <t>361台</t>
    <rPh sb="3" eb="4">
      <t>ダイ</t>
    </rPh>
    <phoneticPr fontId="4"/>
  </si>
  <si>
    <t>　10月1日市制が施行される。</t>
    <rPh sb="3" eb="4">
      <t>ガツ</t>
    </rPh>
    <rPh sb="5" eb="6">
      <t>ニチ</t>
    </rPh>
    <rPh sb="6" eb="7">
      <t>シ</t>
    </rPh>
    <rPh sb="7" eb="8">
      <t>セイ</t>
    </rPh>
    <rPh sb="9" eb="11">
      <t>シコウ</t>
    </rPh>
    <phoneticPr fontId="4"/>
  </si>
  <si>
    <t>1972　年</t>
    <rPh sb="5" eb="6">
      <t>ネン</t>
    </rPh>
    <phoneticPr fontId="4"/>
  </si>
  <si>
    <t>　武蔵小金井駅東側に歩道橋が完成する。</t>
    <rPh sb="1" eb="7">
      <t>ムサシコガネイエキ</t>
    </rPh>
    <rPh sb="7" eb="9">
      <t>ヒガシガワ</t>
    </rPh>
    <rPh sb="10" eb="13">
      <t>ホドウキョウ</t>
    </rPh>
    <rPh sb="14" eb="16">
      <t>カンセイ</t>
    </rPh>
    <phoneticPr fontId="4"/>
  </si>
  <si>
    <t>　貫井北町中之久保集会所を開設する。</t>
    <rPh sb="1" eb="5">
      <t>ヌクイキタマチ</t>
    </rPh>
    <rPh sb="5" eb="6">
      <t>ナカ</t>
    </rPh>
    <rPh sb="6" eb="7">
      <t>ノ</t>
    </rPh>
    <rPh sb="7" eb="9">
      <t>クボ</t>
    </rPh>
    <rPh sb="9" eb="11">
      <t>シュウカイ</t>
    </rPh>
    <rPh sb="11" eb="12">
      <t>ジョ</t>
    </rPh>
    <rPh sb="13" eb="15">
      <t>カイセツ</t>
    </rPh>
    <phoneticPr fontId="4"/>
  </si>
  <si>
    <t>1844　年</t>
    <rPh sb="5" eb="6">
      <t>ネン</t>
    </rPh>
    <phoneticPr fontId="4"/>
  </si>
  <si>
    <t>　将軍世子家定(後の13代将軍）が、遠馬で小金井桜を見物し、その</t>
    <rPh sb="1" eb="3">
      <t>ショウグン</t>
    </rPh>
    <rPh sb="3" eb="5">
      <t>セイシ</t>
    </rPh>
    <rPh sb="5" eb="7">
      <t>イエサダ</t>
    </rPh>
    <rPh sb="8" eb="9">
      <t>ノチ</t>
    </rPh>
    <rPh sb="12" eb="13">
      <t>ダイ</t>
    </rPh>
    <rPh sb="13" eb="15">
      <t>ショウグン</t>
    </rPh>
    <rPh sb="18" eb="19">
      <t>エン</t>
    </rPh>
    <rPh sb="19" eb="20">
      <t>バ</t>
    </rPh>
    <rPh sb="21" eb="24">
      <t>コガネイ</t>
    </rPh>
    <rPh sb="24" eb="25">
      <t>ザクラ</t>
    </rPh>
    <rPh sb="26" eb="28">
      <t>ケンブツ</t>
    </rPh>
    <phoneticPr fontId="4"/>
  </si>
  <si>
    <t>　小金井村が昭和病院組合に加入する。</t>
    <rPh sb="1" eb="4">
      <t>コガネイ</t>
    </rPh>
    <rPh sb="4" eb="5">
      <t>ムラ</t>
    </rPh>
    <rPh sb="6" eb="8">
      <t>ショウワ</t>
    </rPh>
    <rPh sb="8" eb="10">
      <t>ビョウイン</t>
    </rPh>
    <rPh sb="10" eb="12">
      <t>クミアイ</t>
    </rPh>
    <rPh sb="13" eb="15">
      <t>カニュウ</t>
    </rPh>
    <phoneticPr fontId="4"/>
  </si>
  <si>
    <t>初代市長　鈴　木　誠　一</t>
    <rPh sb="0" eb="2">
      <t>ショダイ</t>
    </rPh>
    <rPh sb="2" eb="3">
      <t>シ</t>
    </rPh>
    <rPh sb="3" eb="4">
      <t>チョウ</t>
    </rPh>
    <rPh sb="5" eb="6">
      <t>スズ</t>
    </rPh>
    <rPh sb="7" eb="8">
      <t>キ</t>
    </rPh>
    <rPh sb="9" eb="10">
      <t>マコト</t>
    </rPh>
    <rPh sb="11" eb="12">
      <t>イチ</t>
    </rPh>
    <phoneticPr fontId="4"/>
  </si>
  <si>
    <t>　宅地開発指導要綱を制定する。</t>
    <rPh sb="1" eb="3">
      <t>タクチ</t>
    </rPh>
    <rPh sb="3" eb="5">
      <t>カイハツ</t>
    </rPh>
    <rPh sb="5" eb="7">
      <t>シドウ</t>
    </rPh>
    <rPh sb="7" eb="9">
      <t>ヨウコウ</t>
    </rPh>
    <rPh sb="10" eb="12">
      <t>セイテイ</t>
    </rPh>
    <phoneticPr fontId="4"/>
  </si>
  <si>
    <t>1984　年</t>
    <rPh sb="5" eb="6">
      <t>ネン</t>
    </rPh>
    <phoneticPr fontId="4"/>
  </si>
  <si>
    <t>　小金井市婦人行動計画を策定する。</t>
    <rPh sb="1" eb="5">
      <t>コガネイシ</t>
    </rPh>
    <rPh sb="5" eb="7">
      <t>フジン</t>
    </rPh>
    <rPh sb="7" eb="9">
      <t>コウドウ</t>
    </rPh>
    <rPh sb="9" eb="11">
      <t>ケイカク</t>
    </rPh>
    <rPh sb="12" eb="14">
      <t>サクテイ</t>
    </rPh>
    <phoneticPr fontId="4"/>
  </si>
  <si>
    <t>名がますます広まる。</t>
    <rPh sb="0" eb="1">
      <t>ナ</t>
    </rPh>
    <rPh sb="6" eb="7">
      <t>ヒロ</t>
    </rPh>
    <phoneticPr fontId="4"/>
  </si>
  <si>
    <t>　村民の職業別世帯数は次のとおり。</t>
    <rPh sb="1" eb="3">
      <t>ソンミン</t>
    </rPh>
    <rPh sb="4" eb="6">
      <t>ショクギョウ</t>
    </rPh>
    <rPh sb="6" eb="7">
      <t>ベツ</t>
    </rPh>
    <rPh sb="7" eb="10">
      <t>セタイスウ</t>
    </rPh>
    <rPh sb="11" eb="12">
      <t>ツギ</t>
    </rPh>
    <phoneticPr fontId="4"/>
  </si>
  <si>
    <t>　小金井市の市制概要は次のとおり。社会福祉協議会が発足する。</t>
    <rPh sb="1" eb="4">
      <t>コガネイ</t>
    </rPh>
    <rPh sb="4" eb="5">
      <t>シ</t>
    </rPh>
    <rPh sb="6" eb="8">
      <t>シセイ</t>
    </rPh>
    <rPh sb="8" eb="10">
      <t>ガイヨウ</t>
    </rPh>
    <rPh sb="11" eb="12">
      <t>ツギ</t>
    </rPh>
    <rPh sb="17" eb="19">
      <t>シャカイ</t>
    </rPh>
    <rPh sb="19" eb="21">
      <t>フクシ</t>
    </rPh>
    <rPh sb="21" eb="24">
      <t>キョウギカイ</t>
    </rPh>
    <rPh sb="25" eb="27">
      <t>ホッソク</t>
    </rPh>
    <phoneticPr fontId="4"/>
  </si>
  <si>
    <t>　難病患者見舞金支給事業を実施する。</t>
    <rPh sb="1" eb="3">
      <t>ナンビョウ</t>
    </rPh>
    <rPh sb="3" eb="5">
      <t>カンジャ</t>
    </rPh>
    <rPh sb="5" eb="7">
      <t>ミマイ</t>
    </rPh>
    <rPh sb="7" eb="8">
      <t>キン</t>
    </rPh>
    <rPh sb="8" eb="10">
      <t>シキュウ</t>
    </rPh>
    <rPh sb="10" eb="12">
      <t>ジギョウ</t>
    </rPh>
    <rPh sb="13" eb="15">
      <t>ジッシ</t>
    </rPh>
    <phoneticPr fontId="4"/>
  </si>
  <si>
    <t>1869　年</t>
    <rPh sb="5" eb="6">
      <t>ネン</t>
    </rPh>
    <phoneticPr fontId="4"/>
  </si>
  <si>
    <t>　明治維新後の改革により品川県に編入される。</t>
    <rPh sb="1" eb="3">
      <t>メイジ</t>
    </rPh>
    <rPh sb="3" eb="5">
      <t>イシン</t>
    </rPh>
    <rPh sb="5" eb="6">
      <t>ゴ</t>
    </rPh>
    <rPh sb="7" eb="9">
      <t>カイカク</t>
    </rPh>
    <rPh sb="12" eb="14">
      <t>シナガワ</t>
    </rPh>
    <rPh sb="14" eb="15">
      <t>ケン</t>
    </rPh>
    <rPh sb="16" eb="18">
      <t>ヘンニュウ</t>
    </rPh>
    <phoneticPr fontId="4"/>
  </si>
  <si>
    <t>1932　年</t>
    <rPh sb="5" eb="6">
      <t>ネン</t>
    </rPh>
    <phoneticPr fontId="4"/>
  </si>
  <si>
    <t>総数</t>
    <rPh sb="0" eb="1">
      <t>ソウ</t>
    </rPh>
    <rPh sb="1" eb="2">
      <t>スウ</t>
    </rPh>
    <phoneticPr fontId="4"/>
  </si>
  <si>
    <t>農業</t>
    <rPh sb="0" eb="2">
      <t>ノウギョウ</t>
    </rPh>
    <phoneticPr fontId="4"/>
  </si>
  <si>
    <t>1958　年</t>
    <rPh sb="5" eb="6">
      <t>ネン</t>
    </rPh>
    <phoneticPr fontId="4"/>
  </si>
  <si>
    <t>　前原町丸山台集会所が完成する。</t>
    <rPh sb="1" eb="4">
      <t>マエハラチョウ</t>
    </rPh>
    <rPh sb="4" eb="7">
      <t>マルヤマダイ</t>
    </rPh>
    <rPh sb="7" eb="9">
      <t>シュウカイ</t>
    </rPh>
    <rPh sb="9" eb="10">
      <t>ジョ</t>
    </rPh>
    <rPh sb="11" eb="13">
      <t>カンセイ</t>
    </rPh>
    <phoneticPr fontId="4"/>
  </si>
  <si>
    <t>1872　年</t>
    <rPh sb="5" eb="6">
      <t>ネン</t>
    </rPh>
    <phoneticPr fontId="4"/>
  </si>
  <si>
    <t>　下小金井村付近55か村が品川県から神奈川県に移管される。</t>
    <rPh sb="1" eb="2">
      <t>シモ</t>
    </rPh>
    <rPh sb="2" eb="5">
      <t>コガネイ</t>
    </rPh>
    <rPh sb="5" eb="6">
      <t>ムラ</t>
    </rPh>
    <rPh sb="6" eb="8">
      <t>フキン</t>
    </rPh>
    <rPh sb="11" eb="12">
      <t>ソン</t>
    </rPh>
    <rPh sb="13" eb="15">
      <t>シナガワ</t>
    </rPh>
    <rPh sb="15" eb="16">
      <t>ケン</t>
    </rPh>
    <rPh sb="18" eb="22">
      <t>カナガワケン</t>
    </rPh>
    <rPh sb="23" eb="25">
      <t>イカン</t>
    </rPh>
    <phoneticPr fontId="4"/>
  </si>
  <si>
    <t>商業</t>
    <rPh sb="0" eb="2">
      <t>ショウギョウ</t>
    </rPh>
    <phoneticPr fontId="4"/>
  </si>
  <si>
    <t>工業</t>
    <rPh sb="0" eb="2">
      <t>コウギョウ</t>
    </rPh>
    <phoneticPr fontId="4"/>
  </si>
  <si>
    <t>人（男20,705人　　女19,419人）</t>
    <rPh sb="0" eb="1">
      <t>ニン</t>
    </rPh>
    <rPh sb="2" eb="3">
      <t>オトコ</t>
    </rPh>
    <rPh sb="9" eb="10">
      <t>ニン</t>
    </rPh>
    <rPh sb="12" eb="13">
      <t>オンナ</t>
    </rPh>
    <rPh sb="19" eb="20">
      <t>ニン</t>
    </rPh>
    <phoneticPr fontId="4"/>
  </si>
  <si>
    <t>1985　年</t>
    <rPh sb="5" eb="6">
      <t>ネン</t>
    </rPh>
    <phoneticPr fontId="4"/>
  </si>
  <si>
    <t>市予算額</t>
    <rPh sb="0" eb="1">
      <t>シ</t>
    </rPh>
    <rPh sb="1" eb="4">
      <t>ヨサンガク</t>
    </rPh>
    <phoneticPr fontId="4"/>
  </si>
  <si>
    <t>万円</t>
    <rPh sb="0" eb="2">
      <t>マンエン</t>
    </rPh>
    <phoneticPr fontId="4"/>
  </si>
  <si>
    <t>市民１人当たり</t>
    <rPh sb="0" eb="2">
      <t>シミン</t>
    </rPh>
    <rPh sb="2" eb="4">
      <t>ヒトリ</t>
    </rPh>
    <rPh sb="4" eb="5">
      <t>ア</t>
    </rPh>
    <phoneticPr fontId="4"/>
  </si>
  <si>
    <t>　中学校で外国人による英語指導授業を開始する。</t>
    <rPh sb="1" eb="4">
      <t>チュウガッコウ</t>
    </rPh>
    <rPh sb="5" eb="7">
      <t>ガイコク</t>
    </rPh>
    <rPh sb="7" eb="8">
      <t>ジン</t>
    </rPh>
    <rPh sb="11" eb="13">
      <t>エイゴ</t>
    </rPh>
    <rPh sb="13" eb="15">
      <t>シドウ</t>
    </rPh>
    <rPh sb="15" eb="17">
      <t>ジュギョウ</t>
    </rPh>
    <rPh sb="18" eb="20">
      <t>カイシ</t>
    </rPh>
    <phoneticPr fontId="4"/>
  </si>
  <si>
    <t>　都市ガスが普及される。</t>
    <rPh sb="1" eb="3">
      <t>トシ</t>
    </rPh>
    <rPh sb="6" eb="8">
      <t>フキュウ</t>
    </rPh>
    <phoneticPr fontId="4"/>
  </si>
  <si>
    <t>　福祉会館に保健会場を開設する。</t>
    <rPh sb="1" eb="3">
      <t>フクシ</t>
    </rPh>
    <rPh sb="3" eb="5">
      <t>カイカン</t>
    </rPh>
    <rPh sb="6" eb="8">
      <t>ホケン</t>
    </rPh>
    <rPh sb="8" eb="10">
      <t>カイジョウ</t>
    </rPh>
    <rPh sb="11" eb="13">
      <t>カイセツ</t>
    </rPh>
    <phoneticPr fontId="4"/>
  </si>
  <si>
    <t>　小金井市まちをきれいにする条例を施行する。</t>
    <rPh sb="1" eb="5">
      <t>コガネイシ</t>
    </rPh>
    <rPh sb="14" eb="16">
      <t>ジョウレイ</t>
    </rPh>
    <rPh sb="17" eb="19">
      <t>シコウ</t>
    </rPh>
    <phoneticPr fontId="4"/>
  </si>
  <si>
    <t>　二枚橋衛生組合が解散する。</t>
    <rPh sb="1" eb="3">
      <t>ニマイ</t>
    </rPh>
    <rPh sb="3" eb="4">
      <t>バシ</t>
    </rPh>
    <rPh sb="4" eb="6">
      <t>エイセイ</t>
    </rPh>
    <rPh sb="6" eb="8">
      <t>クミアイ</t>
    </rPh>
    <rPh sb="9" eb="11">
      <t>カイサン</t>
    </rPh>
    <phoneticPr fontId="4"/>
  </si>
  <si>
    <t>1986　年</t>
    <rPh sb="5" eb="6">
      <t>ネン</t>
    </rPh>
    <phoneticPr fontId="4"/>
  </si>
  <si>
    <t>　老人ホーム桜町聖ヨハネホームが開設される。</t>
    <rPh sb="1" eb="3">
      <t>ロウジン</t>
    </rPh>
    <rPh sb="6" eb="8">
      <t>サクラマチ</t>
    </rPh>
    <rPh sb="8" eb="9">
      <t>セイ</t>
    </rPh>
    <rPh sb="16" eb="18">
      <t>カイセツ</t>
    </rPh>
    <phoneticPr fontId="4"/>
  </si>
  <si>
    <t>　小金井市消費生活条例を施行する。</t>
    <rPh sb="1" eb="5">
      <t>コガネイシ</t>
    </rPh>
    <rPh sb="5" eb="7">
      <t>ショウヒ</t>
    </rPh>
    <rPh sb="7" eb="9">
      <t>セイカツ</t>
    </rPh>
    <rPh sb="9" eb="11">
      <t>ジョウレイ</t>
    </rPh>
    <rPh sb="12" eb="14">
      <t>シコウ</t>
    </rPh>
    <phoneticPr fontId="4"/>
  </si>
  <si>
    <t>2010　年</t>
    <rPh sb="5" eb="6">
      <t>ネン</t>
    </rPh>
    <phoneticPr fontId="4"/>
  </si>
  <si>
    <t>　玉川上水・小金井桜整備活用計画を策定する。</t>
    <rPh sb="1" eb="5">
      <t>タマガワジョウスイ</t>
    </rPh>
    <rPh sb="6" eb="9">
      <t>コガネイ</t>
    </rPh>
    <rPh sb="9" eb="10">
      <t>サクラ</t>
    </rPh>
    <rPh sb="10" eb="12">
      <t>セイビ</t>
    </rPh>
    <rPh sb="12" eb="14">
      <t>カツヨウ</t>
    </rPh>
    <rPh sb="14" eb="16">
      <t>ケイカク</t>
    </rPh>
    <rPh sb="17" eb="19">
      <t>サクテイ</t>
    </rPh>
    <phoneticPr fontId="4"/>
  </si>
  <si>
    <t>　武蔵小金井駅南口アーケードが完成する。</t>
    <rPh sb="1" eb="7">
      <t>ムサシコガネイエキ</t>
    </rPh>
    <rPh sb="7" eb="9">
      <t>ミナミグチ</t>
    </rPh>
    <rPh sb="15" eb="17">
      <t>カンセイ</t>
    </rPh>
    <phoneticPr fontId="4"/>
  </si>
  <si>
    <t>1998　年</t>
    <rPh sb="5" eb="6">
      <t>ネン</t>
    </rPh>
    <phoneticPr fontId="4"/>
  </si>
  <si>
    <t>　小金井市情報公開条例を施行する。</t>
    <rPh sb="1" eb="5">
      <t>コガネイシ</t>
    </rPh>
    <rPh sb="5" eb="7">
      <t>ジョウホウ</t>
    </rPh>
    <rPh sb="7" eb="9">
      <t>コウカイ</t>
    </rPh>
    <rPh sb="9" eb="11">
      <t>ジョウレイ</t>
    </rPh>
    <rPh sb="12" eb="14">
      <t>シコウ</t>
    </rPh>
    <phoneticPr fontId="4"/>
  </si>
  <si>
    <t>　第３次行財政改革大綱を策定する。</t>
    <rPh sb="1" eb="2">
      <t>ダイ</t>
    </rPh>
    <rPh sb="3" eb="4">
      <t>ジ</t>
    </rPh>
    <rPh sb="4" eb="5">
      <t>ギョウ</t>
    </rPh>
    <rPh sb="5" eb="7">
      <t>ザイセイ</t>
    </rPh>
    <rPh sb="7" eb="9">
      <t>カイカク</t>
    </rPh>
    <rPh sb="9" eb="11">
      <t>タイコウ</t>
    </rPh>
    <rPh sb="12" eb="14">
      <t>サクテイ</t>
    </rPh>
    <phoneticPr fontId="4"/>
  </si>
  <si>
    <t>　中間処理場が完成する。</t>
    <rPh sb="1" eb="3">
      <t>チュウカン</t>
    </rPh>
    <rPh sb="3" eb="6">
      <t>ショリジョウ</t>
    </rPh>
    <rPh sb="7" eb="9">
      <t>カンセイ</t>
    </rPh>
    <phoneticPr fontId="4"/>
  </si>
  <si>
    <t>　本町高齢者在宅サービスセンターを開設する。</t>
    <rPh sb="1" eb="3">
      <t>ホンチョウ</t>
    </rPh>
    <rPh sb="3" eb="5">
      <t>コウレイ</t>
    </rPh>
    <rPh sb="5" eb="6">
      <t>シャ</t>
    </rPh>
    <rPh sb="6" eb="8">
      <t>ザイタク</t>
    </rPh>
    <rPh sb="17" eb="19">
      <t>カイセツ</t>
    </rPh>
    <phoneticPr fontId="4"/>
  </si>
  <si>
    <t>　梶野公園が開園する。</t>
    <rPh sb="1" eb="3">
      <t>カジノ</t>
    </rPh>
    <rPh sb="3" eb="5">
      <t>コウエン</t>
    </rPh>
    <rPh sb="6" eb="8">
      <t>カイエン</t>
    </rPh>
    <phoneticPr fontId="4"/>
  </si>
  <si>
    <t>1987　年</t>
    <rPh sb="5" eb="6">
      <t>ネン</t>
    </rPh>
    <phoneticPr fontId="4"/>
  </si>
  <si>
    <t>　市内全域が下水道の処理区域になる。</t>
    <rPh sb="1" eb="3">
      <t>シナイ</t>
    </rPh>
    <rPh sb="3" eb="5">
      <t>ゼンイキ</t>
    </rPh>
    <rPh sb="6" eb="9">
      <t>ゲスイドウ</t>
    </rPh>
    <rPh sb="10" eb="12">
      <t>ショリ</t>
    </rPh>
    <rPh sb="12" eb="14">
      <t>クイキ</t>
    </rPh>
    <phoneticPr fontId="4"/>
  </si>
  <si>
    <t>　小金井消防署が開署される。</t>
    <rPh sb="1" eb="4">
      <t>コガネイ</t>
    </rPh>
    <rPh sb="4" eb="7">
      <t>ショウボウショ</t>
    </rPh>
    <rPh sb="8" eb="10">
      <t>カイショ</t>
    </rPh>
    <phoneticPr fontId="4"/>
  </si>
  <si>
    <t>2011　年</t>
    <rPh sb="5" eb="6">
      <t>ネン</t>
    </rPh>
    <phoneticPr fontId="4"/>
  </si>
  <si>
    <t>　第４次小金井市基本構想を策定する。</t>
    <rPh sb="1" eb="2">
      <t>ダイ</t>
    </rPh>
    <rPh sb="3" eb="4">
      <t>ジ</t>
    </rPh>
    <rPh sb="4" eb="8">
      <t>コガネイシ</t>
    </rPh>
    <rPh sb="8" eb="10">
      <t>キホン</t>
    </rPh>
    <rPh sb="10" eb="12">
      <t>コウソウ</t>
    </rPh>
    <rPh sb="13" eb="15">
      <t>サクテイ</t>
    </rPh>
    <phoneticPr fontId="4"/>
  </si>
  <si>
    <t>　緑児童館、前原町西之台会館、桜町上水会館が開館する。</t>
    <rPh sb="1" eb="2">
      <t>ミドリ</t>
    </rPh>
    <rPh sb="2" eb="5">
      <t>ジドウカン</t>
    </rPh>
    <rPh sb="6" eb="9">
      <t>マエハラチョウ</t>
    </rPh>
    <rPh sb="9" eb="11">
      <t>ニシノ</t>
    </rPh>
    <rPh sb="11" eb="12">
      <t>ダイ</t>
    </rPh>
    <rPh sb="12" eb="14">
      <t>カイカン</t>
    </rPh>
    <rPh sb="15" eb="17">
      <t>サクラマチ</t>
    </rPh>
    <rPh sb="17" eb="19">
      <t>ジョウスイ</t>
    </rPh>
    <rPh sb="19" eb="21">
      <t>カイカン</t>
    </rPh>
    <rPh sb="22" eb="24">
      <t>カイカン</t>
    </rPh>
    <phoneticPr fontId="4"/>
  </si>
  <si>
    <t>1999　年</t>
    <rPh sb="5" eb="6">
      <t>ネン</t>
    </rPh>
    <phoneticPr fontId="4"/>
  </si>
  <si>
    <t>　緑の基本計画を策定する。</t>
    <rPh sb="1" eb="2">
      <t>ミドリ</t>
    </rPh>
    <rPh sb="3" eb="5">
      <t>キホン</t>
    </rPh>
    <rPh sb="5" eb="7">
      <t>ケイカク</t>
    </rPh>
    <rPh sb="8" eb="10">
      <t>サクテイ</t>
    </rPh>
    <phoneticPr fontId="4"/>
  </si>
  <si>
    <t>　こがねい30景を選定する。</t>
    <rPh sb="7" eb="8">
      <t>ケイ</t>
    </rPh>
    <rPh sb="9" eb="11">
      <t>センテイ</t>
    </rPh>
    <phoneticPr fontId="4"/>
  </si>
  <si>
    <t>　第2次保健福祉計画を策定する。</t>
    <rPh sb="1" eb="2">
      <t>ダイ</t>
    </rPh>
    <rPh sb="3" eb="4">
      <t>ジ</t>
    </rPh>
    <rPh sb="4" eb="6">
      <t>ホケン</t>
    </rPh>
    <rPh sb="6" eb="8">
      <t>フクシ</t>
    </rPh>
    <rPh sb="8" eb="10">
      <t>ケイカク</t>
    </rPh>
    <rPh sb="11" eb="13">
      <t>サクテイ</t>
    </rPh>
    <phoneticPr fontId="4"/>
  </si>
  <si>
    <t>　小金井市民交流センターがオープンする。</t>
    <rPh sb="1" eb="4">
      <t>コガネイ</t>
    </rPh>
    <rPh sb="4" eb="6">
      <t>シミン</t>
    </rPh>
    <rPh sb="6" eb="8">
      <t>コウリュウ</t>
    </rPh>
    <phoneticPr fontId="4"/>
  </si>
  <si>
    <t>　浴恩館公園が開園する。</t>
    <rPh sb="1" eb="2">
      <t>ヨク</t>
    </rPh>
    <rPh sb="2" eb="3">
      <t>オン</t>
    </rPh>
    <rPh sb="3" eb="4">
      <t>カン</t>
    </rPh>
    <rPh sb="4" eb="6">
      <t>コウエン</t>
    </rPh>
    <rPh sb="7" eb="9">
      <t>カイエン</t>
    </rPh>
    <phoneticPr fontId="4"/>
  </si>
  <si>
    <t>2000　年</t>
    <rPh sb="5" eb="6">
      <t>ネン</t>
    </rPh>
    <phoneticPr fontId="4"/>
  </si>
  <si>
    <t>　老人ホーム「つきみの園」が開設される。</t>
    <rPh sb="1" eb="3">
      <t>ロウジン</t>
    </rPh>
    <rPh sb="11" eb="12">
      <t>エン</t>
    </rPh>
    <rPh sb="14" eb="16">
      <t>カイセツ</t>
    </rPh>
    <phoneticPr fontId="4"/>
  </si>
  <si>
    <t>2012　年</t>
    <rPh sb="5" eb="6">
      <t>ネン</t>
    </rPh>
    <phoneticPr fontId="4"/>
  </si>
  <si>
    <t>1988　年</t>
    <rPh sb="5" eb="6">
      <t>ネン</t>
    </rPh>
    <phoneticPr fontId="4"/>
  </si>
  <si>
    <t>　中学校にコンピュータ教室を設定する。</t>
    <rPh sb="1" eb="4">
      <t>チュウガッコウ</t>
    </rPh>
    <rPh sb="11" eb="13">
      <t>キョウシツ</t>
    </rPh>
    <rPh sb="14" eb="16">
      <t>セッテイ</t>
    </rPh>
    <phoneticPr fontId="4"/>
  </si>
  <si>
    <t>　中町在宅介護支援センターが開設される。</t>
    <rPh sb="1" eb="2">
      <t>ナカ</t>
    </rPh>
    <rPh sb="2" eb="3">
      <t>チョウ</t>
    </rPh>
    <rPh sb="3" eb="5">
      <t>ザイタク</t>
    </rPh>
    <rPh sb="5" eb="7">
      <t>カイゴ</t>
    </rPh>
    <rPh sb="7" eb="9">
      <t>シエン</t>
    </rPh>
    <rPh sb="14" eb="16">
      <t>カイセツ</t>
    </rPh>
    <phoneticPr fontId="4"/>
  </si>
  <si>
    <t>　東センターが開館する。</t>
    <rPh sb="1" eb="2">
      <t>ヒガシ</t>
    </rPh>
    <rPh sb="7" eb="9">
      <t>カイカン</t>
    </rPh>
    <phoneticPr fontId="4"/>
  </si>
  <si>
    <t>　のびゆくこどもプラン小金井を策定する。</t>
    <rPh sb="11" eb="14">
      <t>コガネイ</t>
    </rPh>
    <rPh sb="15" eb="17">
      <t>サクテイ</t>
    </rPh>
    <phoneticPr fontId="4"/>
  </si>
  <si>
    <t>　上山谷緑地公園が開園する。</t>
    <rPh sb="1" eb="2">
      <t>カミ</t>
    </rPh>
    <rPh sb="2" eb="3">
      <t>ヤマ</t>
    </rPh>
    <rPh sb="3" eb="4">
      <t>タニ</t>
    </rPh>
    <rPh sb="4" eb="6">
      <t>リョクチ</t>
    </rPh>
    <rPh sb="6" eb="8">
      <t>コウエン</t>
    </rPh>
    <rPh sb="9" eb="11">
      <t>カイエン</t>
    </rPh>
    <phoneticPr fontId="4"/>
  </si>
  <si>
    <t>　西之台会館が開館する。</t>
    <rPh sb="1" eb="3">
      <t>ニシノ</t>
    </rPh>
    <rPh sb="3" eb="4">
      <t>ダイ</t>
    </rPh>
    <rPh sb="4" eb="6">
      <t>カイカン</t>
    </rPh>
    <rPh sb="7" eb="9">
      <t>カイカン</t>
    </rPh>
    <phoneticPr fontId="4"/>
  </si>
  <si>
    <t>2001　年</t>
    <rPh sb="5" eb="6">
      <t>ネン</t>
    </rPh>
    <phoneticPr fontId="4"/>
  </si>
  <si>
    <t>　第3次小金井市基本構想を策定する。</t>
    <rPh sb="1" eb="2">
      <t>ダイ</t>
    </rPh>
    <rPh sb="3" eb="4">
      <t>ジ</t>
    </rPh>
    <rPh sb="4" eb="7">
      <t>コガネイ</t>
    </rPh>
    <rPh sb="7" eb="8">
      <t>シ</t>
    </rPh>
    <rPh sb="8" eb="10">
      <t>キホン</t>
    </rPh>
    <rPh sb="10" eb="12">
      <t>コウソウ</t>
    </rPh>
    <rPh sb="13" eb="15">
      <t>サクテイ</t>
    </rPh>
    <phoneticPr fontId="4"/>
  </si>
  <si>
    <t>2013　年</t>
    <rPh sb="5" eb="6">
      <t>ネン</t>
    </rPh>
    <phoneticPr fontId="4"/>
  </si>
  <si>
    <t>　第６８回国民体育大会（弓道競技・バスケットボール競技）が開催される。</t>
    <rPh sb="1" eb="2">
      <t>ダイ</t>
    </rPh>
    <rPh sb="4" eb="5">
      <t>カイ</t>
    </rPh>
    <rPh sb="5" eb="7">
      <t>コクミン</t>
    </rPh>
    <rPh sb="7" eb="9">
      <t>タイイク</t>
    </rPh>
    <rPh sb="9" eb="11">
      <t>タイカイ</t>
    </rPh>
    <rPh sb="12" eb="14">
      <t>キュウドウ</t>
    </rPh>
    <rPh sb="14" eb="16">
      <t>キョウギ</t>
    </rPh>
    <rPh sb="25" eb="27">
      <t>キョウギ</t>
    </rPh>
    <rPh sb="29" eb="31">
      <t>カイサイ</t>
    </rPh>
    <phoneticPr fontId="4"/>
  </si>
  <si>
    <t>1989　年</t>
    <rPh sb="5" eb="6">
      <t>ネン</t>
    </rPh>
    <phoneticPr fontId="4"/>
  </si>
  <si>
    <t>　小金井市総合体育館が開館する。</t>
    <rPh sb="1" eb="5">
      <t>コガネイシ</t>
    </rPh>
    <rPh sb="5" eb="7">
      <t>ソウゴウ</t>
    </rPh>
    <rPh sb="7" eb="10">
      <t>タイイクカン</t>
    </rPh>
    <rPh sb="11" eb="13">
      <t>カイカン</t>
    </rPh>
    <phoneticPr fontId="4"/>
  </si>
  <si>
    <t>　市民会館「萌え木ホール」を開設する。</t>
    <rPh sb="1" eb="3">
      <t>シミン</t>
    </rPh>
    <rPh sb="3" eb="5">
      <t>カイカン</t>
    </rPh>
    <rPh sb="6" eb="7">
      <t>モ</t>
    </rPh>
    <rPh sb="8" eb="9">
      <t>ギ</t>
    </rPh>
    <rPh sb="14" eb="16">
      <t>カイセツ</t>
    </rPh>
    <phoneticPr fontId="4"/>
  </si>
  <si>
    <t>　小金井市個人情報保護条例を施行する。</t>
    <rPh sb="1" eb="5">
      <t>コガネイシ</t>
    </rPh>
    <rPh sb="5" eb="7">
      <t>コジン</t>
    </rPh>
    <rPh sb="7" eb="9">
      <t>ジョウホウ</t>
    </rPh>
    <rPh sb="9" eb="11">
      <t>ホゴ</t>
    </rPh>
    <rPh sb="11" eb="13">
      <t>ジョウレイ</t>
    </rPh>
    <rPh sb="14" eb="16">
      <t>シコウ</t>
    </rPh>
    <phoneticPr fontId="4"/>
  </si>
  <si>
    <t>　１１万人目の市民誕生</t>
    <rPh sb="3" eb="4">
      <t>マン</t>
    </rPh>
    <rPh sb="4" eb="5">
      <t>ニン</t>
    </rPh>
    <rPh sb="5" eb="6">
      <t>メ</t>
    </rPh>
    <rPh sb="7" eb="9">
      <t>シミン</t>
    </rPh>
    <rPh sb="9" eb="11">
      <t>タンジョウ</t>
    </rPh>
    <phoneticPr fontId="4"/>
  </si>
  <si>
    <t>　貫井南町三楽集会所を開設する。</t>
    <rPh sb="1" eb="3">
      <t>ヌクイ</t>
    </rPh>
    <rPh sb="3" eb="4">
      <t>ミナミ</t>
    </rPh>
    <rPh sb="4" eb="5">
      <t>チョウ</t>
    </rPh>
    <rPh sb="5" eb="6">
      <t>サン</t>
    </rPh>
    <rPh sb="6" eb="7">
      <t>ラク</t>
    </rPh>
    <rPh sb="7" eb="9">
      <t>シュウカイ</t>
    </rPh>
    <rPh sb="9" eb="10">
      <t>ジョ</t>
    </rPh>
    <rPh sb="11" eb="13">
      <t>カイセツ</t>
    </rPh>
    <phoneticPr fontId="4"/>
  </si>
  <si>
    <t>2002　年</t>
    <rPh sb="5" eb="6">
      <t>ネン</t>
    </rPh>
    <phoneticPr fontId="4"/>
  </si>
  <si>
    <t>1990　年</t>
    <rPh sb="5" eb="6">
      <t>ネン</t>
    </rPh>
    <phoneticPr fontId="4"/>
  </si>
  <si>
    <t>　外国人相談窓口を開設する。</t>
    <rPh sb="1" eb="3">
      <t>ガイコク</t>
    </rPh>
    <rPh sb="3" eb="4">
      <t>ジン</t>
    </rPh>
    <rPh sb="4" eb="6">
      <t>ソウダン</t>
    </rPh>
    <rPh sb="6" eb="8">
      <t>マドグチ</t>
    </rPh>
    <rPh sb="9" eb="11">
      <t>カイセツ</t>
    </rPh>
    <phoneticPr fontId="4"/>
  </si>
  <si>
    <t>　桜町高齢者在宅サービスセンターが開設される。</t>
    <rPh sb="1" eb="3">
      <t>サクラマチ</t>
    </rPh>
    <rPh sb="3" eb="6">
      <t>コウレイシャ</t>
    </rPh>
    <rPh sb="6" eb="8">
      <t>ザイタク</t>
    </rPh>
    <rPh sb="17" eb="19">
      <t>カイセツ</t>
    </rPh>
    <phoneticPr fontId="4"/>
  </si>
  <si>
    <t>　小金井市コミュニティバス（ＣｏＣｏバス）の運行を開始する。</t>
    <rPh sb="1" eb="5">
      <t>コガネイシ</t>
    </rPh>
    <rPh sb="22" eb="24">
      <t>ウンコウ</t>
    </rPh>
    <rPh sb="25" eb="27">
      <t>カイシ</t>
    </rPh>
    <phoneticPr fontId="4"/>
  </si>
  <si>
    <t>　東小金井駅北口に立体自転車駐車場を設置する。</t>
    <rPh sb="1" eb="6">
      <t>ヒガシコガネイエキ</t>
    </rPh>
    <rPh sb="6" eb="8">
      <t>キタグチ</t>
    </rPh>
    <rPh sb="9" eb="11">
      <t>リッタイ</t>
    </rPh>
    <rPh sb="11" eb="14">
      <t>ジテンシャ</t>
    </rPh>
    <rPh sb="14" eb="17">
      <t>チュウシャジョウ</t>
    </rPh>
    <rPh sb="18" eb="20">
      <t>セッチ</t>
    </rPh>
    <phoneticPr fontId="4"/>
  </si>
  <si>
    <t>2003　年</t>
    <rPh sb="5" eb="6">
      <t>ネン</t>
    </rPh>
    <phoneticPr fontId="4"/>
  </si>
  <si>
    <t>　市の鳥、市の虫を制定する。</t>
    <rPh sb="1" eb="2">
      <t>シ</t>
    </rPh>
    <rPh sb="3" eb="4">
      <t>トリ</t>
    </rPh>
    <rPh sb="5" eb="6">
      <t>シ</t>
    </rPh>
    <rPh sb="7" eb="8">
      <t>ムシ</t>
    </rPh>
    <rPh sb="9" eb="11">
      <t>セイテイ</t>
    </rPh>
    <phoneticPr fontId="4"/>
  </si>
  <si>
    <t>1991　年</t>
    <rPh sb="5" eb="6">
      <t>ネン</t>
    </rPh>
    <phoneticPr fontId="4"/>
  </si>
  <si>
    <t>　中間処理場にプラスチック系廃棄物固化装置を設置する。</t>
    <rPh sb="1" eb="3">
      <t>チュウカン</t>
    </rPh>
    <rPh sb="3" eb="6">
      <t>ショリジョウ</t>
    </rPh>
    <rPh sb="13" eb="14">
      <t>ケイ</t>
    </rPh>
    <rPh sb="14" eb="17">
      <t>ハイキブツ</t>
    </rPh>
    <rPh sb="17" eb="19">
      <t>コカ</t>
    </rPh>
    <rPh sb="19" eb="21">
      <t>ソウチ</t>
    </rPh>
    <rPh sb="22" eb="24">
      <t>セッチ</t>
    </rPh>
    <phoneticPr fontId="4"/>
  </si>
  <si>
    <t>　環境基本条例を施行する。</t>
    <rPh sb="1" eb="3">
      <t>カンキョウ</t>
    </rPh>
    <rPh sb="3" eb="5">
      <t>キホン</t>
    </rPh>
    <rPh sb="5" eb="7">
      <t>ジョウレイ</t>
    </rPh>
    <rPh sb="8" eb="10">
      <t>セコウ</t>
    </rPh>
    <phoneticPr fontId="4"/>
  </si>
  <si>
    <t>　清里山荘を改築する。</t>
    <rPh sb="1" eb="3">
      <t>キヨサト</t>
    </rPh>
    <rPh sb="3" eb="5">
      <t>サンソウ</t>
    </rPh>
    <rPh sb="6" eb="8">
      <t>カイチク</t>
    </rPh>
    <phoneticPr fontId="4"/>
  </si>
  <si>
    <t>　男女平等基本条例を施行する。</t>
    <rPh sb="1" eb="3">
      <t>ダンジョ</t>
    </rPh>
    <rPh sb="3" eb="5">
      <t>ビョウドウ</t>
    </rPh>
    <rPh sb="5" eb="7">
      <t>キホン</t>
    </rPh>
    <rPh sb="7" eb="9">
      <t>ジョウレイ</t>
    </rPh>
    <rPh sb="10" eb="12">
      <t>セコウ</t>
    </rPh>
    <phoneticPr fontId="4"/>
  </si>
  <si>
    <t>　緑センターが開館する。</t>
    <rPh sb="1" eb="2">
      <t>ミドリ</t>
    </rPh>
    <rPh sb="7" eb="9">
      <t>カイカン</t>
    </rPh>
    <phoneticPr fontId="4"/>
  </si>
  <si>
    <t>　小金井市子ども家庭支援センターを開設する。</t>
    <rPh sb="1" eb="5">
      <t>コガネイシ</t>
    </rPh>
    <rPh sb="5" eb="6">
      <t>コ</t>
    </rPh>
    <rPh sb="8" eb="10">
      <t>カテイ</t>
    </rPh>
    <rPh sb="10" eb="12">
      <t>シエン</t>
    </rPh>
    <rPh sb="17" eb="19">
      <t>カイセツ</t>
    </rPh>
    <phoneticPr fontId="4"/>
  </si>
  <si>
    <t>　「三楽の森」公共緑地が開園する。</t>
    <rPh sb="2" eb="3">
      <t>サン</t>
    </rPh>
    <rPh sb="3" eb="4">
      <t>ラク</t>
    </rPh>
    <rPh sb="5" eb="6">
      <t>モリ</t>
    </rPh>
    <rPh sb="7" eb="9">
      <t>コウキョウ</t>
    </rPh>
    <rPh sb="9" eb="11">
      <t>リョクチ</t>
    </rPh>
    <rPh sb="12" eb="14">
      <t>カイエン</t>
    </rPh>
    <phoneticPr fontId="4"/>
  </si>
  <si>
    <t>2004　年</t>
    <rPh sb="5" eb="6">
      <t>ネン</t>
    </rPh>
    <phoneticPr fontId="4"/>
  </si>
  <si>
    <t>　市民参加条例を施行する。</t>
    <rPh sb="1" eb="3">
      <t>シミン</t>
    </rPh>
    <rPh sb="3" eb="5">
      <t>サンカ</t>
    </rPh>
    <rPh sb="5" eb="7">
      <t>ジョウレイ</t>
    </rPh>
    <rPh sb="8" eb="10">
      <t>セコウ</t>
    </rPh>
    <phoneticPr fontId="4"/>
  </si>
  <si>
    <t>1992　年</t>
    <rPh sb="5" eb="6">
      <t>ネン</t>
    </rPh>
    <phoneticPr fontId="4"/>
  </si>
  <si>
    <t>　学校週5日制が実施される。</t>
    <rPh sb="1" eb="3">
      <t>ガッコウ</t>
    </rPh>
    <rPh sb="3" eb="4">
      <t>シュウ</t>
    </rPh>
    <rPh sb="5" eb="6">
      <t>カ</t>
    </rPh>
    <rPh sb="6" eb="7">
      <t>セイ</t>
    </rPh>
    <rPh sb="8" eb="10">
      <t>ジッシ</t>
    </rPh>
    <phoneticPr fontId="4"/>
  </si>
  <si>
    <t>　小金井市障害者地域自立生活支援センターを開設する。</t>
    <rPh sb="1" eb="5">
      <t>コガネイシ</t>
    </rPh>
    <rPh sb="5" eb="8">
      <t>ショウガイシャ</t>
    </rPh>
    <rPh sb="8" eb="10">
      <t>チイキ</t>
    </rPh>
    <rPh sb="10" eb="12">
      <t>ジリツ</t>
    </rPh>
    <rPh sb="12" eb="14">
      <t>セイカツ</t>
    </rPh>
    <rPh sb="14" eb="16">
      <t>シエン</t>
    </rPh>
    <rPh sb="21" eb="23">
      <t>カイセツ</t>
    </rPh>
    <phoneticPr fontId="4"/>
  </si>
  <si>
    <t>　小金井市地域環境管理計画を策定する。</t>
    <rPh sb="1" eb="5">
      <t>コガネイシ</t>
    </rPh>
    <rPh sb="5" eb="7">
      <t>チイキ</t>
    </rPh>
    <rPh sb="7" eb="9">
      <t>カンキョウ</t>
    </rPh>
    <rPh sb="9" eb="11">
      <t>カンリ</t>
    </rPh>
    <rPh sb="11" eb="13">
      <t>ケイカク</t>
    </rPh>
    <rPh sb="14" eb="16">
      <t>サクテイ</t>
    </rPh>
    <phoneticPr fontId="4"/>
  </si>
  <si>
    <t>　ファミリー・サポート・センターを開設する。</t>
    <rPh sb="17" eb="19">
      <t>カイセツ</t>
    </rPh>
    <phoneticPr fontId="4"/>
  </si>
  <si>
    <t>　江戸東京たてもの園が開園される。</t>
    <rPh sb="1" eb="3">
      <t>エド</t>
    </rPh>
    <rPh sb="3" eb="5">
      <t>トウキョウ</t>
    </rPh>
    <rPh sb="9" eb="10">
      <t>エン</t>
    </rPh>
    <rPh sb="11" eb="13">
      <t>カイエン</t>
    </rPh>
    <phoneticPr fontId="4"/>
  </si>
  <si>
    <t>2005　年</t>
    <rPh sb="5" eb="6">
      <t>ネン</t>
    </rPh>
    <phoneticPr fontId="4"/>
  </si>
  <si>
    <t>　家庭ごみの一部有料化を実施する。</t>
    <rPh sb="1" eb="3">
      <t>カテイ</t>
    </rPh>
    <rPh sb="6" eb="8">
      <t>イチブ</t>
    </rPh>
    <rPh sb="8" eb="11">
      <t>ユウリョウカ</t>
    </rPh>
    <rPh sb="12" eb="14">
      <t>ジッシ</t>
    </rPh>
    <phoneticPr fontId="4"/>
  </si>
  <si>
    <t>　文化財センターが開館する。</t>
    <rPh sb="1" eb="4">
      <t>ブンカザイ</t>
    </rPh>
    <rPh sb="9" eb="11">
      <t>カイカン</t>
    </rPh>
    <phoneticPr fontId="4"/>
  </si>
  <si>
    <t>　東小金井駅開設記念会館（マロンホール)を開設する。</t>
    <rPh sb="1" eb="2">
      <t>ヒガシ</t>
    </rPh>
    <rPh sb="2" eb="5">
      <t>コガネイ</t>
    </rPh>
    <rPh sb="5" eb="6">
      <t>エキ</t>
    </rPh>
    <rPh sb="6" eb="8">
      <t>カイセツ</t>
    </rPh>
    <rPh sb="8" eb="10">
      <t>キネン</t>
    </rPh>
    <rPh sb="10" eb="12">
      <t>カイカン</t>
    </rPh>
    <rPh sb="21" eb="23">
      <t>カイセツ</t>
    </rPh>
    <phoneticPr fontId="4"/>
  </si>
  <si>
    <t>1993　年</t>
    <rPh sb="5" eb="6">
      <t>ネン</t>
    </rPh>
    <phoneticPr fontId="4"/>
  </si>
  <si>
    <t>　小金井市民テレビが開局される。</t>
    <rPh sb="1" eb="6">
      <t>コガネイシミン</t>
    </rPh>
    <rPh sb="10" eb="12">
      <t>カイキョク</t>
    </rPh>
    <phoneticPr fontId="4"/>
  </si>
  <si>
    <t>　権利擁護センター（ふくしネットこがねい）を開設する。</t>
    <rPh sb="1" eb="3">
      <t>ケンリ</t>
    </rPh>
    <rPh sb="3" eb="5">
      <t>ヨウゴ</t>
    </rPh>
    <rPh sb="22" eb="24">
      <t>カイセツ</t>
    </rPh>
    <phoneticPr fontId="4"/>
  </si>
  <si>
    <t>　障害者福祉センターが開館する。</t>
    <rPh sb="1" eb="4">
      <t>ショウガイシャ</t>
    </rPh>
    <rPh sb="4" eb="6">
      <t>フクシ</t>
    </rPh>
    <rPh sb="11" eb="13">
      <t>カイカン</t>
    </rPh>
    <phoneticPr fontId="4"/>
  </si>
  <si>
    <t>　公会堂を閉館する。</t>
    <rPh sb="1" eb="4">
      <t>コウカイドウ</t>
    </rPh>
    <rPh sb="5" eb="7">
      <t>ヘイカン</t>
    </rPh>
    <phoneticPr fontId="4"/>
  </si>
  <si>
    <t>　「美術の森」緑地が開園する。</t>
    <rPh sb="2" eb="4">
      <t>ビジュツ</t>
    </rPh>
    <rPh sb="5" eb="6">
      <t>モリ</t>
    </rPh>
    <rPh sb="7" eb="9">
      <t>リョクチ</t>
    </rPh>
    <rPh sb="10" eb="12">
      <t>カイエン</t>
    </rPh>
    <phoneticPr fontId="4"/>
  </si>
  <si>
    <t>2006　年</t>
    <rPh sb="5" eb="6">
      <t>ネン</t>
    </rPh>
    <phoneticPr fontId="4"/>
  </si>
  <si>
    <t>　市立はけの森美術館を開設する。</t>
    <rPh sb="1" eb="3">
      <t>シリツ</t>
    </rPh>
    <rPh sb="6" eb="7">
      <t>モリ</t>
    </rPh>
    <rPh sb="7" eb="10">
      <t>ビジュツカン</t>
    </rPh>
    <rPh sb="11" eb="13">
      <t>カイセツ</t>
    </rPh>
    <phoneticPr fontId="4"/>
  </si>
  <si>
    <t>　小金井市役所第二庁舎がオープンする。</t>
    <rPh sb="1" eb="7">
      <t>コガネイシヤクショ</t>
    </rPh>
    <rPh sb="7" eb="8">
      <t>ダイ</t>
    </rPh>
    <rPh sb="8" eb="11">
      <t>ニチョウシャ</t>
    </rPh>
    <phoneticPr fontId="4"/>
  </si>
  <si>
    <t>　燃やさないごみの3分別収集を実施する。</t>
    <rPh sb="1" eb="2">
      <t>モ</t>
    </rPh>
    <rPh sb="10" eb="12">
      <t>ブンベツ</t>
    </rPh>
    <rPh sb="12" eb="14">
      <t>シュウシュウ</t>
    </rPh>
    <rPh sb="15" eb="17">
      <t>ジッシ</t>
    </rPh>
    <phoneticPr fontId="4"/>
  </si>
  <si>
    <t>1994　年</t>
    <rPh sb="5" eb="6">
      <t>ネン</t>
    </rPh>
    <phoneticPr fontId="4"/>
  </si>
  <si>
    <t>　保健福祉計画を策定する。</t>
    <rPh sb="1" eb="3">
      <t>ホケン</t>
    </rPh>
    <rPh sb="3" eb="5">
      <t>フクシ</t>
    </rPh>
    <rPh sb="5" eb="7">
      <t>ケイカク</t>
    </rPh>
    <rPh sb="8" eb="10">
      <t>サクテイ</t>
    </rPh>
    <phoneticPr fontId="4"/>
  </si>
  <si>
    <t>　都立小金井公園でスリーデーマーチを開催する。</t>
    <rPh sb="1" eb="3">
      <t>トリツ</t>
    </rPh>
    <rPh sb="3" eb="6">
      <t>コガネイ</t>
    </rPh>
    <rPh sb="6" eb="8">
      <t>コウエン</t>
    </rPh>
    <rPh sb="18" eb="20">
      <t>カイサイ</t>
    </rPh>
    <phoneticPr fontId="4"/>
  </si>
  <si>
    <t>　小金井市廃棄物の処理及び再利用の促進に関する条例を</t>
    <rPh sb="1" eb="5">
      <t>コガネイシ</t>
    </rPh>
    <rPh sb="5" eb="8">
      <t>ハイキブツ</t>
    </rPh>
    <rPh sb="9" eb="11">
      <t>ショリ</t>
    </rPh>
    <rPh sb="11" eb="12">
      <t>オヨ</t>
    </rPh>
    <rPh sb="13" eb="16">
      <t>サイリヨウ</t>
    </rPh>
    <rPh sb="17" eb="19">
      <t>ソクシン</t>
    </rPh>
    <rPh sb="20" eb="21">
      <t>カン</t>
    </rPh>
    <rPh sb="23" eb="25">
      <t>ジョウレイ</t>
    </rPh>
    <phoneticPr fontId="4"/>
  </si>
  <si>
    <t>　前原暫定集会施設を開設する。</t>
    <rPh sb="1" eb="3">
      <t>マエハラ</t>
    </rPh>
    <rPh sb="3" eb="5">
      <t>ザンテイ</t>
    </rPh>
    <rPh sb="5" eb="7">
      <t>シュウカイ</t>
    </rPh>
    <rPh sb="7" eb="9">
      <t>シセツ</t>
    </rPh>
    <rPh sb="10" eb="12">
      <t>カイセツ</t>
    </rPh>
    <phoneticPr fontId="4"/>
  </si>
  <si>
    <t>　小金井市まちづくり条例を施行する。</t>
    <rPh sb="1" eb="4">
      <t>コガネイ</t>
    </rPh>
    <rPh sb="4" eb="5">
      <t>シ</t>
    </rPh>
    <rPh sb="10" eb="12">
      <t>ジョウレイ</t>
    </rPh>
    <rPh sb="13" eb="15">
      <t>セコウ</t>
    </rPh>
    <phoneticPr fontId="4"/>
  </si>
  <si>
    <t>　栗山公園健康運動センターが開館する。</t>
    <rPh sb="1" eb="3">
      <t>クリヤマ</t>
    </rPh>
    <rPh sb="3" eb="5">
      <t>コウエン</t>
    </rPh>
    <rPh sb="5" eb="7">
      <t>ケンコウ</t>
    </rPh>
    <rPh sb="7" eb="9">
      <t>ウンドウ</t>
    </rPh>
    <rPh sb="14" eb="16">
      <t>カイカン</t>
    </rPh>
    <phoneticPr fontId="4"/>
  </si>
  <si>
    <t>2007　年</t>
    <rPh sb="5" eb="6">
      <t>ネン</t>
    </rPh>
    <phoneticPr fontId="4"/>
  </si>
  <si>
    <t>　二枚橋焼却場全焼却炉停止</t>
    <rPh sb="1" eb="3">
      <t>ニマイ</t>
    </rPh>
    <rPh sb="3" eb="4">
      <t>バシ</t>
    </rPh>
    <rPh sb="4" eb="6">
      <t>ショウキャク</t>
    </rPh>
    <rPh sb="6" eb="7">
      <t>ジョウ</t>
    </rPh>
    <rPh sb="7" eb="8">
      <t>ゼン</t>
    </rPh>
    <rPh sb="8" eb="11">
      <t>ショウキャクロ</t>
    </rPh>
    <rPh sb="11" eb="13">
      <t>テイシ</t>
    </rPh>
    <phoneticPr fontId="4"/>
  </si>
  <si>
    <t>　住民基本台帳を電算化する。</t>
    <rPh sb="1" eb="3">
      <t>ジュウミン</t>
    </rPh>
    <rPh sb="3" eb="5">
      <t>キホン</t>
    </rPh>
    <rPh sb="5" eb="7">
      <t>ダイチョウ</t>
    </rPh>
    <rPh sb="8" eb="11">
      <t>デンサンカ</t>
    </rPh>
    <phoneticPr fontId="4"/>
  </si>
  <si>
    <t>　可燃ごみの広域支援による処理を開始する。</t>
    <rPh sb="1" eb="3">
      <t>カネン</t>
    </rPh>
    <rPh sb="6" eb="8">
      <t>コウイキ</t>
    </rPh>
    <rPh sb="8" eb="10">
      <t>シエン</t>
    </rPh>
    <rPh sb="13" eb="15">
      <t>ショリ</t>
    </rPh>
    <rPh sb="16" eb="18">
      <t>カイシ</t>
    </rPh>
    <phoneticPr fontId="4"/>
  </si>
  <si>
    <t>1995　年</t>
    <rPh sb="5" eb="6">
      <t>ネン</t>
    </rPh>
    <phoneticPr fontId="4"/>
  </si>
  <si>
    <t>　小金井市福祉公社を設立する。</t>
    <rPh sb="1" eb="5">
      <t>コガネイシ</t>
    </rPh>
    <rPh sb="5" eb="7">
      <t>フクシ</t>
    </rPh>
    <rPh sb="7" eb="9">
      <t>コウシャ</t>
    </rPh>
    <rPh sb="10" eb="12">
      <t>セツリツ</t>
    </rPh>
    <phoneticPr fontId="4"/>
  </si>
  <si>
    <t>　こがねい安全・安心メールの配信サービスを開始する。</t>
    <rPh sb="5" eb="7">
      <t>アンゼン</t>
    </rPh>
    <rPh sb="8" eb="10">
      <t>アンシン</t>
    </rPh>
    <rPh sb="14" eb="16">
      <t>ハイシン</t>
    </rPh>
    <rPh sb="21" eb="23">
      <t>カイシ</t>
    </rPh>
    <phoneticPr fontId="4"/>
  </si>
  <si>
    <t>　はけの森緑地が開園する。</t>
    <rPh sb="4" eb="5">
      <t>モリ</t>
    </rPh>
    <rPh sb="5" eb="7">
      <t>リョクチ</t>
    </rPh>
    <rPh sb="8" eb="10">
      <t>カイエン</t>
    </rPh>
    <phoneticPr fontId="4"/>
  </si>
  <si>
    <t>　雨水浸透施設等の市内設置率50％を達成する。</t>
    <rPh sb="1" eb="3">
      <t>アマミズ</t>
    </rPh>
    <rPh sb="3" eb="5">
      <t>シントウ</t>
    </rPh>
    <rPh sb="5" eb="7">
      <t>シセツ</t>
    </rPh>
    <rPh sb="7" eb="8">
      <t>ナド</t>
    </rPh>
    <rPh sb="9" eb="11">
      <t>シナイ</t>
    </rPh>
    <rPh sb="11" eb="13">
      <t>セッチ</t>
    </rPh>
    <rPh sb="13" eb="14">
      <t>リツ</t>
    </rPh>
    <rPh sb="18" eb="20">
      <t>タッセイ</t>
    </rPh>
    <phoneticPr fontId="4"/>
  </si>
  <si>
    <t>　男女平等都市宣言を制定する。</t>
    <rPh sb="1" eb="3">
      <t>ダンジョ</t>
    </rPh>
    <rPh sb="3" eb="5">
      <t>ビョウドウ</t>
    </rPh>
    <rPh sb="5" eb="7">
      <t>トシ</t>
    </rPh>
    <rPh sb="7" eb="9">
      <t>センゲン</t>
    </rPh>
    <rPh sb="10" eb="12">
      <t>セイテイ</t>
    </rPh>
    <phoneticPr fontId="4"/>
  </si>
  <si>
    <t>　小金井市障害者就労支援センター（エンジョイワーク・こころ）を</t>
    <rPh sb="1" eb="5">
      <t>コガネイシ</t>
    </rPh>
    <rPh sb="5" eb="7">
      <t>ショウガイ</t>
    </rPh>
    <rPh sb="7" eb="8">
      <t>シャ</t>
    </rPh>
    <rPh sb="8" eb="10">
      <t>シュウロウ</t>
    </rPh>
    <rPh sb="10" eb="12">
      <t>シエン</t>
    </rPh>
    <phoneticPr fontId="4"/>
  </si>
  <si>
    <t>1996　年</t>
    <rPh sb="5" eb="6">
      <t>ネン</t>
    </rPh>
    <phoneticPr fontId="4"/>
  </si>
  <si>
    <t>　天皇皇后両陛下が江戸東京たてもの園をご視察される。</t>
    <rPh sb="1" eb="3">
      <t>テンノウ</t>
    </rPh>
    <rPh sb="3" eb="5">
      <t>コウゴウ</t>
    </rPh>
    <rPh sb="5" eb="8">
      <t>リョウヘイカ</t>
    </rPh>
    <rPh sb="9" eb="11">
      <t>エド</t>
    </rPh>
    <rPh sb="11" eb="13">
      <t>トウキョウ</t>
    </rPh>
    <rPh sb="17" eb="18">
      <t>エン</t>
    </rPh>
    <rPh sb="20" eb="22">
      <t>シサツ</t>
    </rPh>
    <phoneticPr fontId="4"/>
  </si>
  <si>
    <t>　東京都小金井保健所の事務の一部が小金井市に移管される。</t>
    <rPh sb="1" eb="4">
      <t>トウキョウト</t>
    </rPh>
    <rPh sb="4" eb="7">
      <t>コガネイ</t>
    </rPh>
    <rPh sb="7" eb="10">
      <t>ホケンジョ</t>
    </rPh>
    <rPh sb="11" eb="13">
      <t>ジム</t>
    </rPh>
    <rPh sb="14" eb="16">
      <t>イチブ</t>
    </rPh>
    <rPh sb="17" eb="21">
      <t>コガネイシ</t>
    </rPh>
    <rPh sb="22" eb="24">
      <t>イカン</t>
    </rPh>
    <phoneticPr fontId="4"/>
  </si>
  <si>
    <t>　市制施行５０周年を迎える。</t>
    <rPh sb="1" eb="3">
      <t>シセイ</t>
    </rPh>
    <rPh sb="3" eb="5">
      <t>シコウ</t>
    </rPh>
    <rPh sb="7" eb="9">
      <t>シュウネン</t>
    </rPh>
    <rPh sb="10" eb="11">
      <t>ムカ</t>
    </rPh>
    <phoneticPr fontId="4"/>
  </si>
  <si>
    <t>　小金井市青少年の健全な育成環境を守る条例を施行する。</t>
    <rPh sb="1" eb="5">
      <t>コガネイシ</t>
    </rPh>
    <rPh sb="5" eb="8">
      <t>セイショウネン</t>
    </rPh>
    <rPh sb="9" eb="11">
      <t>ケンゼン</t>
    </rPh>
    <rPh sb="12" eb="14">
      <t>イクセイ</t>
    </rPh>
    <rPh sb="14" eb="16">
      <t>カンキョウ</t>
    </rPh>
    <rPh sb="17" eb="18">
      <t>マモ</t>
    </rPh>
    <rPh sb="19" eb="21">
      <t>ジョウレイ</t>
    </rPh>
    <rPh sb="22" eb="24">
      <t>シコウ</t>
    </rPh>
    <phoneticPr fontId="4"/>
  </si>
  <si>
    <t>2008　年</t>
    <rPh sb="5" eb="6">
      <t>ネン</t>
    </rPh>
    <phoneticPr fontId="4"/>
  </si>
  <si>
    <t>　小金井市イメージキャラクター「こきんちゃん」が誕生する。</t>
    <rPh sb="1" eb="4">
      <t>コガネイ</t>
    </rPh>
    <rPh sb="4" eb="5">
      <t>シ</t>
    </rPh>
    <rPh sb="24" eb="26">
      <t>タンジョウ</t>
    </rPh>
    <phoneticPr fontId="4"/>
  </si>
  <si>
    <t>　保健センターがオープンする。</t>
    <rPh sb="1" eb="3">
      <t>ホケン</t>
    </rPh>
    <phoneticPr fontId="4"/>
  </si>
  <si>
    <t>　小金井市全域が東京都の緑化地区に指定される。</t>
    <rPh sb="1" eb="5">
      <t>コガネイシ</t>
    </rPh>
    <rPh sb="5" eb="7">
      <t>ゼンイキ</t>
    </rPh>
    <rPh sb="8" eb="11">
      <t>トウキョウト</t>
    </rPh>
    <rPh sb="12" eb="14">
      <t>リョクカ</t>
    </rPh>
    <rPh sb="14" eb="16">
      <t>チク</t>
    </rPh>
    <rPh sb="17" eb="19">
      <t>シテイ</t>
    </rPh>
    <phoneticPr fontId="4"/>
  </si>
  <si>
    <t>　バリアフリーのまちづくり基本構想を策定する。</t>
    <rPh sb="13" eb="15">
      <t>キホン</t>
    </rPh>
    <rPh sb="15" eb="17">
      <t>コウソウ</t>
    </rPh>
    <rPh sb="18" eb="20">
      <t>サクテイ</t>
    </rPh>
    <phoneticPr fontId="4"/>
  </si>
  <si>
    <t>1997　年</t>
    <rPh sb="5" eb="6">
      <t>ネン</t>
    </rPh>
    <phoneticPr fontId="4"/>
  </si>
  <si>
    <t>　小金井市行財政改革大綱を策定する。</t>
    <rPh sb="1" eb="5">
      <t>コガネイシ</t>
    </rPh>
    <rPh sb="5" eb="8">
      <t>ギョウザイセイ</t>
    </rPh>
    <rPh sb="8" eb="10">
      <t>カイカク</t>
    </rPh>
    <rPh sb="10" eb="12">
      <t>タイコウ</t>
    </rPh>
    <rPh sb="13" eb="15">
      <t>サクテイ</t>
    </rPh>
    <phoneticPr fontId="4"/>
  </si>
  <si>
    <t>　小金井市のホームページへのアクセスが１千万件を達成する。</t>
    <rPh sb="1" eb="4">
      <t>コガネイ</t>
    </rPh>
    <rPh sb="4" eb="5">
      <t>シ</t>
    </rPh>
    <rPh sb="20" eb="22">
      <t>センマン</t>
    </rPh>
    <rPh sb="22" eb="23">
      <t>ケン</t>
    </rPh>
    <rPh sb="24" eb="26">
      <t>タッセイ</t>
    </rPh>
    <phoneticPr fontId="4"/>
  </si>
  <si>
    <t>　ペットボトルステーション回収を開始する。</t>
    <rPh sb="13" eb="15">
      <t>カイシュウ</t>
    </rPh>
    <rPh sb="16" eb="18">
      <t>カイシ</t>
    </rPh>
    <phoneticPr fontId="4"/>
  </si>
  <si>
    <t>2009　年</t>
    <rPh sb="5" eb="6">
      <t>ネン</t>
    </rPh>
    <phoneticPr fontId="4"/>
  </si>
  <si>
    <t>　ＪＲ中央本線連続立体交差事業で「三鷹～国分寺」間の高架化が</t>
    <rPh sb="3" eb="5">
      <t>チュウオウ</t>
    </rPh>
    <rPh sb="5" eb="7">
      <t>ホンセン</t>
    </rPh>
    <rPh sb="7" eb="9">
      <t>レンゾク</t>
    </rPh>
    <rPh sb="9" eb="11">
      <t>リッタイ</t>
    </rPh>
    <rPh sb="11" eb="13">
      <t>コウサ</t>
    </rPh>
    <rPh sb="13" eb="15">
      <t>ジギョウ</t>
    </rPh>
    <rPh sb="17" eb="19">
      <t>ミタカ</t>
    </rPh>
    <rPh sb="20" eb="23">
      <t>コクブンジ</t>
    </rPh>
    <rPh sb="24" eb="25">
      <t>カン</t>
    </rPh>
    <rPh sb="26" eb="29">
      <t>コウカカ</t>
    </rPh>
    <phoneticPr fontId="4"/>
  </si>
  <si>
    <t>　老人保健施設「小金井あんず苑」が開設される。</t>
    <rPh sb="1" eb="3">
      <t>ロウジン</t>
    </rPh>
    <rPh sb="3" eb="5">
      <t>ホケン</t>
    </rPh>
    <rPh sb="5" eb="7">
      <t>シセツ</t>
    </rPh>
    <rPh sb="8" eb="11">
      <t>コガネイ</t>
    </rPh>
    <rPh sb="14" eb="15">
      <t>エン</t>
    </rPh>
    <rPh sb="17" eb="19">
      <t>カイセツ</t>
    </rPh>
    <phoneticPr fontId="4"/>
  </si>
  <si>
    <t>　完了する。</t>
    <rPh sb="1" eb="3">
      <t>カンリョウ</t>
    </rPh>
    <phoneticPr fontId="4"/>
  </si>
  <si>
    <t>　小金井警察署新庁舎が開署される。</t>
    <rPh sb="1" eb="4">
      <t>コガネイ</t>
    </rPh>
    <rPh sb="4" eb="7">
      <t>ケイサツショ</t>
    </rPh>
    <rPh sb="7" eb="10">
      <t>シンチョウシャ</t>
    </rPh>
    <rPh sb="11" eb="13">
      <t>カイショ</t>
    </rPh>
    <phoneticPr fontId="4"/>
  </si>
  <si>
    <t>　CoCoバスの利用者が５００万人を達成する。</t>
    <rPh sb="8" eb="11">
      <t>リヨウシャ</t>
    </rPh>
    <rPh sb="15" eb="17">
      <t>マンニン</t>
    </rPh>
    <rPh sb="18" eb="20">
      <t>タッセイ</t>
    </rPh>
    <phoneticPr fontId="4"/>
  </si>
  <si>
    <t>こがねいのとうけい</t>
    <phoneticPr fontId="4"/>
  </si>
  <si>
    <t>編集兼発行者</t>
    <phoneticPr fontId="4"/>
  </si>
  <si>
    <t>小金井市総務部総務課</t>
    <rPh sb="0" eb="4">
      <t>コガネイシ</t>
    </rPh>
    <rPh sb="4" eb="6">
      <t>ソウム</t>
    </rPh>
    <rPh sb="6" eb="7">
      <t>ブ</t>
    </rPh>
    <rPh sb="7" eb="10">
      <t>ソウムカ</t>
    </rPh>
    <phoneticPr fontId="4"/>
  </si>
  <si>
    <t>〒184-8504　　小金井市本町六丁目6番3号</t>
    <rPh sb="11" eb="15">
      <t>コガネイシ</t>
    </rPh>
    <rPh sb="15" eb="17">
      <t>ホンチョウ</t>
    </rPh>
    <rPh sb="17" eb="18">
      <t>ロク</t>
    </rPh>
    <rPh sb="18" eb="20">
      <t>チョウメ</t>
    </rPh>
    <rPh sb="21" eb="22">
      <t>バン</t>
    </rPh>
    <rPh sb="23" eb="24">
      <t>ゴウ</t>
    </rPh>
    <phoneticPr fontId="4"/>
  </si>
  <si>
    <t>電話　０４２－３８７－９８０５</t>
    <rPh sb="0" eb="2">
      <t>デンワ</t>
    </rPh>
    <phoneticPr fontId="4"/>
  </si>
  <si>
    <t>古紙を配合しています。</t>
    <rPh sb="0" eb="2">
      <t>コシ</t>
    </rPh>
    <rPh sb="3" eb="5">
      <t>ハイゴウ</t>
    </rPh>
    <phoneticPr fontId="4"/>
  </si>
  <si>
    <t>　東小学校が開校する。</t>
    <rPh sb="1" eb="2">
      <t>ヒガシ</t>
    </rPh>
    <rPh sb="2" eb="3">
      <t>ショウ</t>
    </rPh>
    <rPh sb="3" eb="5">
      <t>ガッコウ</t>
    </rPh>
    <rPh sb="6" eb="8">
      <t>カイコウ</t>
    </rPh>
    <phoneticPr fontId="4"/>
  </si>
  <si>
    <t>る。</t>
    <phoneticPr fontId="4"/>
  </si>
  <si>
    <t>する。</t>
    <phoneticPr fontId="4"/>
  </si>
  <si>
    <t>ｈa</t>
    <phoneticPr fontId="4"/>
  </si>
  <si>
    <t>1.48ha</t>
    <phoneticPr fontId="4"/>
  </si>
  <si>
    <t>　小金井第一中学校が開校する。</t>
    <rPh sb="1" eb="4">
      <t>コガネイ</t>
    </rPh>
    <rPh sb="4" eb="5">
      <t>ダイ</t>
    </rPh>
    <rPh sb="5" eb="6">
      <t>イチ</t>
    </rPh>
    <rPh sb="6" eb="7">
      <t>ナカ</t>
    </rPh>
    <rPh sb="7" eb="9">
      <t>ガッコウ</t>
    </rPh>
    <rPh sb="10" eb="12">
      <t>カイコウ</t>
    </rPh>
    <phoneticPr fontId="4"/>
  </si>
  <si>
    <t>　法政大学工学部、市立東中学校、前原小学校が開校する。</t>
    <rPh sb="1" eb="3">
      <t>ホウセイ</t>
    </rPh>
    <rPh sb="3" eb="5">
      <t>ダイガク</t>
    </rPh>
    <rPh sb="5" eb="8">
      <t>コウガクブ</t>
    </rPh>
    <rPh sb="9" eb="11">
      <t>イチリツ</t>
    </rPh>
    <rPh sb="11" eb="12">
      <t>ヒガシ</t>
    </rPh>
    <rPh sb="12" eb="13">
      <t>チュウ</t>
    </rPh>
    <rPh sb="13" eb="15">
      <t>ガッコウ</t>
    </rPh>
    <rPh sb="16" eb="18">
      <t>マエハラ</t>
    </rPh>
    <rPh sb="18" eb="19">
      <t>ショウ</t>
    </rPh>
    <rPh sb="19" eb="21">
      <t>ガッコウ</t>
    </rPh>
    <rPh sb="22" eb="24">
      <t>カイコウ</t>
    </rPh>
    <phoneticPr fontId="4"/>
  </si>
  <si>
    <t>　中部分教場が小金井第二小学校として独立する。</t>
    <rPh sb="1" eb="3">
      <t>チュウブ</t>
    </rPh>
    <rPh sb="3" eb="6">
      <t>ブンキョウジョウ</t>
    </rPh>
    <rPh sb="7" eb="10">
      <t>コガネイ</t>
    </rPh>
    <rPh sb="10" eb="11">
      <t>ダイ</t>
    </rPh>
    <rPh sb="11" eb="12">
      <t>ニ</t>
    </rPh>
    <rPh sb="12" eb="13">
      <t>ショウ</t>
    </rPh>
    <rPh sb="13" eb="15">
      <t>ガッコウ</t>
    </rPh>
    <rPh sb="18" eb="20">
      <t>ドクリツ</t>
    </rPh>
    <phoneticPr fontId="4"/>
  </si>
  <si>
    <t xml:space="preserve">畑　41ｈa　　田　16ｈa　　計57ｈa　　  </t>
    <phoneticPr fontId="4"/>
  </si>
  <si>
    <t>畑　133ｈa</t>
    <phoneticPr fontId="4"/>
  </si>
  <si>
    <t>149ｈa</t>
    <phoneticPr fontId="4"/>
  </si>
  <si>
    <t>3</t>
    <phoneticPr fontId="4"/>
  </si>
  <si>
    <t>13</t>
    <phoneticPr fontId="4"/>
  </si>
  <si>
    <t>　小金井第二小学校に「きこえの教室」が開校する。</t>
    <rPh sb="1" eb="4">
      <t>コガネイ</t>
    </rPh>
    <rPh sb="4" eb="6">
      <t>ダイニ</t>
    </rPh>
    <rPh sb="6" eb="9">
      <t>ショウガッコウ</t>
    </rPh>
    <rPh sb="15" eb="17">
      <t>キョウシツ</t>
    </rPh>
    <rPh sb="19" eb="21">
      <t>カイコウ</t>
    </rPh>
    <phoneticPr fontId="4"/>
  </si>
  <si>
    <t>74ｈa</t>
    <phoneticPr fontId="4"/>
  </si>
  <si>
    <t>58ｈa</t>
    <phoneticPr fontId="4"/>
  </si>
  <si>
    <t>51ｈa</t>
    <phoneticPr fontId="4"/>
  </si>
  <si>
    <t>154ｈa</t>
    <phoneticPr fontId="4"/>
  </si>
  <si>
    <t>68ｈa</t>
    <phoneticPr fontId="4"/>
  </si>
  <si>
    <t>133ｈa</t>
    <phoneticPr fontId="4"/>
  </si>
  <si>
    <t>565ｈa</t>
    <phoneticPr fontId="4"/>
  </si>
  <si>
    <t>　小金井第二中学校が開校する。</t>
    <rPh sb="1" eb="4">
      <t>コガネイ</t>
    </rPh>
    <rPh sb="4" eb="5">
      <t>ダイ</t>
    </rPh>
    <rPh sb="5" eb="6">
      <t>ニ</t>
    </rPh>
    <rPh sb="6" eb="7">
      <t>ナカ</t>
    </rPh>
    <rPh sb="7" eb="9">
      <t>ガッコウ</t>
    </rPh>
    <rPh sb="10" eb="12">
      <t>カイコウ</t>
    </rPh>
    <phoneticPr fontId="4"/>
  </si>
  <si>
    <t>トラック</t>
    <phoneticPr fontId="4"/>
  </si>
  <si>
    <t>　小金井第一中学校にクラブハウス・柔剣道場が完成する。</t>
    <rPh sb="1" eb="4">
      <t>コガネイ</t>
    </rPh>
    <rPh sb="4" eb="6">
      <t>ダイイチ</t>
    </rPh>
    <rPh sb="6" eb="9">
      <t>チュウガッコウ</t>
    </rPh>
    <rPh sb="17" eb="18">
      <t>ジュウ</t>
    </rPh>
    <rPh sb="18" eb="20">
      <t>ケンドウ</t>
    </rPh>
    <rPh sb="20" eb="21">
      <t>ジョウ</t>
    </rPh>
    <rPh sb="22" eb="24">
      <t>カンセイ</t>
    </rPh>
    <phoneticPr fontId="4"/>
  </si>
  <si>
    <t>　制定する。</t>
    <phoneticPr fontId="4"/>
  </si>
  <si>
    <t>　開設する。</t>
    <phoneticPr fontId="4"/>
  </si>
  <si>
    <t>　名誉市民に星野哲郎氏、宮崎駿氏を選定する。</t>
    <phoneticPr fontId="4"/>
  </si>
  <si>
    <t>(１)</t>
    <phoneticPr fontId="4"/>
  </si>
  <si>
    <t>-</t>
    <phoneticPr fontId="4"/>
  </si>
  <si>
    <t>エ</t>
    <phoneticPr fontId="4"/>
  </si>
  <si>
    <t>請願、陳情の議決結果</t>
    <rPh sb="3" eb="5">
      <t>チンジョウ</t>
    </rPh>
    <rPh sb="6" eb="8">
      <t>ギケツ</t>
    </rPh>
    <rPh sb="8" eb="10">
      <t>ケッカ</t>
    </rPh>
    <phoneticPr fontId="4"/>
  </si>
  <si>
    <t>資料：(一財)自動車検査登録情報協会、市民部市民税課</t>
    <rPh sb="0" eb="2">
      <t>シリョウ</t>
    </rPh>
    <rPh sb="4" eb="5">
      <t>１</t>
    </rPh>
    <rPh sb="5" eb="6">
      <t>ザイ</t>
    </rPh>
    <rPh sb="7" eb="10">
      <t>ジドウシャ</t>
    </rPh>
    <rPh sb="10" eb="12">
      <t>ケンサ</t>
    </rPh>
    <rPh sb="12" eb="14">
      <t>トウロク</t>
    </rPh>
    <rPh sb="14" eb="16">
      <t>ジョウホウ</t>
    </rPh>
    <rPh sb="16" eb="18">
      <t>キョウカイ</t>
    </rPh>
    <rPh sb="19" eb="21">
      <t>シミン</t>
    </rPh>
    <rPh sb="21" eb="22">
      <t>ブ</t>
    </rPh>
    <rPh sb="22" eb="25">
      <t>シミンゼイ</t>
    </rPh>
    <rPh sb="25" eb="26">
      <t>カ</t>
    </rPh>
    <phoneticPr fontId="4"/>
  </si>
  <si>
    <t>　「いじめのないまち　小金井宣言」を制定する。</t>
    <rPh sb="11" eb="14">
      <t>コガネイ</t>
    </rPh>
    <rPh sb="14" eb="16">
      <t>センゲン</t>
    </rPh>
    <rPh sb="18" eb="20">
      <t>セイテイ</t>
    </rPh>
    <phoneticPr fontId="4"/>
  </si>
  <si>
    <t>（統計図表：Ⅵ）</t>
    <rPh sb="1" eb="3">
      <t>トウケイ</t>
    </rPh>
    <rPh sb="3" eb="5">
      <t>ズヒョウ</t>
    </rPh>
    <phoneticPr fontId="4"/>
  </si>
  <si>
    <t>平成26年</t>
    <rPh sb="0" eb="2">
      <t>ヘイセイ</t>
    </rPh>
    <rPh sb="4" eb="5">
      <t>ネン</t>
    </rPh>
    <phoneticPr fontId="4"/>
  </si>
  <si>
    <t>平成27年</t>
    <rPh sb="0" eb="2">
      <t>ヘイセイ</t>
    </rPh>
    <rPh sb="4" eb="5">
      <t>ネン</t>
    </rPh>
    <phoneticPr fontId="4"/>
  </si>
  <si>
    <t>平成28年</t>
    <rPh sb="0" eb="2">
      <t>ヘイセイ</t>
    </rPh>
    <rPh sb="4" eb="5">
      <t>ネン</t>
    </rPh>
    <phoneticPr fontId="4"/>
  </si>
  <si>
    <t>辞職
許可等</t>
    <rPh sb="0" eb="2">
      <t>ジショク</t>
    </rPh>
    <rPh sb="3" eb="5">
      <t>キョカ</t>
    </rPh>
    <rPh sb="5" eb="6">
      <t>トウ</t>
    </rPh>
    <phoneticPr fontId="4"/>
  </si>
  <si>
    <t>検査
・
調査</t>
    <rPh sb="0" eb="2">
      <t>ケンサ</t>
    </rPh>
    <rPh sb="5" eb="7">
      <t>チョウサ</t>
    </rPh>
    <phoneticPr fontId="4"/>
  </si>
  <si>
    <t>特別
委員会
設置</t>
    <rPh sb="0" eb="2">
      <t>トクベツ</t>
    </rPh>
    <rPh sb="3" eb="5">
      <t>イイン</t>
    </rPh>
    <rPh sb="5" eb="6">
      <t>カイ</t>
    </rPh>
    <rPh sb="7" eb="9">
      <t>セッチ</t>
    </rPh>
    <phoneticPr fontId="4"/>
  </si>
  <si>
    <t>条例
・
会議
規則</t>
    <rPh sb="0" eb="2">
      <t>ジョウレイ</t>
    </rPh>
    <rPh sb="5" eb="7">
      <t>カイギ</t>
    </rPh>
    <rPh sb="8" eb="10">
      <t>キソク</t>
    </rPh>
    <phoneticPr fontId="4"/>
  </si>
  <si>
    <t>平</t>
    <rPh sb="0" eb="1">
      <t>ヘイ</t>
    </rPh>
    <phoneticPr fontId="4"/>
  </si>
  <si>
    <t>成</t>
    <rPh sb="0" eb="1">
      <t>ナ</t>
    </rPh>
    <phoneticPr fontId="4"/>
  </si>
  <si>
    <t>合　計</t>
    <rPh sb="0" eb="1">
      <t>ゴウ</t>
    </rPh>
    <rPh sb="2" eb="3">
      <t>ケイ</t>
    </rPh>
    <phoneticPr fontId="4"/>
  </si>
  <si>
    <t>原　案
可　決</t>
    <rPh sb="0" eb="1">
      <t>ハラ</t>
    </rPh>
    <rPh sb="2" eb="3">
      <t>アン</t>
    </rPh>
    <phoneticPr fontId="4"/>
  </si>
  <si>
    <t>修　正
可　決</t>
    <rPh sb="0" eb="1">
      <t>オサム</t>
    </rPh>
    <rPh sb="2" eb="3">
      <t>セイ</t>
    </rPh>
    <phoneticPr fontId="4"/>
  </si>
  <si>
    <t>取　り
下　げ</t>
    <rPh sb="0" eb="1">
      <t>ト</t>
    </rPh>
    <rPh sb="4" eb="5">
      <t>サ</t>
    </rPh>
    <phoneticPr fontId="4"/>
  </si>
  <si>
    <t>審　議
未　了</t>
    <rPh sb="0" eb="1">
      <t>シン</t>
    </rPh>
    <rPh sb="2" eb="3">
      <t>ギ</t>
    </rPh>
    <rPh sb="4" eb="5">
      <t>ミ</t>
    </rPh>
    <rPh sb="6" eb="7">
      <t>リョウ</t>
    </rPh>
    <phoneticPr fontId="4"/>
  </si>
  <si>
    <t>継　続
審　査</t>
    <rPh sb="0" eb="1">
      <t>ツギ</t>
    </rPh>
    <rPh sb="2" eb="3">
      <t>ゾク</t>
    </rPh>
    <rPh sb="4" eb="5">
      <t>シン</t>
    </rPh>
    <rPh sb="6" eb="7">
      <t>サ</t>
    </rPh>
    <phoneticPr fontId="4"/>
  </si>
  <si>
    <t>平成２８年</t>
    <rPh sb="0" eb="2">
      <t>ヘイセイ</t>
    </rPh>
    <rPh sb="4" eb="5">
      <t>ネン</t>
    </rPh>
    <phoneticPr fontId="4"/>
  </si>
  <si>
    <t>採択</t>
    <rPh sb="0" eb="2">
      <t>サイタク</t>
    </rPh>
    <phoneticPr fontId="4"/>
  </si>
  <si>
    <t>みなし
採択</t>
    <rPh sb="4" eb="6">
      <t>サイタク</t>
    </rPh>
    <phoneticPr fontId="4"/>
  </si>
  <si>
    <t>みなし
不採択</t>
    <rPh sb="4" eb="5">
      <t>フ</t>
    </rPh>
    <rPh sb="5" eb="7">
      <t>サイタク</t>
    </rPh>
    <phoneticPr fontId="4"/>
  </si>
  <si>
    <t>平成27年</t>
  </si>
  <si>
    <t>平成28年</t>
  </si>
  <si>
    <t>2014　年</t>
    <rPh sb="5" eb="6">
      <t>ネン</t>
    </rPh>
    <phoneticPr fontId="4"/>
  </si>
  <si>
    <t>2015　年</t>
    <rPh sb="5" eb="6">
      <t>ネン</t>
    </rPh>
    <phoneticPr fontId="4"/>
  </si>
  <si>
    <t>2016　年</t>
    <rPh sb="5" eb="6">
      <t>ネン</t>
    </rPh>
    <phoneticPr fontId="4"/>
  </si>
  <si>
    <t>２７　年　度</t>
    <rPh sb="3" eb="4">
      <t>トシ</t>
    </rPh>
    <rPh sb="5" eb="6">
      <t>ド</t>
    </rPh>
    <phoneticPr fontId="4"/>
  </si>
  <si>
    <t>（ 7課 15係 ）</t>
    <rPh sb="3" eb="4">
      <t>カ</t>
    </rPh>
    <rPh sb="7" eb="8">
      <t>カカ</t>
    </rPh>
    <phoneticPr fontId="4"/>
  </si>
  <si>
    <t>国民健康保険係</t>
    <rPh sb="0" eb="2">
      <t>コクミン</t>
    </rPh>
    <rPh sb="2" eb="4">
      <t>ケンコウ</t>
    </rPh>
    <rPh sb="4" eb="6">
      <t>ホケン</t>
    </rPh>
    <rPh sb="6" eb="7">
      <t>カカリ</t>
    </rPh>
    <phoneticPr fontId="4"/>
  </si>
  <si>
    <t>保育園</t>
    <rPh sb="0" eb="3">
      <t>ホイクエン</t>
    </rPh>
    <phoneticPr fontId="4"/>
  </si>
  <si>
    <t>市長部局　7部　32課　64係（会計課含）</t>
    <rPh sb="0" eb="2">
      <t>シチョウ</t>
    </rPh>
    <rPh sb="2" eb="4">
      <t>ブキョク</t>
    </rPh>
    <rPh sb="6" eb="7">
      <t>ブ</t>
    </rPh>
    <rPh sb="10" eb="11">
      <t>カ</t>
    </rPh>
    <rPh sb="14" eb="15">
      <t>カカ</t>
    </rPh>
    <rPh sb="16" eb="19">
      <t>カイケイカ</t>
    </rPh>
    <rPh sb="19" eb="20">
      <t>フク</t>
    </rPh>
    <phoneticPr fontId="4"/>
  </si>
  <si>
    <t>　小金井村役場が中町に開所する。</t>
    <rPh sb="1" eb="4">
      <t>コガネイ</t>
    </rPh>
    <rPh sb="4" eb="7">
      <t>ムラヤクバ</t>
    </rPh>
    <rPh sb="8" eb="9">
      <t>ナカ</t>
    </rPh>
    <rPh sb="9" eb="10">
      <t>チョウ</t>
    </rPh>
    <rPh sb="11" eb="13">
      <t>カイショ</t>
    </rPh>
    <phoneticPr fontId="4"/>
  </si>
  <si>
    <t>　高齢者事業団（現・シルバー人材センター）が発足される。</t>
    <rPh sb="1" eb="4">
      <t>コウレイシャ</t>
    </rPh>
    <rPh sb="4" eb="7">
      <t>ジギョウダン</t>
    </rPh>
    <rPh sb="8" eb="9">
      <t>ゲン</t>
    </rPh>
    <rPh sb="14" eb="16">
      <t>ジンザイ</t>
    </rPh>
    <rPh sb="22" eb="24">
      <t>ホッソク</t>
    </rPh>
    <phoneticPr fontId="4"/>
  </si>
  <si>
    <t>　動く児童館「わんぱく号」が開始される。</t>
    <rPh sb="1" eb="2">
      <t>ウゴ</t>
    </rPh>
    <rPh sb="3" eb="6">
      <t>ジドウカン</t>
    </rPh>
    <rPh sb="11" eb="12">
      <t>ゴウ</t>
    </rPh>
    <rPh sb="14" eb="16">
      <t>カイシ</t>
    </rPh>
    <phoneticPr fontId="4"/>
  </si>
  <si>
    <t>東小金井事業創造センター(KO-TO)オープン</t>
    <rPh sb="0" eb="4">
      <t>ヒガシコガネイ</t>
    </rPh>
    <rPh sb="4" eb="6">
      <t>ジギョウ</t>
    </rPh>
    <rPh sb="6" eb="8">
      <t>ソウゾウ</t>
    </rPh>
    <phoneticPr fontId="4"/>
  </si>
  <si>
    <t>小金井平和の日を制定する。</t>
    <rPh sb="8" eb="10">
      <t>セイテイ</t>
    </rPh>
    <phoneticPr fontId="4"/>
  </si>
  <si>
    <t>小金井市民交流センターにネーミングライツを導入し、小金井　宮地楽器ホールに決定する。</t>
    <rPh sb="0" eb="3">
      <t>コガネイ</t>
    </rPh>
    <rPh sb="3" eb="5">
      <t>シミン</t>
    </rPh>
    <rPh sb="5" eb="7">
      <t>コウリュウ</t>
    </rPh>
    <rPh sb="21" eb="23">
      <t>ドウニュウ</t>
    </rPh>
    <rPh sb="25" eb="28">
      <t>コガネイ</t>
    </rPh>
    <rPh sb="29" eb="31">
      <t>ミヤヂ</t>
    </rPh>
    <rPh sb="31" eb="33">
      <t>ガッキ</t>
    </rPh>
    <rPh sb="37" eb="39">
      <t>ケッテイ</t>
    </rPh>
    <phoneticPr fontId="4"/>
  </si>
  <si>
    <t>玉川上水人道橋(平右衛門橋)が開通する。</t>
    <rPh sb="0" eb="2">
      <t>タマガワ</t>
    </rPh>
    <rPh sb="2" eb="4">
      <t>ジョウスイ</t>
    </rPh>
    <rPh sb="4" eb="6">
      <t>ジンドウ</t>
    </rPh>
    <rPh sb="6" eb="7">
      <t>バシ</t>
    </rPh>
    <rPh sb="8" eb="9">
      <t>ヘイ</t>
    </rPh>
    <rPh sb="9" eb="12">
      <t>ウエモン</t>
    </rPh>
    <rPh sb="12" eb="13">
      <t>バシ</t>
    </rPh>
    <rPh sb="15" eb="17">
      <t>カイツウ</t>
    </rPh>
    <phoneticPr fontId="4"/>
  </si>
  <si>
    <t>小金井市福祉会館が閉館する。</t>
    <rPh sb="0" eb="4">
      <t>コガネイシ</t>
    </rPh>
    <rPh sb="4" eb="6">
      <t>フクシ</t>
    </rPh>
    <rPh sb="6" eb="8">
      <t>カイカン</t>
    </rPh>
    <rPh sb="9" eb="11">
      <t>ヘイカン</t>
    </rPh>
    <phoneticPr fontId="4"/>
  </si>
  <si>
    <t>天皇皇后両陛下が小金井を訪問される。</t>
    <rPh sb="0" eb="2">
      <t>テンノウ</t>
    </rPh>
    <rPh sb="2" eb="4">
      <t>コウゴウ</t>
    </rPh>
    <rPh sb="4" eb="7">
      <t>リョウヘイカ</t>
    </rPh>
    <rPh sb="8" eb="11">
      <t>コガネイ</t>
    </rPh>
    <rPh sb="12" eb="14">
      <t>ホウモン</t>
    </rPh>
    <phoneticPr fontId="4"/>
  </si>
  <si>
    <t>-132-</t>
    <phoneticPr fontId="4"/>
  </si>
  <si>
    <t>-131-</t>
    <phoneticPr fontId="4"/>
  </si>
  <si>
    <t>-130-</t>
    <phoneticPr fontId="4"/>
  </si>
  <si>
    <t>　</t>
    <phoneticPr fontId="4"/>
  </si>
  <si>
    <t>資料：議会事務局</t>
    <phoneticPr fontId="4"/>
  </si>
  <si>
    <t>-</t>
    <phoneticPr fontId="4"/>
  </si>
  <si>
    <t>(　　）内は前年からの継続件数で（　）外の数には含まず。</t>
    <phoneticPr fontId="4"/>
  </si>
  <si>
    <t>1(1)</t>
    <phoneticPr fontId="4"/>
  </si>
  <si>
    <t>2(3)</t>
    <phoneticPr fontId="4"/>
  </si>
  <si>
    <t>135(1)</t>
    <phoneticPr fontId="4"/>
  </si>
  <si>
    <t>141(5)</t>
    <phoneticPr fontId="4"/>
  </si>
  <si>
    <t>（1）</t>
    <phoneticPr fontId="4"/>
  </si>
  <si>
    <t>174（1）</t>
    <phoneticPr fontId="4"/>
  </si>
  <si>
    <t>(1)</t>
    <phoneticPr fontId="4"/>
  </si>
  <si>
    <t>41(4)</t>
    <phoneticPr fontId="4"/>
  </si>
  <si>
    <t>イ</t>
    <phoneticPr fontId="4"/>
  </si>
  <si>
    <t>(１)</t>
    <phoneticPr fontId="4"/>
  </si>
  <si>
    <t>1(3)</t>
    <phoneticPr fontId="4"/>
  </si>
  <si>
    <t>5(4)</t>
    <phoneticPr fontId="4"/>
  </si>
  <si>
    <t>77(1)</t>
    <phoneticPr fontId="4"/>
  </si>
  <si>
    <t>80(1)</t>
    <phoneticPr fontId="4"/>
  </si>
  <si>
    <t>91（1）</t>
    <phoneticPr fontId="4"/>
  </si>
  <si>
    <t>6(1)</t>
    <phoneticPr fontId="4"/>
  </si>
  <si>
    <t>資料：議会事務局</t>
  </si>
  <si>
    <t>１２.</t>
    <phoneticPr fontId="4"/>
  </si>
  <si>
    <t>31（1）</t>
    <phoneticPr fontId="4"/>
  </si>
  <si>
    <t>ネットワーク</t>
    <phoneticPr fontId="4"/>
  </si>
  <si>
    <t>各年5月1日</t>
    <phoneticPr fontId="4"/>
  </si>
  <si>
    <t>ア</t>
    <phoneticPr fontId="4"/>
  </si>
  <si>
    <t>ウ</t>
    <phoneticPr fontId="4"/>
  </si>
  <si>
    <t>（１）</t>
    <phoneticPr fontId="4"/>
  </si>
  <si>
    <t>（１）　選挙</t>
    <phoneticPr fontId="27"/>
  </si>
  <si>
    <t>投票総数</t>
    <rPh sb="0" eb="2">
      <t>トウヒョウ</t>
    </rPh>
    <rPh sb="2" eb="4">
      <t>ソウスウ</t>
    </rPh>
    <phoneticPr fontId="4"/>
  </si>
  <si>
    <t>有効得票数</t>
    <rPh sb="0" eb="2">
      <t>ユウコウ</t>
    </rPh>
    <rPh sb="2" eb="5">
      <t>トクヒョウスウ</t>
    </rPh>
    <phoneticPr fontId="4"/>
  </si>
  <si>
    <t>無効得票数</t>
    <rPh sb="0" eb="2">
      <t>ムコウ</t>
    </rPh>
    <rPh sb="2" eb="5">
      <t>トクヒョウスウ</t>
    </rPh>
    <phoneticPr fontId="4"/>
  </si>
  <si>
    <t>党名</t>
    <rPh sb="0" eb="2">
      <t>トウメイ</t>
    </rPh>
    <phoneticPr fontId="27"/>
  </si>
  <si>
    <t>NHKから国民を守る党</t>
    <rPh sb="5" eb="7">
      <t>コクミン</t>
    </rPh>
    <rPh sb="8" eb="9">
      <t>マモ</t>
    </rPh>
    <rPh sb="10" eb="11">
      <t>トウ</t>
    </rPh>
    <phoneticPr fontId="27"/>
  </si>
  <si>
    <t xml:space="preserve">       総               数</t>
    <rPh sb="7" eb="8">
      <t>ソウ</t>
    </rPh>
    <rPh sb="23" eb="24">
      <t>スウ</t>
    </rPh>
    <phoneticPr fontId="4"/>
  </si>
  <si>
    <t xml:space="preserve">      区               分</t>
    <rPh sb="6" eb="7">
      <t>ク</t>
    </rPh>
    <rPh sb="22" eb="23">
      <t>ブン</t>
    </rPh>
    <phoneticPr fontId="4"/>
  </si>
  <si>
    <t>※１</t>
    <phoneticPr fontId="4"/>
  </si>
  <si>
    <t>※２</t>
    <phoneticPr fontId="4"/>
  </si>
  <si>
    <t>※ １</t>
    <phoneticPr fontId="4"/>
  </si>
  <si>
    <t>※ ２</t>
    <phoneticPr fontId="4"/>
  </si>
  <si>
    <t>集配業務及び窓口業務を扱う郵便局</t>
    <rPh sb="0" eb="2">
      <t>シュウハイ</t>
    </rPh>
    <rPh sb="2" eb="3">
      <t>ギョウ</t>
    </rPh>
    <rPh sb="3" eb="4">
      <t>ム</t>
    </rPh>
    <rPh sb="4" eb="5">
      <t>オヨ</t>
    </rPh>
    <rPh sb="6" eb="8">
      <t>マドグチ</t>
    </rPh>
    <rPh sb="8" eb="10">
      <t>ギョウム</t>
    </rPh>
    <rPh sb="11" eb="12">
      <t>アツカ</t>
    </rPh>
    <rPh sb="13" eb="16">
      <t>ユウビンキョク</t>
    </rPh>
    <phoneticPr fontId="4"/>
  </si>
  <si>
    <t>窓口業務のみ扱う郵便局</t>
    <rPh sb="0" eb="2">
      <t>マドグチ</t>
    </rPh>
    <rPh sb="2" eb="4">
      <t>ギョウム</t>
    </rPh>
    <rPh sb="6" eb="7">
      <t>アツカ</t>
    </rPh>
    <rPh sb="8" eb="11">
      <t>ユウビンキョク</t>
    </rPh>
    <phoneticPr fontId="4"/>
  </si>
  <si>
    <t>貫井北センター（きたまちセンター）が開館する。</t>
    <rPh sb="0" eb="2">
      <t>ヌクイ</t>
    </rPh>
    <rPh sb="2" eb="3">
      <t>キタ</t>
    </rPh>
    <rPh sb="18" eb="20">
      <t>カイカン</t>
    </rPh>
    <phoneticPr fontId="4"/>
  </si>
  <si>
    <t>浅川清流環境組合が発足する。</t>
    <rPh sb="0" eb="2">
      <t>アサカワ</t>
    </rPh>
    <rPh sb="2" eb="4">
      <t>セイリュウ</t>
    </rPh>
    <rPh sb="4" eb="6">
      <t>カンキョウ</t>
    </rPh>
    <rPh sb="6" eb="8">
      <t>クミアイ</t>
    </rPh>
    <rPh sb="9" eb="11">
      <t>ホッソク</t>
    </rPh>
    <phoneticPr fontId="4"/>
  </si>
  <si>
    <r>
      <t>小</t>
    </r>
    <r>
      <rPr>
        <sz val="12"/>
        <rFont val="ＭＳ Ｐ明朝"/>
        <family val="1"/>
        <charset val="128"/>
      </rPr>
      <t xml:space="preserve"> </t>
    </r>
    <r>
      <rPr>
        <sz val="11"/>
        <rFont val="ＭＳ Ｐ明朝"/>
        <family val="1"/>
        <charset val="128"/>
      </rPr>
      <t>金</t>
    </r>
    <r>
      <rPr>
        <sz val="12"/>
        <rFont val="ＭＳ Ｐ明朝"/>
        <family val="1"/>
        <charset val="128"/>
      </rPr>
      <t xml:space="preserve"> </t>
    </r>
    <r>
      <rPr>
        <sz val="11"/>
        <rFont val="ＭＳ Ｐ明朝"/>
        <family val="1"/>
        <charset val="128"/>
      </rPr>
      <t>井</t>
    </r>
    <r>
      <rPr>
        <sz val="12"/>
        <rFont val="ＭＳ Ｐ明朝"/>
        <family val="1"/>
        <charset val="128"/>
      </rPr>
      <t xml:space="preserve"> </t>
    </r>
    <r>
      <rPr>
        <sz val="11"/>
        <rFont val="ＭＳ Ｐ明朝"/>
        <family val="1"/>
        <charset val="128"/>
      </rPr>
      <t>新</t>
    </r>
    <r>
      <rPr>
        <sz val="12"/>
        <rFont val="ＭＳ Ｐ明朝"/>
        <family val="1"/>
        <charset val="128"/>
      </rPr>
      <t xml:space="preserve"> </t>
    </r>
    <r>
      <rPr>
        <sz val="11"/>
        <rFont val="ＭＳ Ｐ明朝"/>
        <family val="1"/>
        <charset val="128"/>
      </rPr>
      <t xml:space="preserve">田　　　　 </t>
    </r>
    <rPh sb="0" eb="1">
      <t>ショウ</t>
    </rPh>
    <rPh sb="2" eb="3">
      <t>キン</t>
    </rPh>
    <rPh sb="4" eb="5">
      <t>イ</t>
    </rPh>
    <rPh sb="6" eb="7">
      <t>シン</t>
    </rPh>
    <rPh sb="8" eb="9">
      <t>タ</t>
    </rPh>
    <phoneticPr fontId="4"/>
  </si>
  <si>
    <t>2017　年</t>
    <rPh sb="5" eb="6">
      <t>ネン</t>
    </rPh>
    <phoneticPr fontId="4"/>
  </si>
  <si>
    <t>2018　年</t>
    <rPh sb="5" eb="6">
      <t>ネン</t>
    </rPh>
    <phoneticPr fontId="4"/>
  </si>
  <si>
    <t>2019　年</t>
    <rPh sb="5" eb="6">
      <t>ネン</t>
    </rPh>
    <phoneticPr fontId="4"/>
  </si>
  <si>
    <t>令和</t>
    <rPh sb="0" eb="2">
      <t>レイワ</t>
    </rPh>
    <phoneticPr fontId="4"/>
  </si>
  <si>
    <t>平成
２７年度</t>
    <rPh sb="0" eb="1">
      <t>ヒラ</t>
    </rPh>
    <rPh sb="1" eb="2">
      <t>シゲル</t>
    </rPh>
    <rPh sb="5" eb="7">
      <t>ネンド</t>
    </rPh>
    <phoneticPr fontId="4"/>
  </si>
  <si>
    <t>平成29年</t>
  </si>
  <si>
    <t>平成29年</t>
    <rPh sb="0" eb="2">
      <t>ヘイセイ</t>
    </rPh>
    <rPh sb="4" eb="5">
      <t>ネン</t>
    </rPh>
    <phoneticPr fontId="4"/>
  </si>
  <si>
    <t>平成30年</t>
  </si>
  <si>
    <t>平成30年</t>
    <rPh sb="0" eb="2">
      <t>ヘイセイ</t>
    </rPh>
    <rPh sb="4" eb="5">
      <t>ネン</t>
    </rPh>
    <phoneticPr fontId="4"/>
  </si>
  <si>
    <t>　平成 28 年</t>
    <rPh sb="1" eb="3">
      <t>ヘイセイ</t>
    </rPh>
    <rPh sb="7" eb="8">
      <t>ネン</t>
    </rPh>
    <phoneticPr fontId="4"/>
  </si>
  <si>
    <t>　　　 　29 年</t>
    <rPh sb="8" eb="9">
      <t>ネン</t>
    </rPh>
    <phoneticPr fontId="4"/>
  </si>
  <si>
    <t>　　　 　30 年</t>
    <rPh sb="8" eb="9">
      <t>ネン</t>
    </rPh>
    <phoneticPr fontId="4"/>
  </si>
  <si>
    <t>平成２８年度</t>
    <rPh sb="0" eb="2">
      <t>ヘイセイ</t>
    </rPh>
    <rPh sb="4" eb="6">
      <t>ネンド</t>
    </rPh>
    <phoneticPr fontId="4"/>
  </si>
  <si>
    <t>平成２９年度</t>
    <rPh sb="0" eb="2">
      <t>ヘイセイ</t>
    </rPh>
    <rPh sb="4" eb="6">
      <t>ネンド</t>
    </rPh>
    <phoneticPr fontId="4"/>
  </si>
  <si>
    <t>平成３０年度</t>
    <rPh sb="0" eb="2">
      <t>ヘイセイ</t>
    </rPh>
    <rPh sb="4" eb="6">
      <t>ネンド</t>
    </rPh>
    <phoneticPr fontId="4"/>
  </si>
  <si>
    <t>令和元年版</t>
    <rPh sb="0" eb="2">
      <t>レイワ</t>
    </rPh>
    <rPh sb="2" eb="4">
      <t>ガンネン</t>
    </rPh>
    <rPh sb="4" eb="5">
      <t>バン</t>
    </rPh>
    <phoneticPr fontId="4"/>
  </si>
  <si>
    <t>令和２年３月発行</t>
    <rPh sb="0" eb="2">
      <t>レイワ</t>
    </rPh>
    <rPh sb="3" eb="4">
      <t>ネン</t>
    </rPh>
    <rPh sb="5" eb="6">
      <t>ツキ</t>
    </rPh>
    <rPh sb="6" eb="8">
      <t>ハッコウ</t>
    </rPh>
    <phoneticPr fontId="4"/>
  </si>
  <si>
    <t>平成28年度</t>
    <rPh sb="0" eb="2">
      <t>ヘイセイ</t>
    </rPh>
    <rPh sb="4" eb="6">
      <t>ネンド</t>
    </rPh>
    <phoneticPr fontId="4"/>
  </si>
  <si>
    <t>平成29年度</t>
    <rPh sb="0" eb="2">
      <t>ヘイセイ</t>
    </rPh>
    <rPh sb="4" eb="6">
      <t>ネンド</t>
    </rPh>
    <phoneticPr fontId="4"/>
  </si>
  <si>
    <t>平成30年度</t>
    <rPh sb="0" eb="2">
      <t>ヘイセイ</t>
    </rPh>
    <rPh sb="4" eb="6">
      <t>ネンド</t>
    </rPh>
    <phoneticPr fontId="4"/>
  </si>
  <si>
    <t>平成２9年度</t>
    <rPh sb="0" eb="2">
      <t>ヘイセイ</t>
    </rPh>
    <rPh sb="4" eb="6">
      <t>ネンド</t>
    </rPh>
    <phoneticPr fontId="4"/>
  </si>
  <si>
    <t>市税税目別収納済額（平成３０年度）</t>
    <rPh sb="0" eb="2">
      <t>シゼイ</t>
    </rPh>
    <rPh sb="2" eb="3">
      <t>ゼイ</t>
    </rPh>
    <rPh sb="3" eb="4">
      <t>モク</t>
    </rPh>
    <rPh sb="4" eb="5">
      <t>ベツ</t>
    </rPh>
    <rPh sb="5" eb="8">
      <t>シュウノウズミ</t>
    </rPh>
    <rPh sb="8" eb="9">
      <t>ガク</t>
    </rPh>
    <rPh sb="10" eb="12">
      <t>ヘイセイ</t>
    </rPh>
    <rPh sb="14" eb="16">
      <t>ネンド</t>
    </rPh>
    <phoneticPr fontId="4"/>
  </si>
  <si>
    <t>平成２９年</t>
    <rPh sb="0" eb="2">
      <t>ヘイセイ</t>
    </rPh>
    <rPh sb="4" eb="5">
      <t>ネン</t>
    </rPh>
    <phoneticPr fontId="4"/>
  </si>
  <si>
    <t>平成３０年</t>
    <rPh sb="0" eb="2">
      <t>ヘイセイ</t>
    </rPh>
    <rPh sb="4" eb="5">
      <t>ネン</t>
    </rPh>
    <phoneticPr fontId="4"/>
  </si>
  <si>
    <t>平成３１年</t>
    <rPh sb="0" eb="2">
      <t>ヘイセイ</t>
    </rPh>
    <rPh sb="4" eb="5">
      <t>ネン</t>
    </rPh>
    <phoneticPr fontId="4"/>
  </si>
  <si>
    <t>平成22年</t>
    <phoneticPr fontId="4"/>
  </si>
  <si>
    <t>平成26年</t>
  </si>
  <si>
    <t>平成31年</t>
  </si>
  <si>
    <t>平成
２８年度</t>
    <rPh sb="0" eb="1">
      <t>ヒラ</t>
    </rPh>
    <rPh sb="1" eb="2">
      <t>シゲル</t>
    </rPh>
    <rPh sb="5" eb="7">
      <t>ネンド</t>
    </rPh>
    <phoneticPr fontId="4"/>
  </si>
  <si>
    <t>平成
２９年度</t>
    <rPh sb="0" eb="1">
      <t>ヒラ</t>
    </rPh>
    <rPh sb="1" eb="2">
      <t>シゲル</t>
    </rPh>
    <rPh sb="5" eb="7">
      <t>ネンド</t>
    </rPh>
    <phoneticPr fontId="4"/>
  </si>
  <si>
    <t>平成
３０年度</t>
    <rPh sb="0" eb="1">
      <t>ヒラ</t>
    </rPh>
    <rPh sb="1" eb="2">
      <t>シゲル</t>
    </rPh>
    <rPh sb="5" eb="7">
      <t>ネンド</t>
    </rPh>
    <phoneticPr fontId="4"/>
  </si>
  <si>
    <t>２８　年　度</t>
    <rPh sb="3" eb="4">
      <t>トシ</t>
    </rPh>
    <rPh sb="5" eb="6">
      <t>ド</t>
    </rPh>
    <phoneticPr fontId="4"/>
  </si>
  <si>
    <t>２９　年　度</t>
    <rPh sb="3" eb="4">
      <t>トシ</t>
    </rPh>
    <rPh sb="5" eb="6">
      <t>ド</t>
    </rPh>
    <phoneticPr fontId="4"/>
  </si>
  <si>
    <t>３０　年　度</t>
    <rPh sb="3" eb="4">
      <t>トシ</t>
    </rPh>
    <rPh sb="5" eb="6">
      <t>ド</t>
    </rPh>
    <phoneticPr fontId="4"/>
  </si>
  <si>
    <t>平成31年</t>
    <rPh sb="0" eb="2">
      <t>ヘイセイ</t>
    </rPh>
    <rPh sb="4" eb="5">
      <t>ネン</t>
    </rPh>
    <phoneticPr fontId="4"/>
  </si>
  <si>
    <t>(２)　-　ウ</t>
    <phoneticPr fontId="4"/>
  </si>
  <si>
    <t>小金井市行政機構図（平成３１年４月１日現在）</t>
    <rPh sb="0" eb="4">
      <t>コガネイシ</t>
    </rPh>
    <rPh sb="4" eb="6">
      <t>ギョウセイ</t>
    </rPh>
    <rPh sb="6" eb="8">
      <t>キコウ</t>
    </rPh>
    <rPh sb="8" eb="9">
      <t>ズ</t>
    </rPh>
    <rPh sb="10" eb="12">
      <t>ヘイセイ</t>
    </rPh>
    <rPh sb="14" eb="15">
      <t>ネン</t>
    </rPh>
    <rPh sb="16" eb="17">
      <t>ガツ</t>
    </rPh>
    <rPh sb="18" eb="19">
      <t>ニチ</t>
    </rPh>
    <rPh sb="19" eb="21">
      <t>ゲンザイ</t>
    </rPh>
    <phoneticPr fontId="4"/>
  </si>
  <si>
    <t>機構図(続)</t>
    <phoneticPr fontId="4"/>
  </si>
  <si>
    <t>(</t>
    <phoneticPr fontId="4"/>
  </si>
  <si>
    <t>庁舎建設等担当課長</t>
    <rPh sb="0" eb="2">
      <t>チョウシャ</t>
    </rPh>
    <rPh sb="2" eb="4">
      <t>ケンセツ</t>
    </rPh>
    <rPh sb="4" eb="5">
      <t>トウ</t>
    </rPh>
    <rPh sb="5" eb="7">
      <t>タントウ</t>
    </rPh>
    <rPh sb="7" eb="9">
      <t>カチョウ</t>
    </rPh>
    <phoneticPr fontId="4"/>
  </si>
  <si>
    <t>)</t>
    <phoneticPr fontId="4"/>
  </si>
  <si>
    <t>公共施設マネジメント
推進担当課長</t>
    <rPh sb="0" eb="2">
      <t>コウキョウ</t>
    </rPh>
    <rPh sb="2" eb="4">
      <t>シセツ</t>
    </rPh>
    <rPh sb="11" eb="13">
      <t>スイシン</t>
    </rPh>
    <rPh sb="13" eb="15">
      <t>タントウ</t>
    </rPh>
    <rPh sb="15" eb="17">
      <t>カチョウ</t>
    </rPh>
    <phoneticPr fontId="4"/>
  </si>
  <si>
    <t>（庁舎建設等担当部長）</t>
    <phoneticPr fontId="4"/>
  </si>
  <si>
    <t>(</t>
    <phoneticPr fontId="4"/>
  </si>
  <si>
    <t>行政経営担当課長</t>
    <rPh sb="0" eb="2">
      <t>ギョウセイ</t>
    </rPh>
    <rPh sb="2" eb="4">
      <t>ケイエイ</t>
    </rPh>
    <rPh sb="4" eb="6">
      <t>タントウ</t>
    </rPh>
    <rPh sb="6" eb="8">
      <t>カチョウ</t>
    </rPh>
    <phoneticPr fontId="4"/>
  </si>
  <si>
    <t>)</t>
    <phoneticPr fontId="4"/>
  </si>
  <si>
    <t>男女共同参画担当課長</t>
    <rPh sb="0" eb="2">
      <t>ダンジョ</t>
    </rPh>
    <rPh sb="2" eb="4">
      <t>キョウドウ</t>
    </rPh>
    <rPh sb="4" eb="6">
      <t>サンカク</t>
    </rPh>
    <rPh sb="6" eb="8">
      <t>タントウ</t>
    </rPh>
    <rPh sb="8" eb="10">
      <t>カチョウ</t>
    </rPh>
    <phoneticPr fontId="4"/>
  </si>
  <si>
    <t>)</t>
    <phoneticPr fontId="4"/>
  </si>
  <si>
    <t>法務担当課長</t>
    <rPh sb="0" eb="2">
      <t>ホウム</t>
    </rPh>
    <rPh sb="2" eb="4">
      <t>タントウ</t>
    </rPh>
    <rPh sb="4" eb="6">
      <t>カチョウ</t>
    </rPh>
    <phoneticPr fontId="4"/>
  </si>
  <si>
    <t>(</t>
    <phoneticPr fontId="4"/>
  </si>
  <si>
    <t>人事制度等担当課長</t>
    <rPh sb="0" eb="2">
      <t>ジンジ</t>
    </rPh>
    <rPh sb="2" eb="4">
      <t>セイド</t>
    </rPh>
    <rPh sb="4" eb="5">
      <t>トウ</t>
    </rPh>
    <rPh sb="5" eb="7">
      <t>タントウ</t>
    </rPh>
    <rPh sb="7" eb="9">
      <t>カチョウ</t>
    </rPh>
    <phoneticPr fontId="4"/>
  </si>
  <si>
    <t>)</t>
    <phoneticPr fontId="4"/>
  </si>
  <si>
    <t>(</t>
    <phoneticPr fontId="4"/>
  </si>
  <si>
    <t>統括指導主事</t>
    <rPh sb="0" eb="2">
      <t>トウカツ</t>
    </rPh>
    <rPh sb="2" eb="4">
      <t>シドウ</t>
    </rPh>
    <rPh sb="4" eb="6">
      <t>シュジ</t>
    </rPh>
    <phoneticPr fontId="4"/>
  </si>
  <si>
    <t>(</t>
    <phoneticPr fontId="4"/>
  </si>
  <si>
    <t>オリンピック・パラリンピック
兼スポーツ振興担当課長</t>
    <rPh sb="15" eb="16">
      <t>ケン</t>
    </rPh>
    <rPh sb="20" eb="22">
      <t>シンコウ</t>
    </rPh>
    <rPh sb="22" eb="24">
      <t>タントウ</t>
    </rPh>
    <rPh sb="24" eb="26">
      <t>カチョウ</t>
    </rPh>
    <phoneticPr fontId="4"/>
  </si>
  <si>
    <t>ごみ処理施設担当課長</t>
    <rPh sb="2" eb="4">
      <t>ショリ</t>
    </rPh>
    <rPh sb="4" eb="6">
      <t>シセツ</t>
    </rPh>
    <rPh sb="6" eb="8">
      <t>タントウ</t>
    </rPh>
    <rPh sb="8" eb="10">
      <t>カチョウ</t>
    </rPh>
    <phoneticPr fontId="4"/>
  </si>
  <si>
    <t>中間処理場担当課長</t>
    <rPh sb="0" eb="2">
      <t>チュウカン</t>
    </rPh>
    <rPh sb="2" eb="5">
      <t>ショリジョウ</t>
    </rPh>
    <rPh sb="5" eb="7">
      <t>タントウ</t>
    </rPh>
    <rPh sb="7" eb="9">
      <t>カチョウ</t>
    </rPh>
    <phoneticPr fontId="4"/>
  </si>
  <si>
    <t>(</t>
    <phoneticPr fontId="4"/>
  </si>
  <si>
    <t>福祉会館等担当課長</t>
    <rPh sb="0" eb="2">
      <t>フクシ</t>
    </rPh>
    <rPh sb="2" eb="5">
      <t>カイカントウ</t>
    </rPh>
    <rPh sb="5" eb="7">
      <t>タントウ</t>
    </rPh>
    <rPh sb="7" eb="9">
      <t>カチョウ</t>
    </rPh>
    <phoneticPr fontId="4"/>
  </si>
  <si>
    <t>高齢福祉担当課長</t>
    <rPh sb="0" eb="2">
      <t>コウレイ</t>
    </rPh>
    <rPh sb="2" eb="4">
      <t>フクシ</t>
    </rPh>
    <rPh sb="4" eb="6">
      <t>タントウ</t>
    </rPh>
    <rPh sb="6" eb="8">
      <t>カチョウ</t>
    </rPh>
    <phoneticPr fontId="4"/>
  </si>
  <si>
    <t>子ども家庭支援センター等担当課長</t>
    <rPh sb="0" eb="1">
      <t>コ</t>
    </rPh>
    <rPh sb="3" eb="5">
      <t>カテイ</t>
    </rPh>
    <rPh sb="5" eb="7">
      <t>シエン</t>
    </rPh>
    <rPh sb="11" eb="12">
      <t>トウ</t>
    </rPh>
    <rPh sb="12" eb="14">
      <t>タントウ</t>
    </rPh>
    <rPh sb="14" eb="15">
      <t>カ</t>
    </rPh>
    <rPh sb="15" eb="16">
      <t>チョウ</t>
    </rPh>
    <phoneticPr fontId="4"/>
  </si>
  <si>
    <t>保育政策担当課長</t>
    <rPh sb="0" eb="2">
      <t>ホイク</t>
    </rPh>
    <rPh sb="2" eb="4">
      <t>セイサク</t>
    </rPh>
    <rPh sb="4" eb="6">
      <t>タントウ</t>
    </rPh>
    <rPh sb="6" eb="8">
      <t>カチョウ</t>
    </rPh>
    <phoneticPr fontId="4"/>
  </si>
  <si>
    <t>（３）</t>
    <phoneticPr fontId="4"/>
  </si>
  <si>
    <t>(３)</t>
    <phoneticPr fontId="4"/>
  </si>
  <si>
    <t>-</t>
    <phoneticPr fontId="4"/>
  </si>
  <si>
    <t>-</t>
    <phoneticPr fontId="4"/>
  </si>
  <si>
    <t>（％）</t>
    <phoneticPr fontId="4"/>
  </si>
  <si>
    <t>-</t>
    <phoneticPr fontId="4"/>
  </si>
  <si>
    <t>-</t>
    <phoneticPr fontId="4"/>
  </si>
  <si>
    <t>(３)</t>
    <phoneticPr fontId="4"/>
  </si>
  <si>
    <t>カ</t>
    <phoneticPr fontId="4"/>
  </si>
  <si>
    <t>（％）</t>
    <phoneticPr fontId="4"/>
  </si>
  <si>
    <t>資料：企画財政部財政課「地方財政状況調査」</t>
    <phoneticPr fontId="4"/>
  </si>
  <si>
    <t>平成13年度以降は、減税補てん債及び臨時財政対策債を歳入経常一般財源等に加えた経常収支比率　</t>
    <phoneticPr fontId="4"/>
  </si>
  <si>
    <t>(３)</t>
    <phoneticPr fontId="4"/>
  </si>
  <si>
    <t>イ</t>
    <phoneticPr fontId="4"/>
  </si>
  <si>
    <t>ア</t>
    <phoneticPr fontId="4"/>
  </si>
  <si>
    <t>（％）</t>
    <phoneticPr fontId="4"/>
  </si>
  <si>
    <t>(３)</t>
    <phoneticPr fontId="4"/>
  </si>
  <si>
    <t>オ</t>
    <phoneticPr fontId="4"/>
  </si>
  <si>
    <t>注）</t>
    <phoneticPr fontId="4"/>
  </si>
  <si>
    <t>平成２４年度以降の市民１世帯当り及び市民１人当りは、住民基本台帳法の改正に伴い外国人登録人口を住民基本台帳人口に含む</t>
    <phoneticPr fontId="4"/>
  </si>
  <si>
    <t>ウ</t>
    <phoneticPr fontId="4"/>
  </si>
  <si>
    <t>　児童発達支援センター（きらり）が開設する。</t>
    <phoneticPr fontId="4"/>
  </si>
  <si>
    <t>　市制施行５５周年を迎える。</t>
    <phoneticPr fontId="4"/>
  </si>
  <si>
    <t>　第１回市民文化祭が開催される。</t>
    <phoneticPr fontId="4"/>
  </si>
  <si>
    <t>行財政改革プラン2020を策定する。</t>
    <rPh sb="0" eb="3">
      <t>ギョウザイセイ</t>
    </rPh>
    <rPh sb="3" eb="5">
      <t>カイカク</t>
    </rPh>
    <rPh sb="13" eb="15">
      <t>サクテイ</t>
    </rPh>
    <phoneticPr fontId="4"/>
  </si>
  <si>
    <t>人口が１２万人に到達する。</t>
    <rPh sb="0" eb="2">
      <t>ジンコウ</t>
    </rPh>
    <rPh sb="5" eb="7">
      <t>マンニン</t>
    </rPh>
    <rPh sb="8" eb="10">
      <t>トウタツ</t>
    </rPh>
    <phoneticPr fontId="4"/>
  </si>
  <si>
    <t>名誉市民に黒井千次氏（作家）、毛里和子氏（政治学者）</t>
    <rPh sb="0" eb="2">
      <t>メイヨ</t>
    </rPh>
    <rPh sb="2" eb="4">
      <t>シミン</t>
    </rPh>
    <phoneticPr fontId="4"/>
  </si>
  <si>
    <t>を選定する。</t>
  </si>
  <si>
    <t>小金井市歌、小金井市民愛唱歌を制定する。</t>
    <rPh sb="0" eb="3">
      <t>コガネイ</t>
    </rPh>
    <rPh sb="3" eb="5">
      <t>シカ</t>
    </rPh>
    <rPh sb="6" eb="9">
      <t>コガネイ</t>
    </rPh>
    <rPh sb="9" eb="11">
      <t>シミン</t>
    </rPh>
    <rPh sb="11" eb="14">
      <t>アイショウカ</t>
    </rPh>
    <rPh sb="15" eb="17">
      <t>セイテイ</t>
    </rPh>
    <phoneticPr fontId="4"/>
  </si>
  <si>
    <t>旧中村研一邸主屋・茶室（花侵庵）が国の登録有形文化財</t>
    <rPh sb="0" eb="1">
      <t>キュウ</t>
    </rPh>
    <rPh sb="1" eb="3">
      <t>ナカムラ</t>
    </rPh>
    <rPh sb="3" eb="5">
      <t>ケンイチ</t>
    </rPh>
    <rPh sb="5" eb="6">
      <t>テイ</t>
    </rPh>
    <rPh sb="6" eb="7">
      <t>シュ</t>
    </rPh>
    <rPh sb="7" eb="8">
      <t>オク</t>
    </rPh>
    <rPh sb="9" eb="11">
      <t>チャシツ</t>
    </rPh>
    <rPh sb="12" eb="13">
      <t>カ</t>
    </rPh>
    <rPh sb="13" eb="14">
      <t>シン</t>
    </rPh>
    <rPh sb="14" eb="15">
      <t>アン</t>
    </rPh>
    <rPh sb="17" eb="18">
      <t>クニ</t>
    </rPh>
    <rPh sb="19" eb="21">
      <t>トウロク</t>
    </rPh>
    <rPh sb="21" eb="23">
      <t>ユウケイ</t>
    </rPh>
    <rPh sb="23" eb="26">
      <t>ブンカザイ</t>
    </rPh>
    <phoneticPr fontId="4"/>
  </si>
  <si>
    <t>「公用財産」のうち「その他の施設（A)]とは、文書倉庫、中間処理場等をいい、
「公共用財産」の「その他の施設（B)」とは、集会施設、公園等をいう。</t>
    <rPh sb="23" eb="25">
      <t>ブンショ</t>
    </rPh>
    <rPh sb="25" eb="27">
      <t>ソウコ</t>
    </rPh>
    <rPh sb="28" eb="30">
      <t>チュウカン</t>
    </rPh>
    <rPh sb="30" eb="33">
      <t>ショリジョウ</t>
    </rPh>
    <rPh sb="61" eb="63">
      <t>シュウカイ</t>
    </rPh>
    <rPh sb="63" eb="65">
      <t>シセツ</t>
    </rPh>
    <rPh sb="66" eb="68">
      <t>コウエン</t>
    </rPh>
    <phoneticPr fontId="4"/>
  </si>
  <si>
    <t>免税点未満</t>
    <rPh sb="0" eb="2">
      <t>メンゼイ</t>
    </rPh>
    <rPh sb="2" eb="3">
      <t>テン</t>
    </rPh>
    <rPh sb="3" eb="5">
      <t>ミマン</t>
    </rPh>
    <phoneticPr fontId="4"/>
  </si>
  <si>
    <t>－</t>
    <phoneticPr fontId="4"/>
  </si>
  <si>
    <t>民進党</t>
    <rPh sb="0" eb="3">
      <t>ミンシントウ</t>
    </rPh>
    <phoneticPr fontId="4"/>
  </si>
  <si>
    <t>立憲
民主党</t>
    <rPh sb="0" eb="2">
      <t>リッケン</t>
    </rPh>
    <rPh sb="3" eb="6">
      <t>ミンシュトウ</t>
    </rPh>
    <phoneticPr fontId="4"/>
  </si>
  <si>
    <t>-</t>
    <phoneticPr fontId="4"/>
  </si>
  <si>
    <t>-</t>
    <phoneticPr fontId="4"/>
  </si>
  <si>
    <t>-</t>
    <phoneticPr fontId="4"/>
  </si>
  <si>
    <t>45：23</t>
    <phoneticPr fontId="4"/>
  </si>
  <si>
    <t>40：04</t>
    <phoneticPr fontId="4"/>
  </si>
  <si>
    <t>24：51</t>
    <phoneticPr fontId="4"/>
  </si>
  <si>
    <t>23：40</t>
    <phoneticPr fontId="4"/>
  </si>
  <si>
    <t>37：20</t>
    <phoneticPr fontId="4"/>
  </si>
  <si>
    <t>28：48</t>
    <phoneticPr fontId="4"/>
  </si>
  <si>
    <t>33：31</t>
    <phoneticPr fontId="4"/>
  </si>
  <si>
    <t>25：06</t>
    <phoneticPr fontId="4"/>
  </si>
  <si>
    <t>1：05</t>
    <phoneticPr fontId="4"/>
  </si>
  <si>
    <t>1：17</t>
    <phoneticPr fontId="4"/>
  </si>
  <si>
    <t>5：54</t>
    <phoneticPr fontId="4"/>
  </si>
  <si>
    <t>10：12</t>
    <phoneticPr fontId="4"/>
  </si>
  <si>
    <t>2：19</t>
    <phoneticPr fontId="4"/>
  </si>
  <si>
    <t>立憲民主党</t>
    <rPh sb="0" eb="2">
      <t>リッケン</t>
    </rPh>
    <rPh sb="2" eb="5">
      <t>ミンシュトウ</t>
    </rPh>
    <phoneticPr fontId="4"/>
  </si>
  <si>
    <t>(１)</t>
    <phoneticPr fontId="4"/>
  </si>
  <si>
    <t>ウ</t>
    <phoneticPr fontId="4"/>
  </si>
  <si>
    <t>(１)</t>
    <phoneticPr fontId="4"/>
  </si>
  <si>
    <t>-</t>
    <phoneticPr fontId="4"/>
  </si>
  <si>
    <t>エ</t>
    <phoneticPr fontId="4"/>
  </si>
  <si>
    <t>内容</t>
    <phoneticPr fontId="4"/>
  </si>
  <si>
    <t>区分</t>
    <phoneticPr fontId="4"/>
  </si>
  <si>
    <t>-</t>
    <phoneticPr fontId="4"/>
  </si>
  <si>
    <t>-</t>
    <phoneticPr fontId="4"/>
  </si>
  <si>
    <t>10(1)</t>
    <phoneticPr fontId="4"/>
  </si>
  <si>
    <t>80(1)</t>
    <phoneticPr fontId="4"/>
  </si>
  <si>
    <t>190(1)</t>
    <phoneticPr fontId="4"/>
  </si>
  <si>
    <t>75(11)</t>
    <phoneticPr fontId="4"/>
  </si>
  <si>
    <t>75(11)</t>
  </si>
  <si>
    <t>32(12)</t>
    <phoneticPr fontId="4"/>
  </si>
  <si>
    <t>32(12)</t>
  </si>
  <si>
    <t>46(11)</t>
    <phoneticPr fontId="4"/>
  </si>
  <si>
    <t>46(11)</t>
  </si>
  <si>
    <t>22(4)</t>
    <phoneticPr fontId="4"/>
  </si>
  <si>
    <t>22(4)</t>
  </si>
  <si>
    <t>6(8)</t>
    <phoneticPr fontId="4"/>
  </si>
  <si>
    <t>6(8)</t>
  </si>
  <si>
    <t>14(3)</t>
    <phoneticPr fontId="4"/>
  </si>
  <si>
    <t>14(3)</t>
  </si>
  <si>
    <t>-</t>
    <phoneticPr fontId="4"/>
  </si>
  <si>
    <t>16(2)</t>
    <phoneticPr fontId="4"/>
  </si>
  <si>
    <t>16(2)</t>
  </si>
  <si>
    <t>13(3)</t>
    <phoneticPr fontId="4"/>
  </si>
  <si>
    <t>13(3)</t>
  </si>
  <si>
    <t>8(3)</t>
    <phoneticPr fontId="4"/>
  </si>
  <si>
    <t>8(3)</t>
  </si>
  <si>
    <t>-</t>
    <phoneticPr fontId="4"/>
  </si>
  <si>
    <t>6(1)</t>
    <phoneticPr fontId="4"/>
  </si>
  <si>
    <t>18(1)</t>
    <phoneticPr fontId="4"/>
  </si>
  <si>
    <t>22(1)</t>
    <phoneticPr fontId="4"/>
  </si>
  <si>
    <t>2</t>
    <phoneticPr fontId="4"/>
  </si>
  <si>
    <t>2</t>
  </si>
  <si>
    <t>(1)</t>
    <phoneticPr fontId="4"/>
  </si>
  <si>
    <t>(1)</t>
  </si>
  <si>
    <t>2(1)</t>
    <phoneticPr fontId="4"/>
  </si>
  <si>
    <t>2(1)</t>
  </si>
  <si>
    <t>7(5)</t>
    <phoneticPr fontId="4"/>
  </si>
  <si>
    <t>7(5)</t>
  </si>
  <si>
    <t>18(4)</t>
    <phoneticPr fontId="4"/>
  </si>
  <si>
    <t>18(4)</t>
  </si>
  <si>
    <t>(　　）内は前年からの継続件数で（　）外の数には含まず。</t>
    <phoneticPr fontId="4"/>
  </si>
  <si>
    <t>-</t>
    <phoneticPr fontId="4"/>
  </si>
  <si>
    <t>(　　）内は前年からの継続件数で（　）外の数には含まず。</t>
    <phoneticPr fontId="4"/>
  </si>
  <si>
    <t>令和元年7月21日</t>
    <rPh sb="0" eb="2">
      <t>レ</t>
    </rPh>
    <rPh sb="2" eb="4">
      <t>ガ</t>
    </rPh>
    <rPh sb="5" eb="6">
      <t>ガツ</t>
    </rPh>
    <rPh sb="8" eb="9">
      <t>ニチ</t>
    </rPh>
    <phoneticPr fontId="4"/>
  </si>
  <si>
    <t>令和元年12月8日</t>
    <rPh sb="0" eb="2">
      <t>レ</t>
    </rPh>
    <rPh sb="2" eb="4">
      <t>ガ</t>
    </rPh>
    <rPh sb="6" eb="7">
      <t>ガツ</t>
    </rPh>
    <rPh sb="8" eb="9">
      <t>ニチ</t>
    </rPh>
    <phoneticPr fontId="4"/>
  </si>
  <si>
    <t>小金井市議会議員選挙</t>
    <rPh sb="0" eb="4">
      <t>コ</t>
    </rPh>
    <rPh sb="4" eb="6">
      <t>ギカイ</t>
    </rPh>
    <rPh sb="6" eb="8">
      <t>ギイン</t>
    </rPh>
    <rPh sb="8" eb="10">
      <t>センキョ</t>
    </rPh>
    <phoneticPr fontId="4"/>
  </si>
  <si>
    <t>東京都議会議員選挙</t>
    <rPh sb="0" eb="7">
      <t>トウキョウトギカイギイン</t>
    </rPh>
    <rPh sb="7" eb="9">
      <t>センキョ</t>
    </rPh>
    <phoneticPr fontId="4"/>
  </si>
  <si>
    <t>衆議院議員小選挙区選出選挙</t>
    <rPh sb="0" eb="3">
      <t>シュウギイン</t>
    </rPh>
    <rPh sb="3" eb="5">
      <t>ギイン</t>
    </rPh>
    <rPh sb="5" eb="9">
      <t>ショウセンキョク</t>
    </rPh>
    <rPh sb="9" eb="11">
      <t>センシュツ</t>
    </rPh>
    <rPh sb="11" eb="13">
      <t>センキョ</t>
    </rPh>
    <phoneticPr fontId="4"/>
  </si>
  <si>
    <t>衆議院議員比例代表選出選挙</t>
    <rPh sb="0" eb="3">
      <t>シュウギイン</t>
    </rPh>
    <rPh sb="3" eb="5">
      <t>ギイン</t>
    </rPh>
    <rPh sb="5" eb="7">
      <t>ヒレイ</t>
    </rPh>
    <rPh sb="7" eb="9">
      <t>ダイヒョウ</t>
    </rPh>
    <rPh sb="9" eb="11">
      <t>センシュツ</t>
    </rPh>
    <rPh sb="11" eb="13">
      <t>センキョ</t>
    </rPh>
    <phoneticPr fontId="4"/>
  </si>
  <si>
    <t>参議院議員東京都選出選挙</t>
    <rPh sb="0" eb="3">
      <t>サンギイン</t>
    </rPh>
    <rPh sb="3" eb="5">
      <t>ギイン</t>
    </rPh>
    <rPh sb="5" eb="8">
      <t>トウキョウト</t>
    </rPh>
    <rPh sb="8" eb="10">
      <t>センシュツ</t>
    </rPh>
    <rPh sb="10" eb="12">
      <t>センキョ</t>
    </rPh>
    <phoneticPr fontId="4"/>
  </si>
  <si>
    <t>参議院議員比例代表選出選挙</t>
    <rPh sb="0" eb="3">
      <t>サンギイン</t>
    </rPh>
    <rPh sb="3" eb="5">
      <t>ギイン</t>
    </rPh>
    <rPh sb="5" eb="7">
      <t>ヒレイ</t>
    </rPh>
    <rPh sb="7" eb="9">
      <t>ダイヒョウ</t>
    </rPh>
    <rPh sb="9" eb="11">
      <t>センシュツ</t>
    </rPh>
    <rPh sb="11" eb="13">
      <t>センキョ</t>
    </rPh>
    <phoneticPr fontId="4"/>
  </si>
  <si>
    <t>小金井市長選挙</t>
    <rPh sb="0" eb="4">
      <t>コ</t>
    </rPh>
    <rPh sb="4" eb="5">
      <t>オサ</t>
    </rPh>
    <rPh sb="5" eb="7">
      <t>センキョ</t>
    </rPh>
    <phoneticPr fontId="4"/>
  </si>
  <si>
    <t>小金井市議会議員補欠選挙</t>
    <rPh sb="0" eb="4">
      <t>コ</t>
    </rPh>
    <rPh sb="4" eb="6">
      <t>ギカイ</t>
    </rPh>
    <rPh sb="6" eb="8">
      <t>ギイン</t>
    </rPh>
    <rPh sb="8" eb="10">
      <t>ホケツ</t>
    </rPh>
    <rPh sb="10" eb="12">
      <t>センキョ</t>
    </rPh>
    <phoneticPr fontId="4"/>
  </si>
  <si>
    <t>得票数</t>
    <rPh sb="0" eb="3">
      <t>トクヒョウスウ</t>
    </rPh>
    <phoneticPr fontId="4"/>
  </si>
  <si>
    <t>率（％）</t>
    <rPh sb="0" eb="1">
      <t>リツ</t>
    </rPh>
    <phoneticPr fontId="4"/>
  </si>
  <si>
    <t>日本共産党</t>
    <rPh sb="0" eb="5">
      <t>ニホンキョウサントウ</t>
    </rPh>
    <phoneticPr fontId="4"/>
  </si>
  <si>
    <t>小金井・生活者ネットワーク</t>
    <rPh sb="0" eb="3">
      <t>コガネイ</t>
    </rPh>
    <rPh sb="4" eb="7">
      <t>セイカツシャ</t>
    </rPh>
    <phoneticPr fontId="4"/>
  </si>
  <si>
    <t>都民ファーストの会</t>
    <rPh sb="0" eb="2">
      <t>トミン</t>
    </rPh>
    <rPh sb="8" eb="9">
      <t>カイ</t>
    </rPh>
    <phoneticPr fontId="4"/>
  </si>
  <si>
    <t>立憲民主党</t>
    <rPh sb="0" eb="5">
      <t>リッケンミンシュトウ</t>
    </rPh>
    <phoneticPr fontId="4"/>
  </si>
  <si>
    <t>希望の党</t>
    <rPh sb="0" eb="2">
      <t>キボウ</t>
    </rPh>
    <rPh sb="3" eb="4">
      <t>トウ</t>
    </rPh>
    <phoneticPr fontId="4"/>
  </si>
  <si>
    <t>幸福実現党</t>
    <rPh sb="0" eb="5">
      <t>コウフクジツゲントウ</t>
    </rPh>
    <phoneticPr fontId="4"/>
  </si>
  <si>
    <t>社会民主党</t>
    <rPh sb="0" eb="5">
      <t>シャカイミンシュトウ</t>
    </rPh>
    <phoneticPr fontId="4"/>
  </si>
  <si>
    <t>日本のこころ</t>
    <rPh sb="0" eb="2">
      <t>ニホン</t>
    </rPh>
    <phoneticPr fontId="4"/>
  </si>
  <si>
    <t>日本維新の会</t>
    <rPh sb="0" eb="2">
      <t>ニホン</t>
    </rPh>
    <rPh sb="2" eb="4">
      <t>イシン</t>
    </rPh>
    <rPh sb="5" eb="6">
      <t>カイ</t>
    </rPh>
    <phoneticPr fontId="4"/>
  </si>
  <si>
    <t>支持政党なし</t>
    <rPh sb="0" eb="4">
      <t>シジセイトウ</t>
    </rPh>
    <phoneticPr fontId="4"/>
  </si>
  <si>
    <t>オリーブの木</t>
    <rPh sb="5" eb="6">
      <t>キ</t>
    </rPh>
    <phoneticPr fontId="4"/>
  </si>
  <si>
    <t>国民民主党</t>
    <rPh sb="0" eb="5">
      <t>コクミンミンシュトウ</t>
    </rPh>
    <phoneticPr fontId="4"/>
  </si>
  <si>
    <t>安楽死制度を考える会</t>
    <rPh sb="0" eb="3">
      <t>アンラクシ</t>
    </rPh>
    <rPh sb="3" eb="5">
      <t>セイド</t>
    </rPh>
    <rPh sb="6" eb="7">
      <t>カンガ</t>
    </rPh>
    <rPh sb="9" eb="10">
      <t>カイ</t>
    </rPh>
    <phoneticPr fontId="4"/>
  </si>
  <si>
    <t>れいわ新選組</t>
    <rPh sb="3" eb="6">
      <t>シンセングミ</t>
    </rPh>
    <phoneticPr fontId="4"/>
  </si>
  <si>
    <t>日本無党派党</t>
    <rPh sb="0" eb="2">
      <t>ニホン</t>
    </rPh>
    <rPh sb="2" eb="5">
      <t>ムトウハ</t>
    </rPh>
    <rPh sb="5" eb="6">
      <t>トウ</t>
    </rPh>
    <phoneticPr fontId="4"/>
  </si>
  <si>
    <t>労働の解放をめざす労働者党</t>
    <rPh sb="0" eb="2">
      <t>ロウドウ</t>
    </rPh>
    <rPh sb="3" eb="5">
      <t>カイホウ</t>
    </rPh>
    <rPh sb="9" eb="12">
      <t>ロウドウシャ</t>
    </rPh>
    <rPh sb="12" eb="13">
      <t>トウ</t>
    </rPh>
    <phoneticPr fontId="4"/>
  </si>
  <si>
    <t>平成29年12月在外</t>
    <rPh sb="0" eb="2">
      <t>ヘ</t>
    </rPh>
    <rPh sb="4" eb="5">
      <t>ネン</t>
    </rPh>
    <rPh sb="7" eb="8">
      <t>ガツ</t>
    </rPh>
    <rPh sb="8" eb="10">
      <t>ザイガイ</t>
    </rPh>
    <phoneticPr fontId="27"/>
  </si>
  <si>
    <t>平成30年12月在外</t>
    <rPh sb="0" eb="2">
      <t>ヘ</t>
    </rPh>
    <rPh sb="4" eb="5">
      <t>ネン</t>
    </rPh>
    <rPh sb="7" eb="8">
      <t>ガツ</t>
    </rPh>
    <rPh sb="8" eb="10">
      <t>ザイガイ</t>
    </rPh>
    <phoneticPr fontId="27"/>
  </si>
  <si>
    <t>令和元年6月3日</t>
    <rPh sb="3" eb="4">
      <t>ネン</t>
    </rPh>
    <rPh sb="5" eb="6">
      <t>ガツ</t>
    </rPh>
    <rPh sb="7" eb="8">
      <t>ニチ</t>
    </rPh>
    <phoneticPr fontId="4"/>
  </si>
  <si>
    <t>令和元年9月2日</t>
    <rPh sb="3" eb="4">
      <t>ネン</t>
    </rPh>
    <rPh sb="5" eb="6">
      <t>ガツ</t>
    </rPh>
    <rPh sb="7" eb="8">
      <t>ニチ</t>
    </rPh>
    <phoneticPr fontId="4"/>
  </si>
  <si>
    <t>令和元年12月1日</t>
    <rPh sb="3" eb="4">
      <t>ネン</t>
    </rPh>
    <rPh sb="6" eb="7">
      <t>ガツ</t>
    </rPh>
    <rPh sb="8" eb="9">
      <t>ニチ</t>
    </rPh>
    <phoneticPr fontId="4"/>
  </si>
  <si>
    <t>令和元年12月在外</t>
    <rPh sb="3" eb="4">
      <t>ネン</t>
    </rPh>
    <rPh sb="6" eb="7">
      <t>ガツ</t>
    </rPh>
    <rPh sb="7" eb="9">
      <t>ザイガイ</t>
    </rPh>
    <phoneticPr fontId="27"/>
  </si>
  <si>
    <t>(２)</t>
    <phoneticPr fontId="4"/>
  </si>
  <si>
    <t>-</t>
    <phoneticPr fontId="4"/>
  </si>
  <si>
    <t>-</t>
    <phoneticPr fontId="4"/>
  </si>
  <si>
    <t>エ</t>
    <phoneticPr fontId="4"/>
  </si>
  <si>
    <t>～</t>
    <phoneticPr fontId="4"/>
  </si>
  <si>
    <t>～</t>
    <phoneticPr fontId="4"/>
  </si>
  <si>
    <t>歩行者側</t>
    <phoneticPr fontId="4"/>
  </si>
  <si>
    <t xml:space="preserve">-  </t>
    <phoneticPr fontId="4"/>
  </si>
  <si>
    <t>ひったくり</t>
    <phoneticPr fontId="4"/>
  </si>
  <si>
    <t>すり</t>
    <phoneticPr fontId="4"/>
  </si>
  <si>
    <t xml:space="preserve">-  </t>
    <phoneticPr fontId="4"/>
  </si>
  <si>
    <t xml:space="preserve"> </t>
    <phoneticPr fontId="4"/>
  </si>
  <si>
    <t>ア</t>
    <phoneticPr fontId="4"/>
  </si>
  <si>
    <t>（１）</t>
    <phoneticPr fontId="4"/>
  </si>
  <si>
    <t>含まれる。</t>
    <rPh sb="0" eb="1">
      <t>フク</t>
    </rPh>
    <phoneticPr fontId="4"/>
  </si>
  <si>
    <t>注）準中型車は、平成29年から追加された集計項目であり、平成28年までは普通車に</t>
    <rPh sb="0" eb="1">
      <t>チュウ</t>
    </rPh>
    <rPh sb="2" eb="3">
      <t>ジュン</t>
    </rPh>
    <rPh sb="3" eb="5">
      <t>チュウガタ</t>
    </rPh>
    <rPh sb="5" eb="6">
      <t>シャ</t>
    </rPh>
    <rPh sb="8" eb="10">
      <t>ヘイセイ</t>
    </rPh>
    <rPh sb="12" eb="13">
      <t>ネン</t>
    </rPh>
    <rPh sb="15" eb="17">
      <t>ツイカ</t>
    </rPh>
    <rPh sb="20" eb="22">
      <t>シュウケイ</t>
    </rPh>
    <rPh sb="22" eb="24">
      <t>コウモク</t>
    </rPh>
    <rPh sb="28" eb="30">
      <t>ヘイセイ</t>
    </rPh>
    <rPh sb="32" eb="33">
      <t>ネン</t>
    </rPh>
    <rPh sb="36" eb="39">
      <t>フツウシャ</t>
    </rPh>
    <phoneticPr fontId="4"/>
  </si>
  <si>
    <t>軽　　　傷</t>
    <rPh sb="0" eb="1">
      <t>ケイ</t>
    </rPh>
    <rPh sb="4" eb="5">
      <t>キズ</t>
    </rPh>
    <phoneticPr fontId="4"/>
  </si>
  <si>
    <t>重　　　傷</t>
    <rPh sb="0" eb="1">
      <t>ジュウ</t>
    </rPh>
    <rPh sb="4" eb="5">
      <t>キズ</t>
    </rPh>
    <phoneticPr fontId="4"/>
  </si>
  <si>
    <t>死　　　亡</t>
    <rPh sb="0" eb="1">
      <t>シ</t>
    </rPh>
    <rPh sb="4" eb="5">
      <t>ボウ</t>
    </rPh>
    <phoneticPr fontId="4"/>
  </si>
  <si>
    <t>総　　　数</t>
    <rPh sb="0" eb="1">
      <t>ソウ</t>
    </rPh>
    <rPh sb="4" eb="5">
      <t>カズ</t>
    </rPh>
    <phoneticPr fontId="4"/>
  </si>
  <si>
    <t>そ　の　他</t>
    <rPh sb="4" eb="5">
      <t>タ</t>
    </rPh>
    <phoneticPr fontId="4"/>
  </si>
  <si>
    <t>乗用車（準中型車）</t>
    <rPh sb="0" eb="3">
      <t>ジョウヨウシャ</t>
    </rPh>
    <rPh sb="4" eb="5">
      <t>ジュン</t>
    </rPh>
    <rPh sb="5" eb="7">
      <t>チュウガタ</t>
    </rPh>
    <rPh sb="7" eb="8">
      <t>シャ</t>
    </rPh>
    <phoneticPr fontId="4"/>
  </si>
  <si>
    <t>乗用車（ミニカー、軽自動車)</t>
    <rPh sb="0" eb="3">
      <t>ジョウヨウシャ</t>
    </rPh>
    <phoneticPr fontId="4"/>
  </si>
  <si>
    <t>自　転　車</t>
    <rPh sb="0" eb="1">
      <t>ジ</t>
    </rPh>
    <rPh sb="2" eb="3">
      <t>テン</t>
    </rPh>
    <rPh sb="4" eb="5">
      <t>クルマ</t>
    </rPh>
    <phoneticPr fontId="4"/>
  </si>
  <si>
    <t>貨物車（準中型車）</t>
    <rPh sb="0" eb="3">
      <t>カモツシャ</t>
    </rPh>
    <rPh sb="4" eb="5">
      <t>ジュン</t>
    </rPh>
    <rPh sb="5" eb="7">
      <t>チュウガタ</t>
    </rPh>
    <rPh sb="7" eb="8">
      <t>シャ</t>
    </rPh>
    <phoneticPr fontId="4"/>
  </si>
  <si>
    <t>歩　行　者</t>
    <rPh sb="0" eb="1">
      <t>ホ</t>
    </rPh>
    <rPh sb="2" eb="3">
      <t>ギョウ</t>
    </rPh>
    <rPh sb="4" eb="5">
      <t>シャ</t>
    </rPh>
    <phoneticPr fontId="4"/>
  </si>
  <si>
    <t>平成２９年</t>
    <phoneticPr fontId="4"/>
  </si>
  <si>
    <t>平成２８年</t>
    <phoneticPr fontId="4"/>
  </si>
  <si>
    <t>(２)</t>
    <phoneticPr fontId="4"/>
  </si>
  <si>
    <t>ア</t>
    <phoneticPr fontId="4"/>
  </si>
  <si>
    <t>-</t>
    <phoneticPr fontId="4"/>
  </si>
  <si>
    <t>　</t>
    <phoneticPr fontId="4"/>
  </si>
  <si>
    <t>（２）</t>
    <phoneticPr fontId="4"/>
  </si>
  <si>
    <t>イ</t>
    <phoneticPr fontId="4"/>
  </si>
  <si>
    <t>(１)</t>
    <phoneticPr fontId="4"/>
  </si>
  <si>
    <t>―</t>
    <phoneticPr fontId="4"/>
  </si>
  <si>
    <t>加害</t>
    <rPh sb="0" eb="2">
      <t>カガイ</t>
    </rPh>
    <phoneticPr fontId="4"/>
  </si>
  <si>
    <t>ア</t>
    <phoneticPr fontId="4"/>
  </si>
  <si>
    <t>市制施行60周年を迎える。</t>
    <rPh sb="0" eb="2">
      <t>シセイ</t>
    </rPh>
    <rPh sb="2" eb="4">
      <t>セコウ</t>
    </rPh>
    <rPh sb="6" eb="8">
      <t>シュウネン</t>
    </rPh>
    <rPh sb="9" eb="10">
      <t>ムカ</t>
    </rPh>
    <phoneticPr fontId="4"/>
  </si>
  <si>
    <t>（建造物）になる。</t>
    <phoneticPr fontId="4"/>
  </si>
  <si>
    <t>　　(１) - ア　選挙別、党派別得票数</t>
    <phoneticPr fontId="27"/>
  </si>
  <si>
    <t>小金井市議会
議員選挙</t>
    <rPh sb="0" eb="4">
      <t>コ</t>
    </rPh>
    <rPh sb="4" eb="6">
      <t>ギカイ</t>
    </rPh>
    <rPh sb="7" eb="9">
      <t>ギイン</t>
    </rPh>
    <rPh sb="9" eb="11">
      <t>センキョ</t>
    </rPh>
    <phoneticPr fontId="4"/>
  </si>
  <si>
    <t>東京都議会
議員選挙</t>
    <rPh sb="0" eb="2">
      <t>トウキョウ</t>
    </rPh>
    <rPh sb="2" eb="5">
      <t>トギカイ</t>
    </rPh>
    <rPh sb="6" eb="8">
      <t>ギイン</t>
    </rPh>
    <rPh sb="8" eb="10">
      <t>センキョ</t>
    </rPh>
    <phoneticPr fontId="4"/>
  </si>
  <si>
    <t>衆議院議員
小選挙区選出選挙</t>
    <rPh sb="0" eb="3">
      <t>シュウギイン</t>
    </rPh>
    <rPh sb="3" eb="5">
      <t>ギイン</t>
    </rPh>
    <rPh sb="6" eb="10">
      <t>ショウセンキョク</t>
    </rPh>
    <rPh sb="10" eb="12">
      <t>センシュツ</t>
    </rPh>
    <rPh sb="12" eb="14">
      <t>センキョ</t>
    </rPh>
    <phoneticPr fontId="4"/>
  </si>
  <si>
    <t>衆議院議員
比例代表選出選挙</t>
    <rPh sb="0" eb="3">
      <t>シュウギイン</t>
    </rPh>
    <rPh sb="3" eb="5">
      <t>ギイン</t>
    </rPh>
    <rPh sb="6" eb="8">
      <t>ヒレイ</t>
    </rPh>
    <rPh sb="8" eb="10">
      <t>ダイヒョウ</t>
    </rPh>
    <rPh sb="10" eb="12">
      <t>センシュツ</t>
    </rPh>
    <rPh sb="12" eb="14">
      <t>センキョ</t>
    </rPh>
    <phoneticPr fontId="4"/>
  </si>
  <si>
    <t>参議院議員
東京都選出選挙</t>
    <rPh sb="0" eb="3">
      <t>サンギイン</t>
    </rPh>
    <rPh sb="3" eb="5">
      <t>ギイン</t>
    </rPh>
    <rPh sb="6" eb="9">
      <t>トウキョウト</t>
    </rPh>
    <rPh sb="9" eb="11">
      <t>センシュツ</t>
    </rPh>
    <rPh sb="11" eb="13">
      <t>センキョ</t>
    </rPh>
    <phoneticPr fontId="4"/>
  </si>
  <si>
    <t>参議院議員
比例代表選出選挙</t>
    <rPh sb="0" eb="3">
      <t>サンギイン</t>
    </rPh>
    <rPh sb="3" eb="5">
      <t>ギイン</t>
    </rPh>
    <rPh sb="6" eb="8">
      <t>ヒレイ</t>
    </rPh>
    <rPh sb="8" eb="10">
      <t>ダイヒョウ</t>
    </rPh>
    <rPh sb="10" eb="12">
      <t>センシュツ</t>
    </rPh>
    <rPh sb="12" eb="14">
      <t>センキョ</t>
    </rPh>
    <phoneticPr fontId="4"/>
  </si>
  <si>
    <t>小金井市議会
議員補欠選挙</t>
    <rPh sb="0" eb="4">
      <t>コ</t>
    </rPh>
    <rPh sb="4" eb="6">
      <t>ギカイ</t>
    </rPh>
    <rPh sb="7" eb="9">
      <t>ギイン</t>
    </rPh>
    <rPh sb="9" eb="11">
      <t>ホケツ</t>
    </rPh>
    <rPh sb="11" eb="13">
      <t>センキョ</t>
    </rPh>
    <phoneticPr fontId="4"/>
  </si>
  <si>
    <t>-</t>
    <phoneticPr fontId="4"/>
  </si>
  <si>
    <t>(１) - イ　選挙別投票状況</t>
    <phoneticPr fontId="27"/>
  </si>
  <si>
    <t>平成29年
3月26日</t>
    <rPh sb="0" eb="2">
      <t>ヘイセイ</t>
    </rPh>
    <rPh sb="4" eb="5">
      <t>ネン</t>
    </rPh>
    <rPh sb="7" eb="8">
      <t>ガツ</t>
    </rPh>
    <rPh sb="10" eb="11">
      <t>ニチ</t>
    </rPh>
    <phoneticPr fontId="4"/>
  </si>
  <si>
    <t>平成29年
7月2日</t>
    <rPh sb="0" eb="2">
      <t>ヘイセイ</t>
    </rPh>
    <rPh sb="4" eb="5">
      <t>ネン</t>
    </rPh>
    <rPh sb="7" eb="8">
      <t>ガツ</t>
    </rPh>
    <rPh sb="9" eb="10">
      <t>ニチ</t>
    </rPh>
    <phoneticPr fontId="4"/>
  </si>
  <si>
    <t>平成29年
10月22日</t>
    <rPh sb="0" eb="2">
      <t>ヘ</t>
    </rPh>
    <rPh sb="4" eb="5">
      <t>ネン</t>
    </rPh>
    <rPh sb="8" eb="9">
      <t>ガツ</t>
    </rPh>
    <rPh sb="11" eb="12">
      <t>ニチ</t>
    </rPh>
    <phoneticPr fontId="4"/>
  </si>
  <si>
    <t>令和元年
7月21日</t>
    <rPh sb="0" eb="2">
      <t>レ</t>
    </rPh>
    <rPh sb="2" eb="4">
      <t>ガ</t>
    </rPh>
    <rPh sb="6" eb="7">
      <t>ガツ</t>
    </rPh>
    <rPh sb="9" eb="10">
      <t>ニチ</t>
    </rPh>
    <phoneticPr fontId="4"/>
  </si>
  <si>
    <t>令和元年
12月8日</t>
    <rPh sb="0" eb="2">
      <t>レ</t>
    </rPh>
    <rPh sb="2" eb="4">
      <t>ガ</t>
    </rPh>
    <rPh sb="7" eb="8">
      <t>ガツ</t>
    </rPh>
    <rPh sb="9" eb="10">
      <t>ニチ</t>
    </rPh>
    <phoneticPr fontId="4"/>
  </si>
  <si>
    <t>(１)-ウ　選挙人名簿登録者数</t>
    <phoneticPr fontId="27"/>
  </si>
  <si>
    <t>総人口に
占める割合（％）</t>
    <rPh sb="0" eb="3">
      <t>ソウジンコウ</t>
    </rPh>
    <rPh sb="5" eb="6">
      <t>シ</t>
    </rPh>
    <phoneticPr fontId="4"/>
  </si>
  <si>
    <t>-</t>
    <phoneticPr fontId="4"/>
  </si>
  <si>
    <t>-</t>
    <phoneticPr fontId="4"/>
  </si>
  <si>
    <t>40：10</t>
    <phoneticPr fontId="4"/>
  </si>
  <si>
    <t>27：30</t>
    <phoneticPr fontId="4"/>
  </si>
  <si>
    <t>31：39</t>
    <phoneticPr fontId="4"/>
  </si>
  <si>
    <t>25：16</t>
    <phoneticPr fontId="4"/>
  </si>
  <si>
    <t>-</t>
    <phoneticPr fontId="4"/>
  </si>
  <si>
    <t>（２）</t>
    <phoneticPr fontId="4"/>
  </si>
  <si>
    <t>(２)</t>
    <phoneticPr fontId="4"/>
  </si>
  <si>
    <t>13.6</t>
    <phoneticPr fontId="4"/>
  </si>
  <si>
    <t>14.1</t>
    <phoneticPr fontId="4"/>
  </si>
  <si>
    <t>(２)</t>
    <phoneticPr fontId="4"/>
  </si>
  <si>
    <t>-</t>
    <phoneticPr fontId="4"/>
  </si>
  <si>
    <t>イ</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</si>
</sst>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Red]&quot;¥&quot;\-#,##0"/>
    <numFmt numFmtId="43" formatCode="_ * #,##0.00_ ;_ * \-#,##0.00_ ;_ * &quot;-&quot;??_ ;_ @_ "/>
    <numFmt numFmtId="176" formatCode="#,##0_ "/>
    <numFmt numFmtId="177" formatCode="#,##0_);[Red]\(#,##0\)"/>
    <numFmt numFmtId="178" formatCode="#,##0_ ;[Red]\-#,##0\ "/>
    <numFmt numFmtId="179" formatCode="#,##0.00_);[Red]\(#,##0.00\)"/>
    <numFmt numFmtId="180" formatCode="#,##0.000_);[Red]\(#,##0.000\)"/>
    <numFmt numFmtId="181" formatCode="[$-411]ggge&quot;年&quot;m&quot;月&quot;d&quot;日&quot;;@"/>
    <numFmt numFmtId="182" formatCode="0.0_);[Red]\(0.0\)"/>
    <numFmt numFmtId="183" formatCode="0.0_ "/>
    <numFmt numFmtId="184" formatCode="#,##0.0;[Red]\-#,##0.0"/>
    <numFmt numFmtId="185" formatCode="0.000_ "/>
    <numFmt numFmtId="186" formatCode="_ * #,##0.0_ ;_ * \-#,##0.0_ ;_ * &quot;-&quot;?_ ;_ @_ "/>
    <numFmt numFmtId="187" formatCode="#,##0.0_ "/>
    <numFmt numFmtId="188" formatCode="0_);[Red]\(0\)"/>
  </numFmts>
  <fonts count="34"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11"/>
      <name val="ＭＳ Ｐ明朝"/>
      <family val="1"/>
      <charset val="128"/>
    </font>
    <font>
      <sz val="6"/>
      <name val="ＭＳ Ｐゴシック"/>
      <family val="3"/>
      <charset val="128"/>
    </font>
    <font>
      <sz val="20"/>
      <name val="ＭＳ Ｐ明朝"/>
      <family val="1"/>
      <charset val="128"/>
    </font>
    <font>
      <sz val="14"/>
      <name val="ＭＳ Ｐ明朝"/>
      <family val="1"/>
      <charset val="128"/>
    </font>
    <font>
      <sz val="11"/>
      <color indexed="12"/>
      <name val="ＭＳ Ｐ明朝"/>
      <family val="1"/>
      <charset val="128"/>
    </font>
    <font>
      <sz val="9"/>
      <name val="ＭＳ Ｐ明朝"/>
      <family val="1"/>
      <charset val="128"/>
    </font>
    <font>
      <sz val="11"/>
      <name val="ＭＳ 明朝"/>
      <family val="1"/>
      <charset val="128"/>
    </font>
    <font>
      <sz val="10"/>
      <name val="ＭＳ Ｐ明朝"/>
      <family val="1"/>
      <charset val="128"/>
    </font>
    <font>
      <sz val="11"/>
      <color indexed="10"/>
      <name val="ＭＳ Ｐ明朝"/>
      <family val="1"/>
      <charset val="128"/>
    </font>
    <font>
      <sz val="12"/>
      <name val="ＭＳ 明朝"/>
      <family val="1"/>
      <charset val="128"/>
    </font>
    <font>
      <sz val="13"/>
      <name val="ＭＳ 明朝"/>
      <family val="1"/>
      <charset val="128"/>
    </font>
    <font>
      <sz val="13"/>
      <name val="ＭＳ Ｐゴシック"/>
      <family val="3"/>
      <charset val="128"/>
    </font>
    <font>
      <b/>
      <sz val="16"/>
      <name val="ＭＳ Ｐ明朝"/>
      <family val="1"/>
      <charset val="128"/>
    </font>
    <font>
      <sz val="12"/>
      <name val="ＭＳ Ｐ明朝"/>
      <family val="1"/>
      <charset val="128"/>
    </font>
    <font>
      <sz val="10"/>
      <name val="ＭＳ Ｐゴシック"/>
      <family val="3"/>
      <charset val="128"/>
    </font>
    <font>
      <sz val="11"/>
      <color theme="1"/>
      <name val="ＭＳ Ｐゴシック"/>
      <family val="3"/>
      <charset val="128"/>
      <scheme val="minor"/>
    </font>
    <font>
      <sz val="11"/>
      <color rgb="FFFF0000"/>
      <name val="ＭＳ Ｐゴシック"/>
      <family val="3"/>
      <charset val="128"/>
    </font>
    <font>
      <sz val="11"/>
      <color theme="0" tint="-0.249977111117893"/>
      <name val="ＭＳ Ｐ明朝"/>
      <family val="1"/>
      <charset val="128"/>
    </font>
    <font>
      <b/>
      <sz val="16"/>
      <name val="ＭＳ 明朝"/>
      <family val="1"/>
      <charset val="128"/>
    </font>
    <font>
      <sz val="16"/>
      <name val="ＭＳ Ｐ明朝"/>
      <family val="1"/>
      <charset val="128"/>
    </font>
    <font>
      <sz val="11"/>
      <color theme="1"/>
      <name val="ＭＳ Ｐ明朝"/>
      <family val="1"/>
      <charset val="128"/>
    </font>
    <font>
      <sz val="12"/>
      <color theme="1"/>
      <name val="ＭＳ 明朝"/>
      <family val="1"/>
      <charset val="128"/>
    </font>
    <font>
      <sz val="10"/>
      <color theme="1"/>
      <name val="ＭＳ Ｐゴシック"/>
      <family val="2"/>
      <charset val="128"/>
      <scheme val="minor"/>
    </font>
    <font>
      <sz val="14"/>
      <color theme="1"/>
      <name val="ＭＳ Ｐ明朝"/>
      <family val="1"/>
      <charset val="128"/>
    </font>
    <font>
      <sz val="6"/>
      <name val="ＭＳ Ｐゴシック"/>
      <family val="2"/>
      <charset val="128"/>
      <scheme val="minor"/>
    </font>
    <font>
      <sz val="22"/>
      <color theme="1"/>
      <name val="ＭＳ Ｐ明朝"/>
      <family val="1"/>
      <charset val="128"/>
    </font>
    <font>
      <sz val="10"/>
      <color theme="1"/>
      <name val="ＭＳ Ｐ明朝"/>
      <family val="1"/>
      <charset val="128"/>
    </font>
    <font>
      <sz val="24"/>
      <color theme="1"/>
      <name val="ＭＳ Ｐ明朝"/>
      <family val="1"/>
      <charset val="128"/>
    </font>
    <font>
      <sz val="20"/>
      <color theme="1"/>
      <name val="ＭＳ Ｐ明朝"/>
      <family val="1"/>
      <charset val="128"/>
    </font>
    <font>
      <sz val="16"/>
      <name val="ＭＳ 明朝"/>
      <family val="1"/>
      <charset val="128"/>
    </font>
    <font>
      <sz val="9"/>
      <name val="ＭＳ 明朝"/>
      <family val="1"/>
      <charset val="128"/>
    </font>
  </fonts>
  <fills count="3">
    <fill>
      <patternFill patternType="none"/>
    </fill>
    <fill>
      <patternFill patternType="gray125"/>
    </fill>
    <fill>
      <patternFill patternType="solid">
        <fgColor theme="0"/>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dotted">
        <color indexed="64"/>
      </bottom>
      <diagonal/>
    </border>
    <border>
      <left/>
      <right style="dotted">
        <color indexed="64"/>
      </right>
      <top/>
      <bottom/>
      <diagonal/>
    </border>
    <border>
      <left style="dotted">
        <color indexed="64"/>
      </left>
      <right style="thin">
        <color indexed="64"/>
      </right>
      <top style="dotted">
        <color indexed="64"/>
      </top>
      <bottom/>
      <diagonal/>
    </border>
    <border>
      <left/>
      <right style="dotted">
        <color indexed="64"/>
      </right>
      <top/>
      <bottom style="dotted">
        <color indexed="64"/>
      </bottom>
      <diagonal/>
    </border>
    <border>
      <left style="dotted">
        <color indexed="64"/>
      </left>
      <right/>
      <top/>
      <bottom style="dotted">
        <color indexed="64"/>
      </bottom>
      <diagonal/>
    </border>
    <border>
      <left style="thin">
        <color indexed="64"/>
      </left>
      <right style="thin">
        <color indexed="64"/>
      </right>
      <top/>
      <bottom/>
      <diagonal/>
    </border>
    <border>
      <left/>
      <right/>
      <top style="dotted">
        <color indexed="64"/>
      </top>
      <bottom/>
      <diagonal/>
    </border>
    <border>
      <left/>
      <right/>
      <top/>
      <bottom style="dotted">
        <color indexed="64"/>
      </bottom>
      <diagonal/>
    </border>
    <border>
      <left/>
      <right style="dotted">
        <color indexed="64"/>
      </right>
      <top style="thin">
        <color indexed="64"/>
      </top>
      <bottom/>
      <diagonal/>
    </border>
    <border>
      <left style="thin">
        <color indexed="64"/>
      </left>
      <right style="thin">
        <color indexed="64"/>
      </right>
      <top/>
      <bottom style="thin">
        <color indexed="64"/>
      </bottom>
      <diagonal/>
    </border>
  </borders>
  <cellStyleXfs count="11">
    <xf numFmtId="0" fontId="0" fillId="0" borderId="0">
      <alignment vertical="center"/>
    </xf>
    <xf numFmtId="9" fontId="2" fillId="0" borderId="0" applyFont="0" applyFill="0" applyBorder="0" applyAlignment="0" applyProtection="0">
      <alignment vertical="center"/>
    </xf>
    <xf numFmtId="38" fontId="2" fillId="0" borderId="0" applyFont="0" applyFill="0" applyBorder="0" applyAlignment="0" applyProtection="0">
      <alignment vertical="center"/>
    </xf>
    <xf numFmtId="6" fontId="2" fillId="0" borderId="0" applyFont="0" applyFill="0" applyBorder="0" applyAlignment="0" applyProtection="0">
      <alignment vertical="center"/>
    </xf>
    <xf numFmtId="0" fontId="2" fillId="0" borderId="0"/>
    <xf numFmtId="0" fontId="18" fillId="0" borderId="0">
      <alignment vertical="center"/>
    </xf>
    <xf numFmtId="0" fontId="18" fillId="0" borderId="0">
      <alignment vertical="center"/>
    </xf>
    <xf numFmtId="38" fontId="2" fillId="0" borderId="0" applyFont="0" applyFill="0" applyBorder="0" applyAlignment="0" applyProtection="0">
      <alignment vertical="center"/>
    </xf>
    <xf numFmtId="0" fontId="25" fillId="0" borderId="0">
      <alignment vertical="center"/>
    </xf>
    <xf numFmtId="38" fontId="25" fillId="0" borderId="0" applyFont="0" applyFill="0" applyBorder="0" applyAlignment="0" applyProtection="0">
      <alignment vertical="center"/>
    </xf>
    <xf numFmtId="0" fontId="2" fillId="0" borderId="0"/>
  </cellStyleXfs>
  <cellXfs count="1156">
    <xf numFmtId="0" fontId="0" fillId="0" borderId="0" xfId="0">
      <alignment vertical="center"/>
    </xf>
    <xf numFmtId="0" fontId="3" fillId="0" borderId="0" xfId="0" applyFont="1">
      <alignment vertical="center"/>
    </xf>
    <xf numFmtId="0" fontId="3" fillId="0" borderId="0" xfId="0" quotePrefix="1" applyFont="1" applyBorder="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distributed" vertical="center"/>
    </xf>
    <xf numFmtId="0" fontId="7" fillId="0" borderId="0" xfId="0" applyFont="1" applyFill="1">
      <alignment vertical="center"/>
    </xf>
    <xf numFmtId="0" fontId="0" fillId="0" borderId="0" xfId="0" quotePrefix="1" applyAlignment="1">
      <alignment horizontal="center" vertical="center"/>
    </xf>
    <xf numFmtId="0" fontId="3" fillId="0" borderId="0" xfId="0" quotePrefix="1" applyFont="1" applyAlignment="1">
      <alignment horizontal="center" vertical="center"/>
    </xf>
    <xf numFmtId="0" fontId="3" fillId="0" borderId="0" xfId="0" applyFont="1" applyBorder="1" applyAlignment="1"/>
    <xf numFmtId="0" fontId="3" fillId="0" borderId="0" xfId="0" applyFont="1" applyBorder="1">
      <alignment vertical="center"/>
    </xf>
    <xf numFmtId="0" fontId="2" fillId="0" borderId="0" xfId="0" applyFont="1">
      <alignment vertical="center"/>
    </xf>
    <xf numFmtId="0" fontId="3"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vertical="center"/>
    </xf>
    <xf numFmtId="0" fontId="3" fillId="0" borderId="0" xfId="0" applyFont="1" applyBorder="1" applyAlignment="1">
      <alignment horizontal="left"/>
    </xf>
    <xf numFmtId="0" fontId="2" fillId="0" borderId="0" xfId="0" applyFont="1" applyBorder="1" applyAlignment="1">
      <alignment vertical="center"/>
    </xf>
    <xf numFmtId="0" fontId="3" fillId="0" borderId="1" xfId="0" applyFont="1" applyBorder="1" applyAlignment="1"/>
    <xf numFmtId="176" fontId="3" fillId="0" borderId="3" xfId="0" applyNumberFormat="1" applyFont="1" applyFill="1" applyBorder="1" applyAlignment="1">
      <alignment horizontal="right" vertical="center"/>
    </xf>
    <xf numFmtId="176" fontId="3" fillId="0" borderId="0" xfId="0" applyNumberFormat="1" applyFont="1" applyFill="1" applyBorder="1" applyAlignment="1">
      <alignment horizontal="right" vertical="center"/>
    </xf>
    <xf numFmtId="176" fontId="3" fillId="0" borderId="1" xfId="0" applyNumberFormat="1" applyFont="1" applyFill="1" applyBorder="1" applyAlignment="1">
      <alignment horizontal="right" vertical="center"/>
    </xf>
    <xf numFmtId="0" fontId="0" fillId="0" borderId="3" xfId="0" applyBorder="1" applyAlignment="1">
      <alignment vertical="distributed" textRotation="255" justifyLastLine="1"/>
    </xf>
    <xf numFmtId="0" fontId="0" fillId="0" borderId="0" xfId="0" applyBorder="1" applyAlignment="1">
      <alignment vertical="distributed" textRotation="255" justifyLastLine="1"/>
    </xf>
    <xf numFmtId="0" fontId="3" fillId="0" borderId="0" xfId="0" applyFont="1" applyFill="1" applyBorder="1" applyAlignment="1">
      <alignment horizontal="distributed" vertical="center"/>
    </xf>
    <xf numFmtId="0" fontId="3" fillId="0" borderId="0" xfId="0" applyFont="1" applyFill="1" applyBorder="1" applyAlignment="1">
      <alignment vertical="distributed" textRotation="255" justifyLastLine="1"/>
    </xf>
    <xf numFmtId="0" fontId="3" fillId="0" borderId="3" xfId="0" applyFont="1" applyFill="1" applyBorder="1" applyAlignment="1">
      <alignment vertical="center"/>
    </xf>
    <xf numFmtId="176" fontId="3" fillId="0" borderId="3" xfId="0" applyNumberFormat="1" applyFont="1" applyFill="1" applyBorder="1" applyAlignment="1">
      <alignment vertical="center"/>
    </xf>
    <xf numFmtId="0" fontId="3" fillId="0" borderId="0" xfId="0" applyFont="1" applyFill="1" applyBorder="1" applyAlignment="1">
      <alignment horizontal="center" vertical="distributed" textRotation="255" justifyLastLine="1"/>
    </xf>
    <xf numFmtId="0" fontId="2" fillId="0" borderId="0" xfId="0" applyFont="1" applyBorder="1">
      <alignment vertical="center"/>
    </xf>
    <xf numFmtId="0" fontId="2" fillId="0" borderId="0" xfId="0" quotePrefix="1" applyFont="1" applyAlignment="1">
      <alignment horizontal="center" vertical="center"/>
    </xf>
    <xf numFmtId="0" fontId="2" fillId="0" borderId="0" xfId="0" quotePrefix="1" applyFont="1" applyBorder="1" applyAlignment="1">
      <alignment horizontal="center" vertical="center"/>
    </xf>
    <xf numFmtId="0" fontId="3" fillId="0" borderId="0" xfId="0" applyFont="1" applyBorder="1" applyAlignment="1">
      <alignment horizontal="distributed" vertical="center" justifyLastLine="1"/>
    </xf>
    <xf numFmtId="0" fontId="3" fillId="0" borderId="3"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horizontal="right" vertical="center"/>
    </xf>
    <xf numFmtId="0" fontId="3" fillId="0" borderId="3" xfId="0" applyFont="1" applyBorder="1" applyAlignment="1">
      <alignment horizontal="right" vertical="center"/>
    </xf>
    <xf numFmtId="0" fontId="3" fillId="0" borderId="3" xfId="0" applyFont="1" applyBorder="1" applyAlignment="1">
      <alignment horizontal="center" vertical="center"/>
    </xf>
    <xf numFmtId="0" fontId="3" fillId="0" borderId="8" xfId="0" applyFont="1" applyBorder="1" applyAlignment="1">
      <alignment horizontal="left" vertical="center"/>
    </xf>
    <xf numFmtId="0" fontId="3" fillId="0" borderId="0" xfId="0" applyFont="1" applyBorder="1" applyAlignment="1">
      <alignment horizontal="right" vertical="center"/>
    </xf>
    <xf numFmtId="0" fontId="3" fillId="0" borderId="0" xfId="0" applyFont="1" applyBorder="1" applyAlignment="1">
      <alignment horizontal="center" vertical="center"/>
    </xf>
    <xf numFmtId="0" fontId="3" fillId="0" borderId="8" xfId="0" applyFont="1" applyBorder="1" applyAlignment="1">
      <alignment horizontal="right" vertical="center"/>
    </xf>
    <xf numFmtId="0" fontId="3" fillId="0" borderId="1" xfId="0" applyFont="1" applyBorder="1" applyAlignment="1">
      <alignment horizontal="left" vertical="center"/>
    </xf>
    <xf numFmtId="0" fontId="3" fillId="0" borderId="9" xfId="0" applyFont="1" applyBorder="1" applyAlignment="1">
      <alignment horizontal="left" vertical="center"/>
    </xf>
    <xf numFmtId="0" fontId="3" fillId="0" borderId="1" xfId="0" applyFont="1" applyBorder="1" applyAlignment="1">
      <alignment horizontal="right" vertical="center"/>
    </xf>
    <xf numFmtId="0" fontId="3" fillId="0" borderId="1" xfId="0" applyFont="1" applyBorder="1" applyAlignment="1">
      <alignment horizontal="center" vertical="center"/>
    </xf>
    <xf numFmtId="0" fontId="3" fillId="0" borderId="0" xfId="0" applyFont="1" applyBorder="1" applyAlignment="1">
      <alignment horizontal="distributed" vertical="center"/>
    </xf>
    <xf numFmtId="0" fontId="3" fillId="0" borderId="0" xfId="0" applyFont="1" applyBorder="1" applyAlignment="1">
      <alignment vertical="top"/>
    </xf>
    <xf numFmtId="176" fontId="3" fillId="0" borderId="7" xfId="0" applyNumberFormat="1" applyFont="1" applyBorder="1" applyAlignment="1">
      <alignment vertical="center"/>
    </xf>
    <xf numFmtId="176" fontId="3" fillId="0" borderId="3" xfId="0" applyNumberFormat="1" applyFont="1" applyBorder="1" applyAlignment="1">
      <alignment vertical="center"/>
    </xf>
    <xf numFmtId="176" fontId="3" fillId="0" borderId="3" xfId="0" applyNumberFormat="1" applyFont="1" applyBorder="1" applyAlignment="1">
      <alignment horizontal="right" vertical="center"/>
    </xf>
    <xf numFmtId="176" fontId="3" fillId="0" borderId="0" xfId="0" applyNumberFormat="1" applyFont="1" applyBorder="1" applyAlignment="1">
      <alignment horizontal="right" vertical="center"/>
    </xf>
    <xf numFmtId="176" fontId="3" fillId="0" borderId="1" xfId="0" applyNumberFormat="1" applyFont="1" applyBorder="1" applyAlignment="1">
      <alignment horizontal="right" vertical="center"/>
    </xf>
    <xf numFmtId="0" fontId="2" fillId="0" borderId="0" xfId="0" applyFont="1" applyAlignment="1">
      <alignment vertical="center"/>
    </xf>
    <xf numFmtId="0" fontId="3" fillId="0" borderId="0" xfId="0" applyFont="1" applyBorder="1" applyAlignment="1">
      <alignment vertical="center" textRotation="255"/>
    </xf>
    <xf numFmtId="176" fontId="3" fillId="0" borderId="7" xfId="0" applyNumberFormat="1" applyFont="1" applyBorder="1" applyAlignment="1">
      <alignment horizontal="right" vertical="center"/>
    </xf>
    <xf numFmtId="176" fontId="3" fillId="0" borderId="10" xfId="0" applyNumberFormat="1" applyFont="1" applyBorder="1" applyAlignment="1">
      <alignment horizontal="right" vertical="center"/>
    </xf>
    <xf numFmtId="0" fontId="3" fillId="0" borderId="8" xfId="0" applyFont="1" applyBorder="1" applyAlignment="1">
      <alignment vertical="center" wrapText="1"/>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2" fillId="0" borderId="0" xfId="0" applyFont="1" applyFill="1" applyBorder="1" applyAlignment="1">
      <alignment horizontal="distributed" vertical="center"/>
    </xf>
    <xf numFmtId="0" fontId="0" fillId="0" borderId="0" xfId="0" applyBorder="1" applyAlignment="1">
      <alignment horizontal="distributed" vertical="center"/>
    </xf>
    <xf numFmtId="177" fontId="2" fillId="0" borderId="0" xfId="0" applyNumberFormat="1" applyFont="1" applyFill="1" applyBorder="1" applyAlignment="1">
      <alignment horizontal="right" vertical="center"/>
    </xf>
    <xf numFmtId="177" fontId="3" fillId="0" borderId="0" xfId="0" quotePrefix="1" applyNumberFormat="1" applyFont="1" applyFill="1" applyBorder="1" applyAlignment="1">
      <alignment horizontal="right" vertical="center"/>
    </xf>
    <xf numFmtId="177" fontId="3" fillId="0" borderId="0" xfId="0" applyNumberFormat="1" applyFont="1" applyFill="1" applyBorder="1" applyAlignment="1">
      <alignment horizontal="right" vertical="center"/>
    </xf>
    <xf numFmtId="0" fontId="3" fillId="0" borderId="10" xfId="0" applyFont="1" applyBorder="1" applyAlignment="1">
      <alignment horizontal="right" vertical="center"/>
    </xf>
    <xf numFmtId="0" fontId="3" fillId="0" borderId="0" xfId="0" applyFont="1" applyFill="1" applyBorder="1" applyAlignment="1">
      <alignment horizontal="distributed" vertical="center" justifyLastLine="1"/>
    </xf>
    <xf numFmtId="0" fontId="2" fillId="0" borderId="0" xfId="0" applyFont="1" applyFill="1" applyBorder="1" applyAlignment="1">
      <alignment horizontal="distributed" vertical="center" justifyLastLine="1"/>
    </xf>
    <xf numFmtId="0" fontId="0" fillId="0" borderId="0" xfId="0" applyBorder="1" applyAlignment="1">
      <alignment horizontal="distributed" vertical="center" justifyLastLine="1"/>
    </xf>
    <xf numFmtId="0" fontId="0" fillId="0" borderId="0" xfId="0" applyBorder="1" applyAlignment="1">
      <alignment vertical="center"/>
    </xf>
    <xf numFmtId="0" fontId="3" fillId="0" borderId="0" xfId="0" applyFont="1" applyBorder="1" applyAlignment="1">
      <alignment horizontal="right" vertical="center" justifyLastLine="1"/>
    </xf>
    <xf numFmtId="0" fontId="3" fillId="0" borderId="0" xfId="0" applyFont="1" applyAlignment="1">
      <alignment horizontal="left" vertical="center" wrapText="1"/>
    </xf>
    <xf numFmtId="0" fontId="2" fillId="0" borderId="0" xfId="0" applyFont="1" applyAlignment="1">
      <alignment horizontal="left" vertical="center"/>
    </xf>
    <xf numFmtId="0" fontId="3" fillId="0" borderId="11" xfId="0" applyFont="1" applyBorder="1" applyAlignment="1">
      <alignment horizontal="right" vertical="center"/>
    </xf>
    <xf numFmtId="0" fontId="3" fillId="0" borderId="0" xfId="0" applyFont="1" applyBorder="1" applyAlignment="1">
      <alignment horizontal="center" vertical="center" textRotation="255" shrinkToFit="1"/>
    </xf>
    <xf numFmtId="0" fontId="3" fillId="0" borderId="0" xfId="0" applyFont="1" applyBorder="1" applyAlignment="1">
      <alignment horizontal="distributed" vertical="center" indent="1"/>
    </xf>
    <xf numFmtId="0" fontId="3" fillId="0" borderId="0" xfId="0" applyFont="1" applyBorder="1" applyAlignment="1">
      <alignment horizontal="right" vertical="center" indent="4"/>
    </xf>
    <xf numFmtId="0" fontId="3" fillId="0" borderId="0" xfId="0" applyFont="1" applyBorder="1" applyAlignment="1">
      <alignment vertical="distributed" textRotation="255" wrapText="1"/>
    </xf>
    <xf numFmtId="0" fontId="3" fillId="0" borderId="0" xfId="0" applyFont="1" applyBorder="1" applyAlignment="1">
      <alignment vertical="distributed" textRotation="255" indent="1"/>
    </xf>
    <xf numFmtId="0" fontId="3" fillId="0" borderId="0" xfId="0" applyFont="1" applyBorder="1" applyAlignment="1">
      <alignment vertical="distributed" textRotation="255"/>
    </xf>
    <xf numFmtId="0" fontId="3" fillId="0" borderId="0" xfId="0" applyFont="1" applyAlignment="1">
      <alignment horizontal="left" vertical="center"/>
    </xf>
    <xf numFmtId="0" fontId="3" fillId="0" borderId="0" xfId="0" applyNumberFormat="1" applyFont="1" applyBorder="1" applyAlignment="1">
      <alignment horizontal="distributed" vertical="center"/>
    </xf>
    <xf numFmtId="0" fontId="2" fillId="0" borderId="0" xfId="0" applyNumberFormat="1" applyFont="1" applyAlignment="1">
      <alignment horizontal="distributed" vertical="center"/>
    </xf>
    <xf numFmtId="0" fontId="3" fillId="0" borderId="0" xfId="0" applyNumberFormat="1" applyFont="1" applyBorder="1" applyAlignment="1">
      <alignment horizontal="distributed" vertical="center" textRotation="255"/>
    </xf>
    <xf numFmtId="0" fontId="3" fillId="0" borderId="10" xfId="0" applyFont="1" applyBorder="1" applyAlignment="1">
      <alignment horizontal="distributed" vertical="center"/>
    </xf>
    <xf numFmtId="0" fontId="3" fillId="0" borderId="9" xfId="0" applyFont="1" applyBorder="1" applyAlignment="1">
      <alignment vertical="center" wrapText="1"/>
    </xf>
    <xf numFmtId="0" fontId="3" fillId="0" borderId="11" xfId="0" applyFont="1" applyBorder="1" applyAlignment="1">
      <alignment horizontal="center" vertical="center"/>
    </xf>
    <xf numFmtId="0" fontId="3" fillId="0" borderId="9" xfId="0" applyFont="1" applyBorder="1" applyAlignment="1">
      <alignment horizontal="center" vertical="center"/>
    </xf>
    <xf numFmtId="176" fontId="3" fillId="0" borderId="11" xfId="0" applyNumberFormat="1" applyFont="1" applyBorder="1" applyAlignment="1">
      <alignment horizontal="right" vertical="center"/>
    </xf>
    <xf numFmtId="58" fontId="3" fillId="0" borderId="0" xfId="0" quotePrefix="1" applyNumberFormat="1" applyFont="1" applyBorder="1" applyAlignment="1">
      <alignment vertical="top"/>
    </xf>
    <xf numFmtId="0" fontId="3" fillId="0" borderId="0" xfId="0" applyFont="1" applyBorder="1" applyAlignment="1">
      <alignment horizontal="center" vertical="distributed" textRotation="255"/>
    </xf>
    <xf numFmtId="0" fontId="2" fillId="0" borderId="0" xfId="0" applyFont="1" applyBorder="1" applyAlignment="1">
      <alignment horizontal="distributed" vertical="center"/>
    </xf>
    <xf numFmtId="0" fontId="3" fillId="0" borderId="0" xfId="0" applyFont="1" applyBorder="1" applyAlignment="1">
      <alignment horizontal="right" vertical="center" indent="3"/>
    </xf>
    <xf numFmtId="0" fontId="6" fillId="0" borderId="0" xfId="0" applyFont="1" applyBorder="1" applyAlignment="1">
      <alignment vertical="center"/>
    </xf>
    <xf numFmtId="0" fontId="3" fillId="0" borderId="0" xfId="0" applyFont="1" applyBorder="1" applyAlignment="1">
      <alignment vertical="distributed" wrapText="1"/>
    </xf>
    <xf numFmtId="0" fontId="2" fillId="0" borderId="0" xfId="0" applyFont="1" applyBorder="1" applyAlignment="1">
      <alignment horizontal="center" vertical="distributed" textRotation="255"/>
    </xf>
    <xf numFmtId="0" fontId="3" fillId="0" borderId="0" xfId="0" applyFont="1" applyBorder="1" applyAlignment="1">
      <alignment horizontal="distributed" vertical="center" textRotation="255"/>
    </xf>
    <xf numFmtId="0" fontId="3" fillId="0" borderId="11" xfId="0" applyFont="1" applyBorder="1" applyAlignment="1">
      <alignment horizontal="distributed" vertical="center"/>
    </xf>
    <xf numFmtId="0" fontId="3" fillId="0" borderId="1" xfId="0" applyFont="1" applyBorder="1" applyAlignment="1">
      <alignment horizontal="distributed" vertical="center"/>
    </xf>
    <xf numFmtId="58" fontId="3" fillId="0" borderId="0" xfId="0" applyNumberFormat="1" applyFont="1" applyBorder="1" applyAlignment="1">
      <alignment vertical="distributed" textRotation="255" indent="2"/>
    </xf>
    <xf numFmtId="58" fontId="3" fillId="0" borderId="0" xfId="0" applyNumberFormat="1" applyFont="1" applyBorder="1" applyAlignment="1">
      <alignment vertical="center"/>
    </xf>
    <xf numFmtId="0" fontId="3" fillId="0" borderId="0" xfId="0" applyFont="1" applyBorder="1" applyAlignment="1">
      <alignment vertical="center" wrapText="1"/>
    </xf>
    <xf numFmtId="176" fontId="3" fillId="0" borderId="7"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0" fontId="3" fillId="0" borderId="0" xfId="0" applyFont="1" applyFill="1">
      <alignment vertical="center"/>
    </xf>
    <xf numFmtId="176" fontId="3" fillId="0" borderId="10" xfId="0" applyNumberFormat="1" applyFont="1" applyFill="1" applyBorder="1" applyAlignment="1">
      <alignment horizontal="center" vertical="center"/>
    </xf>
    <xf numFmtId="176" fontId="3" fillId="0" borderId="0" xfId="0" applyNumberFormat="1" applyFont="1" applyFill="1" applyBorder="1" applyAlignment="1">
      <alignment horizontal="center" vertical="center"/>
    </xf>
    <xf numFmtId="176" fontId="3" fillId="0" borderId="10" xfId="0" applyNumberFormat="1" applyFont="1" applyFill="1" applyBorder="1" applyAlignment="1">
      <alignment horizontal="right" vertical="center" indent="3"/>
    </xf>
    <xf numFmtId="176" fontId="3" fillId="0" borderId="0" xfId="0" applyNumberFormat="1" applyFont="1" applyFill="1" applyBorder="1" applyAlignment="1">
      <alignment horizontal="right" vertical="center" indent="3"/>
    </xf>
    <xf numFmtId="176" fontId="3" fillId="0" borderId="10" xfId="0" applyNumberFormat="1" applyFont="1" applyBorder="1" applyAlignment="1">
      <alignment vertical="center"/>
    </xf>
    <xf numFmtId="176" fontId="3" fillId="0" borderId="0" xfId="0" applyNumberFormat="1" applyFont="1" applyBorder="1" applyAlignment="1">
      <alignment vertical="center"/>
    </xf>
    <xf numFmtId="176" fontId="3" fillId="0" borderId="10" xfId="0" applyNumberFormat="1" applyFont="1" applyBorder="1" applyAlignment="1">
      <alignment horizontal="right" vertical="center" indent="3"/>
    </xf>
    <xf numFmtId="176" fontId="3" fillId="0" borderId="0" xfId="0" applyNumberFormat="1" applyFont="1" applyBorder="1" applyAlignment="1">
      <alignment horizontal="right" vertical="center" indent="3"/>
    </xf>
    <xf numFmtId="0" fontId="3" fillId="0" borderId="10" xfId="0" applyFont="1" applyBorder="1">
      <alignment vertical="center"/>
    </xf>
    <xf numFmtId="0" fontId="0" fillId="0" borderId="0" xfId="0" applyBorder="1">
      <alignment vertical="center"/>
    </xf>
    <xf numFmtId="0" fontId="3" fillId="0" borderId="8" xfId="0" applyFont="1" applyBorder="1" applyAlignment="1">
      <alignment vertical="center"/>
    </xf>
    <xf numFmtId="0" fontId="3" fillId="0" borderId="8" xfId="0" applyFont="1" applyBorder="1">
      <alignment vertical="center"/>
    </xf>
    <xf numFmtId="0" fontId="3" fillId="0" borderId="11" xfId="0" applyFont="1" applyBorder="1" applyAlignment="1">
      <alignment vertical="center"/>
    </xf>
    <xf numFmtId="0" fontId="3" fillId="0" borderId="1" xfId="0" applyFont="1" applyBorder="1" applyAlignment="1">
      <alignment vertical="center"/>
    </xf>
    <xf numFmtId="0" fontId="3" fillId="0" borderId="1" xfId="0" applyFont="1" applyBorder="1">
      <alignment vertical="center"/>
    </xf>
    <xf numFmtId="0" fontId="3" fillId="0" borderId="9" xfId="0" applyFont="1" applyBorder="1">
      <alignment vertical="center"/>
    </xf>
    <xf numFmtId="176" fontId="3" fillId="0" borderId="11" xfId="0" applyNumberFormat="1" applyFont="1" applyFill="1" applyBorder="1" applyAlignment="1">
      <alignment horizontal="right" vertical="center" indent="3"/>
    </xf>
    <xf numFmtId="176" fontId="3" fillId="0" borderId="1" xfId="0" applyNumberFormat="1" applyFont="1" applyFill="1" applyBorder="1" applyAlignment="1">
      <alignment horizontal="right" vertical="center" indent="3"/>
    </xf>
    <xf numFmtId="0" fontId="3" fillId="0" borderId="3" xfId="0" applyFont="1" applyBorder="1" applyAlignment="1">
      <alignment horizontal="left" vertical="center"/>
    </xf>
    <xf numFmtId="0" fontId="0" fillId="0" borderId="0" xfId="0" applyAlignment="1">
      <alignment horizontal="left" vertical="center"/>
    </xf>
    <xf numFmtId="176" fontId="3" fillId="0" borderId="1" xfId="0" applyNumberFormat="1" applyFont="1" applyBorder="1" applyAlignment="1">
      <alignment vertical="center"/>
    </xf>
    <xf numFmtId="0" fontId="11" fillId="0" borderId="0" xfId="0" applyFont="1" applyBorder="1" applyAlignment="1">
      <alignment vertical="center"/>
    </xf>
    <xf numFmtId="0" fontId="3" fillId="0" borderId="0" xfId="0" quotePrefix="1" applyFont="1" applyAlignment="1">
      <alignment vertical="center"/>
    </xf>
    <xf numFmtId="0" fontId="3" fillId="0" borderId="0" xfId="0" applyFont="1" applyBorder="1" applyAlignment="1">
      <alignment vertical="distributed"/>
    </xf>
    <xf numFmtId="0" fontId="3" fillId="0" borderId="0" xfId="0" quotePrefix="1" applyFont="1" applyAlignment="1">
      <alignment horizontal="left" vertical="center"/>
    </xf>
    <xf numFmtId="0" fontId="3" fillId="0" borderId="7" xfId="0" applyFont="1" applyBorder="1" applyAlignment="1">
      <alignment vertical="center"/>
    </xf>
    <xf numFmtId="0" fontId="3" fillId="0" borderId="10" xfId="0" applyFont="1" applyBorder="1" applyAlignment="1">
      <alignment vertical="center"/>
    </xf>
    <xf numFmtId="0" fontId="3" fillId="0" borderId="12" xfId="0" applyFont="1" applyBorder="1" applyAlignment="1">
      <alignment vertical="center"/>
    </xf>
    <xf numFmtId="0" fontId="3" fillId="0" borderId="4" xfId="0" applyFont="1" applyBorder="1" applyAlignment="1">
      <alignment horizontal="center" vertical="distributed"/>
    </xf>
    <xf numFmtId="0" fontId="3" fillId="0" borderId="5" xfId="0" applyFont="1" applyBorder="1" applyAlignment="1">
      <alignment horizontal="center" vertical="distributed"/>
    </xf>
    <xf numFmtId="9" fontId="3" fillId="0" borderId="0" xfId="0" applyNumberFormat="1" applyFont="1">
      <alignment vertical="center"/>
    </xf>
    <xf numFmtId="0" fontId="3" fillId="0" borderId="2" xfId="0" applyFont="1" applyBorder="1" applyAlignment="1">
      <alignment vertical="center"/>
    </xf>
    <xf numFmtId="9" fontId="3" fillId="0" borderId="0" xfId="0" applyNumberFormat="1" applyFont="1" applyBorder="1" applyAlignment="1">
      <alignment vertical="center"/>
    </xf>
    <xf numFmtId="0" fontId="3" fillId="0" borderId="9"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0" xfId="0" quotePrefix="1" applyFont="1" applyBorder="1" applyAlignment="1">
      <alignment horizontal="right" vertical="center"/>
    </xf>
    <xf numFmtId="0" fontId="0" fillId="0" borderId="0" xfId="0" applyBorder="1" applyAlignment="1">
      <alignment horizontal="center" vertical="center"/>
    </xf>
    <xf numFmtId="0" fontId="0" fillId="0" borderId="0" xfId="0" quotePrefix="1" applyAlignment="1">
      <alignment vertical="center"/>
    </xf>
    <xf numFmtId="0" fontId="3" fillId="0" borderId="5" xfId="0" applyFont="1" applyBorder="1" applyAlignment="1">
      <alignment horizontal="left" vertical="center"/>
    </xf>
    <xf numFmtId="0" fontId="0" fillId="0" borderId="0" xfId="0" applyAlignment="1">
      <alignment vertical="top"/>
    </xf>
    <xf numFmtId="0" fontId="0" fillId="0" borderId="0" xfId="0" applyFont="1">
      <alignment vertical="center"/>
    </xf>
    <xf numFmtId="0" fontId="0" fillId="0" borderId="0" xfId="0" applyFont="1" applyAlignment="1">
      <alignment horizontal="left" vertical="center"/>
    </xf>
    <xf numFmtId="0" fontId="0" fillId="0" borderId="12" xfId="0" applyFont="1" applyBorder="1">
      <alignment vertical="center"/>
    </xf>
    <xf numFmtId="9" fontId="0" fillId="0" borderId="0" xfId="0" applyNumberFormat="1" applyFont="1">
      <alignment vertical="center"/>
    </xf>
    <xf numFmtId="0" fontId="0" fillId="0" borderId="0" xfId="0" applyFont="1" applyBorder="1">
      <alignment vertical="center"/>
    </xf>
    <xf numFmtId="0" fontId="0" fillId="0" borderId="0" xfId="0" applyFont="1" applyBorder="1" applyAlignment="1">
      <alignment vertical="center"/>
    </xf>
    <xf numFmtId="0" fontId="0" fillId="0" borderId="8" xfId="0" applyFont="1" applyBorder="1" applyAlignment="1">
      <alignment vertical="center"/>
    </xf>
    <xf numFmtId="0" fontId="0" fillId="0" borderId="0" xfId="0" quotePrefix="1" applyFont="1" applyAlignment="1">
      <alignment vertical="center"/>
    </xf>
    <xf numFmtId="0" fontId="0" fillId="0" borderId="0" xfId="0" quotePrefix="1" applyFont="1" applyAlignment="1">
      <alignment horizontal="center" vertical="center"/>
    </xf>
    <xf numFmtId="0" fontId="3" fillId="0" borderId="3" xfId="0" applyFont="1" applyBorder="1">
      <alignment vertical="center"/>
    </xf>
    <xf numFmtId="0" fontId="3" fillId="0" borderId="6" xfId="0" applyFont="1" applyBorder="1">
      <alignment vertical="center"/>
    </xf>
    <xf numFmtId="184" fontId="3" fillId="0" borderId="0" xfId="2" applyNumberFormat="1" applyFont="1" applyBorder="1" applyAlignment="1">
      <alignment horizontal="right" vertical="center"/>
    </xf>
    <xf numFmtId="0" fontId="3" fillId="0" borderId="0" xfId="0" applyFont="1" applyBorder="1" applyAlignment="1">
      <alignment vertical="top" wrapText="1"/>
    </xf>
    <xf numFmtId="0" fontId="3" fillId="0" borderId="0" xfId="0" applyFont="1" applyAlignment="1">
      <alignment vertical="top"/>
    </xf>
    <xf numFmtId="0" fontId="0" fillId="0" borderId="3" xfId="0" applyFont="1" applyBorder="1" applyAlignment="1">
      <alignment vertical="center"/>
    </xf>
    <xf numFmtId="0" fontId="0" fillId="0" borderId="0" xfId="0" applyBorder="1" applyAlignment="1">
      <alignment vertical="distributed" textRotation="255"/>
    </xf>
    <xf numFmtId="0" fontId="0" fillId="0" borderId="0" xfId="0" applyBorder="1" applyAlignment="1">
      <alignment vertical="distributed"/>
    </xf>
    <xf numFmtId="0" fontId="0" fillId="0" borderId="0" xfId="0" applyBorder="1" applyAlignment="1">
      <alignment vertical="distributed" textRotation="255" indent="1"/>
    </xf>
    <xf numFmtId="0" fontId="0" fillId="0" borderId="0" xfId="0" applyBorder="1" applyAlignment="1">
      <alignment horizontal="left" vertical="center"/>
    </xf>
    <xf numFmtId="0" fontId="0" fillId="0" borderId="0" xfId="0" quotePrefix="1" applyBorder="1" applyAlignment="1">
      <alignment vertical="center"/>
    </xf>
    <xf numFmtId="0" fontId="3" fillId="0" borderId="3" xfId="0" applyFont="1" applyBorder="1" applyAlignment="1"/>
    <xf numFmtId="0" fontId="3" fillId="0" borderId="6" xfId="0" applyFont="1" applyBorder="1" applyAlignment="1"/>
    <xf numFmtId="0" fontId="3" fillId="0" borderId="7" xfId="0" applyFont="1" applyBorder="1" applyAlignment="1">
      <alignment horizontal="left" vertical="center"/>
    </xf>
    <xf numFmtId="0" fontId="3" fillId="0" borderId="7" xfId="0" applyFont="1" applyBorder="1">
      <alignment vertical="center"/>
    </xf>
    <xf numFmtId="0" fontId="3" fillId="0" borderId="7" xfId="0" applyFont="1" applyBorder="1" applyAlignment="1"/>
    <xf numFmtId="0" fontId="3" fillId="0" borderId="3" xfId="0" quotePrefix="1" applyFont="1" applyBorder="1" applyAlignment="1">
      <alignment vertical="center"/>
    </xf>
    <xf numFmtId="0" fontId="3" fillId="0" borderId="11" xfId="0" applyFont="1" applyBorder="1">
      <alignment vertical="center"/>
    </xf>
    <xf numFmtId="0" fontId="3" fillId="0" borderId="0" xfId="0" quotePrefix="1" applyFont="1" applyBorder="1" applyAlignment="1">
      <alignment horizontal="center" vertical="center"/>
    </xf>
    <xf numFmtId="0" fontId="3" fillId="0" borderId="10" xfId="0" applyFont="1" applyBorder="1" applyAlignment="1">
      <alignment horizontal="left" vertical="center"/>
    </xf>
    <xf numFmtId="0" fontId="3" fillId="0" borderId="0" xfId="0" applyFont="1" applyBorder="1" applyAlignment="1">
      <alignment vertical="center" shrinkToFit="1"/>
    </xf>
    <xf numFmtId="0" fontId="3" fillId="0" borderId="8" xfId="0" applyFont="1" applyBorder="1" applyAlignment="1">
      <alignment vertical="center" shrinkToFit="1"/>
    </xf>
    <xf numFmtId="0" fontId="3" fillId="0" borderId="1" xfId="0" quotePrefix="1" applyFont="1" applyBorder="1" applyAlignment="1">
      <alignment vertical="center"/>
    </xf>
    <xf numFmtId="0" fontId="3" fillId="0" borderId="11" xfId="0" applyFont="1" applyBorder="1" applyAlignment="1">
      <alignment horizontal="left" vertical="center"/>
    </xf>
    <xf numFmtId="0" fontId="3" fillId="0" borderId="1" xfId="0" applyFont="1" applyBorder="1" applyAlignment="1">
      <alignment vertical="center" shrinkToFit="1"/>
    </xf>
    <xf numFmtId="0" fontId="3" fillId="0" borderId="9" xfId="0" applyFont="1" applyBorder="1" applyAlignment="1">
      <alignment vertical="center" shrinkToFit="1"/>
    </xf>
    <xf numFmtId="0" fontId="3" fillId="0" borderId="1" xfId="0" applyFont="1" applyBorder="1" applyAlignment="1">
      <alignment vertical="top"/>
    </xf>
    <xf numFmtId="0" fontId="3" fillId="0" borderId="10" xfId="0" applyFont="1" applyBorder="1" applyAlignment="1">
      <alignment horizontal="distributed"/>
    </xf>
    <xf numFmtId="0" fontId="3" fillId="0" borderId="0" xfId="0" applyFont="1" applyBorder="1" applyAlignment="1">
      <alignment horizontal="distributed"/>
    </xf>
    <xf numFmtId="0" fontId="3" fillId="0" borderId="0" xfId="0" applyFont="1" applyBorder="1" applyAlignment="1">
      <alignment horizontal="center"/>
    </xf>
    <xf numFmtId="0" fontId="3" fillId="0" borderId="8" xfId="0" applyFont="1" applyBorder="1" applyAlignment="1">
      <alignment horizontal="center"/>
    </xf>
    <xf numFmtId="0" fontId="3" fillId="0" borderId="0" xfId="0" quotePrefix="1" applyFont="1" applyBorder="1" applyAlignment="1">
      <alignment horizontal="center"/>
    </xf>
    <xf numFmtId="0" fontId="3" fillId="0" borderId="10" xfId="0" applyFont="1" applyBorder="1" applyAlignment="1"/>
    <xf numFmtId="0" fontId="3" fillId="0" borderId="8" xfId="0" applyFont="1" applyBorder="1" applyAlignment="1"/>
    <xf numFmtId="0" fontId="3" fillId="0" borderId="1" xfId="0" quotePrefix="1" applyFont="1" applyBorder="1" applyAlignment="1">
      <alignment horizontal="center" vertical="center"/>
    </xf>
    <xf numFmtId="0" fontId="3" fillId="0" borderId="11" xfId="0" applyFont="1" applyBorder="1" applyAlignment="1"/>
    <xf numFmtId="0" fontId="3" fillId="0" borderId="1" xfId="0" quotePrefix="1" applyFont="1" applyBorder="1" applyAlignment="1"/>
    <xf numFmtId="0" fontId="3" fillId="0" borderId="9" xfId="0" applyFont="1" applyBorder="1" applyAlignment="1"/>
    <xf numFmtId="0" fontId="3" fillId="0" borderId="12" xfId="0" applyFont="1" applyBorder="1">
      <alignment vertical="center"/>
    </xf>
    <xf numFmtId="0" fontId="3" fillId="0" borderId="4" xfId="0" applyFont="1" applyBorder="1">
      <alignment vertical="center"/>
    </xf>
    <xf numFmtId="0" fontId="3" fillId="0" borderId="3" xfId="0" quotePrefix="1" applyFont="1" applyBorder="1" applyAlignment="1"/>
    <xf numFmtId="0" fontId="3" fillId="0" borderId="0" xfId="0" quotePrefix="1" applyFont="1" applyBorder="1" applyAlignment="1">
      <alignment horizontal="right" vertical="center" indent="1"/>
    </xf>
    <xf numFmtId="0" fontId="3" fillId="0" borderId="0" xfId="0" quotePrefix="1" applyFont="1" applyBorder="1">
      <alignment vertical="center"/>
    </xf>
    <xf numFmtId="3" fontId="3" fillId="0" borderId="0" xfId="0" quotePrefix="1" applyNumberFormat="1" applyFont="1" applyBorder="1" applyAlignment="1">
      <alignment vertical="center"/>
    </xf>
    <xf numFmtId="0" fontId="3" fillId="0" borderId="5" xfId="0" applyFont="1" applyBorder="1">
      <alignment vertical="center"/>
    </xf>
    <xf numFmtId="184" fontId="3" fillId="0" borderId="0" xfId="2" applyNumberFormat="1" applyFont="1" applyBorder="1" applyAlignment="1">
      <alignment horizontal="center" vertical="center"/>
    </xf>
    <xf numFmtId="0" fontId="15" fillId="0" borderId="10" xfId="0" applyFont="1" applyBorder="1" applyAlignment="1">
      <alignment horizontal="center" vertical="center"/>
    </xf>
    <xf numFmtId="0" fontId="15" fillId="0" borderId="0" xfId="0" applyFont="1" applyBorder="1" applyAlignment="1">
      <alignment horizontal="center" vertical="center"/>
    </xf>
    <xf numFmtId="0" fontId="15" fillId="0" borderId="8" xfId="0" applyFont="1" applyBorder="1" applyAlignment="1">
      <alignment horizontal="center" vertical="center"/>
    </xf>
    <xf numFmtId="0" fontId="17" fillId="0" borderId="0" xfId="0" applyFont="1">
      <alignment vertical="center"/>
    </xf>
    <xf numFmtId="0" fontId="0" fillId="0" borderId="1" xfId="0" applyFont="1" applyBorder="1">
      <alignment vertical="center"/>
    </xf>
    <xf numFmtId="0" fontId="0" fillId="0" borderId="11" xfId="0" applyFont="1" applyBorder="1">
      <alignment vertical="center"/>
    </xf>
    <xf numFmtId="0" fontId="0" fillId="0" borderId="10" xfId="0" applyFont="1" applyBorder="1">
      <alignment vertical="center"/>
    </xf>
    <xf numFmtId="0" fontId="0" fillId="0" borderId="8" xfId="0" applyFont="1" applyBorder="1">
      <alignment vertical="center"/>
    </xf>
    <xf numFmtId="0" fontId="0" fillId="0" borderId="0" xfId="0" applyFont="1" applyBorder="1" applyAlignment="1">
      <alignment horizontal="left" vertical="center"/>
    </xf>
    <xf numFmtId="0" fontId="10" fillId="0" borderId="10" xfId="0" applyFont="1" applyBorder="1">
      <alignment vertical="center"/>
    </xf>
    <xf numFmtId="176" fontId="3" fillId="0" borderId="9" xfId="0" applyNumberFormat="1" applyFont="1" applyFill="1" applyBorder="1" applyAlignment="1">
      <alignment horizontal="right" vertical="center"/>
    </xf>
    <xf numFmtId="176" fontId="3" fillId="0" borderId="8" xfId="0" applyNumberFormat="1" applyFont="1" applyFill="1" applyBorder="1" applyAlignment="1">
      <alignment horizontal="right" vertical="center"/>
    </xf>
    <xf numFmtId="0" fontId="3" fillId="0" borderId="9" xfId="0" applyFont="1" applyBorder="1" applyAlignment="1">
      <alignment horizontal="right" vertical="center"/>
    </xf>
    <xf numFmtId="0" fontId="3" fillId="0" borderId="6" xfId="0" applyFont="1" applyBorder="1" applyAlignment="1">
      <alignment horizontal="right" vertical="center"/>
    </xf>
    <xf numFmtId="0" fontId="0" fillId="0" borderId="6" xfId="0" applyFont="1" applyBorder="1" applyAlignment="1">
      <alignment vertical="center"/>
    </xf>
    <xf numFmtId="176" fontId="3" fillId="0" borderId="6" xfId="0" applyNumberFormat="1" applyFont="1" applyFill="1" applyBorder="1" applyAlignment="1">
      <alignment horizontal="right" vertical="center"/>
    </xf>
    <xf numFmtId="176" fontId="3" fillId="0" borderId="6" xfId="0" applyNumberFormat="1" applyFont="1" applyBorder="1" applyAlignment="1">
      <alignment horizontal="right" vertical="center"/>
    </xf>
    <xf numFmtId="176" fontId="3" fillId="0" borderId="8" xfId="0" applyNumberFormat="1" applyFont="1" applyBorder="1" applyAlignment="1">
      <alignment horizontal="right" vertical="center"/>
    </xf>
    <xf numFmtId="176" fontId="3" fillId="0" borderId="9" xfId="0" applyNumberFormat="1" applyFont="1" applyBorder="1" applyAlignment="1">
      <alignment horizontal="right" vertical="center"/>
    </xf>
    <xf numFmtId="0" fontId="3" fillId="0" borderId="10" xfId="0" applyFont="1" applyBorder="1" applyAlignment="1">
      <alignment vertical="center" wrapText="1"/>
    </xf>
    <xf numFmtId="0" fontId="3" fillId="0" borderId="11" xfId="0" applyFont="1" applyBorder="1" applyAlignment="1">
      <alignment vertical="center" wrapText="1"/>
    </xf>
    <xf numFmtId="176" fontId="3" fillId="0" borderId="6" xfId="0" applyNumberFormat="1" applyFont="1" applyBorder="1" applyAlignment="1">
      <alignment vertical="center"/>
    </xf>
    <xf numFmtId="176" fontId="3" fillId="0" borderId="8" xfId="0" applyNumberFormat="1" applyFont="1" applyBorder="1" applyAlignment="1">
      <alignment vertical="center"/>
    </xf>
    <xf numFmtId="176" fontId="3" fillId="0" borderId="9" xfId="0" applyNumberFormat="1" applyFont="1" applyBorder="1" applyAlignment="1">
      <alignment vertical="center"/>
    </xf>
    <xf numFmtId="176" fontId="3" fillId="0" borderId="6" xfId="0" applyNumberFormat="1" applyFont="1" applyFill="1" applyBorder="1" applyAlignment="1">
      <alignment horizontal="center" vertical="center"/>
    </xf>
    <xf numFmtId="176" fontId="3" fillId="0" borderId="8" xfId="0" applyNumberFormat="1" applyFont="1" applyFill="1" applyBorder="1" applyAlignment="1">
      <alignment horizontal="center" vertical="center"/>
    </xf>
    <xf numFmtId="176" fontId="3" fillId="0" borderId="8" xfId="0" applyNumberFormat="1" applyFont="1" applyFill="1" applyBorder="1" applyAlignment="1">
      <alignment horizontal="right" vertical="center" indent="3"/>
    </xf>
    <xf numFmtId="176" fontId="3" fillId="0" borderId="8" xfId="0" applyNumberFormat="1" applyFont="1" applyBorder="1" applyAlignment="1">
      <alignment horizontal="right" vertical="center" indent="3"/>
    </xf>
    <xf numFmtId="176" fontId="3" fillId="0" borderId="9" xfId="0" applyNumberFormat="1" applyFont="1" applyFill="1" applyBorder="1" applyAlignment="1">
      <alignment horizontal="right" vertical="center" indent="3"/>
    </xf>
    <xf numFmtId="0" fontId="3" fillId="0" borderId="0" xfId="0" applyFont="1" applyBorder="1" applyAlignment="1">
      <alignment horizontal="left" vertical="center"/>
    </xf>
    <xf numFmtId="0" fontId="19" fillId="0" borderId="0" xfId="0" applyFont="1">
      <alignment vertical="center"/>
    </xf>
    <xf numFmtId="0" fontId="3" fillId="0" borderId="0" xfId="0" applyFont="1" applyBorder="1" applyAlignment="1">
      <alignment horizontal="center" vertical="center"/>
    </xf>
    <xf numFmtId="0" fontId="3" fillId="0" borderId="10" xfId="0" applyFont="1" applyBorder="1" applyAlignment="1">
      <alignment horizontal="distributed" vertical="center"/>
    </xf>
    <xf numFmtId="0" fontId="3" fillId="0" borderId="0" xfId="0" applyFont="1" applyBorder="1" applyAlignment="1">
      <alignment horizontal="distributed" vertical="center"/>
    </xf>
    <xf numFmtId="0" fontId="3" fillId="0" borderId="0" xfId="0" quotePrefix="1" applyFont="1" applyBorder="1" applyAlignment="1">
      <alignment horizontal="center" vertical="center"/>
    </xf>
    <xf numFmtId="0" fontId="23" fillId="0" borderId="0" xfId="0" applyFont="1">
      <alignment vertical="center"/>
    </xf>
    <xf numFmtId="0" fontId="23" fillId="0" borderId="3" xfId="0" applyFont="1" applyBorder="1">
      <alignment vertical="center"/>
    </xf>
    <xf numFmtId="0" fontId="24" fillId="0" borderId="0" xfId="0" applyFont="1">
      <alignment vertical="center"/>
    </xf>
    <xf numFmtId="0" fontId="23" fillId="0" borderId="0" xfId="0" applyFont="1" applyBorder="1">
      <alignment vertical="center"/>
    </xf>
    <xf numFmtId="0" fontId="3" fillId="0" borderId="0" xfId="0" quotePrefix="1" applyFont="1" applyAlignment="1">
      <alignment horizontal="center" vertical="center"/>
    </xf>
    <xf numFmtId="0" fontId="3" fillId="0" borderId="7" xfId="0" applyFont="1" applyBorder="1" applyAlignment="1">
      <alignment horizontal="center" vertical="distributed" textRotation="255" justifyLastLine="1"/>
    </xf>
    <xf numFmtId="0" fontId="3" fillId="0" borderId="6" xfId="0" applyFont="1" applyBorder="1" applyAlignment="1">
      <alignment horizontal="center" vertical="distributed" textRotation="255" justifyLastLine="1"/>
    </xf>
    <xf numFmtId="0" fontId="3" fillId="0" borderId="10" xfId="0" applyFont="1" applyBorder="1" applyAlignment="1">
      <alignment horizontal="center" vertical="distributed" textRotation="255" justifyLastLine="1"/>
    </xf>
    <xf numFmtId="0" fontId="3" fillId="0" borderId="8" xfId="0" applyFont="1" applyBorder="1" applyAlignment="1">
      <alignment horizontal="center" vertical="distributed" textRotation="255" justifyLastLine="1"/>
    </xf>
    <xf numFmtId="0" fontId="3" fillId="0" borderId="11" xfId="0" applyFont="1" applyBorder="1" applyAlignment="1">
      <alignment horizontal="center" vertical="distributed" textRotation="255" justifyLastLine="1"/>
    </xf>
    <xf numFmtId="0" fontId="3" fillId="0" borderId="9" xfId="0" applyFont="1" applyBorder="1" applyAlignment="1">
      <alignment horizontal="center" vertical="distributed" textRotation="255" justifyLastLine="1"/>
    </xf>
    <xf numFmtId="0" fontId="3" fillId="0" borderId="11" xfId="0" applyFont="1" applyBorder="1" applyAlignment="1">
      <alignment horizontal="distributed" vertical="center" justifyLastLine="1"/>
    </xf>
    <xf numFmtId="0" fontId="3" fillId="0" borderId="1" xfId="0" applyFont="1" applyBorder="1" applyAlignment="1">
      <alignment horizontal="distributed" vertical="center" justifyLastLine="1"/>
    </xf>
    <xf numFmtId="0" fontId="3" fillId="0" borderId="9" xfId="0" applyFont="1" applyBorder="1" applyAlignment="1">
      <alignment horizontal="distributed" vertical="center" justifyLastLine="1"/>
    </xf>
    <xf numFmtId="0" fontId="3" fillId="0" borderId="7" xfId="0" applyFont="1" applyBorder="1" applyAlignment="1">
      <alignment horizontal="distributed" vertical="center" justifyLastLine="1"/>
    </xf>
    <xf numFmtId="0" fontId="3" fillId="0" borderId="3" xfId="0" applyFont="1" applyBorder="1" applyAlignment="1">
      <alignment horizontal="distributed" vertical="center" justifyLastLine="1"/>
    </xf>
    <xf numFmtId="0" fontId="3" fillId="0" borderId="6" xfId="0" applyFont="1" applyBorder="1" applyAlignment="1">
      <alignment horizontal="distributed" vertical="center" justifyLastLine="1"/>
    </xf>
    <xf numFmtId="0" fontId="3" fillId="0" borderId="10" xfId="0" applyFont="1" applyBorder="1" applyAlignment="1">
      <alignment horizontal="distributed" vertical="center" justifyLastLine="1"/>
    </xf>
    <xf numFmtId="0" fontId="3" fillId="0" borderId="0" xfId="0" applyFont="1" applyBorder="1" applyAlignment="1">
      <alignment horizontal="distributed" vertical="center" justifyLastLine="1"/>
    </xf>
    <xf numFmtId="0" fontId="3" fillId="0" borderId="8" xfId="0" applyFont="1" applyBorder="1" applyAlignment="1">
      <alignment horizontal="distributed" vertical="center" justifyLastLine="1"/>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7" xfId="0" applyFont="1" applyBorder="1" applyAlignment="1">
      <alignment vertical="center"/>
    </xf>
    <xf numFmtId="0" fontId="3" fillId="0" borderId="3"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distributed" vertical="center" justifyLastLine="1"/>
    </xf>
    <xf numFmtId="0" fontId="3" fillId="0" borderId="5" xfId="0" applyFont="1" applyBorder="1" applyAlignment="1">
      <alignment horizontal="distributed" vertical="center" justifyLastLine="1"/>
    </xf>
    <xf numFmtId="0" fontId="3" fillId="0" borderId="0" xfId="0" applyFont="1" applyAlignment="1">
      <alignment horizontal="center" vertical="center"/>
    </xf>
    <xf numFmtId="0" fontId="3" fillId="0" borderId="0" xfId="0" applyFont="1" applyBorder="1" applyAlignment="1">
      <alignment horizontal="right" vertical="center"/>
    </xf>
    <xf numFmtId="0" fontId="3" fillId="0" borderId="0" xfId="0" applyFont="1" applyBorder="1">
      <alignment vertical="center"/>
    </xf>
    <xf numFmtId="0" fontId="3" fillId="0" borderId="10" xfId="0" applyFont="1" applyBorder="1" applyAlignment="1">
      <alignment vertical="center"/>
    </xf>
    <xf numFmtId="0" fontId="3" fillId="0" borderId="0" xfId="0" applyFont="1" applyBorder="1" applyAlignment="1">
      <alignment vertical="center"/>
    </xf>
    <xf numFmtId="0" fontId="3" fillId="0" borderId="8" xfId="0" applyFont="1" applyBorder="1" applyAlignment="1">
      <alignment vertical="center"/>
    </xf>
    <xf numFmtId="0" fontId="0" fillId="0" borderId="3"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distributed" textRotation="255" justifyLastLine="1"/>
    </xf>
    <xf numFmtId="0" fontId="3" fillId="0" borderId="0" xfId="0" applyFont="1" applyBorder="1" applyAlignment="1">
      <alignment vertical="center" justifyLastLine="1"/>
    </xf>
    <xf numFmtId="0" fontId="3" fillId="0" borderId="13" xfId="0" applyFont="1" applyBorder="1" applyAlignment="1">
      <alignment vertical="center" justifyLastLine="1"/>
    </xf>
    <xf numFmtId="0" fontId="0" fillId="0" borderId="19" xfId="0" applyFont="1" applyBorder="1">
      <alignment vertical="center"/>
    </xf>
    <xf numFmtId="0" fontId="3" fillId="0" borderId="19" xfId="0" applyFont="1" applyBorder="1" applyAlignment="1">
      <alignment horizontal="center" vertical="center" justifyLastLine="1"/>
    </xf>
    <xf numFmtId="0" fontId="3" fillId="0" borderId="19" xfId="0" applyFont="1" applyBorder="1" applyAlignment="1">
      <alignment vertical="center" justifyLastLine="1"/>
    </xf>
    <xf numFmtId="0" fontId="3" fillId="0" borderId="23" xfId="0" applyFont="1" applyBorder="1" applyAlignment="1">
      <alignment vertical="center" justifyLastLine="1"/>
    </xf>
    <xf numFmtId="0" fontId="3" fillId="0" borderId="0" xfId="0" applyFont="1" applyBorder="1" applyAlignment="1">
      <alignment horizontal="center" vertical="distributed" justifyLastLine="1"/>
    </xf>
    <xf numFmtId="0" fontId="28" fillId="0" borderId="0" xfId="8" applyFont="1" applyAlignment="1">
      <alignment vertical="center" wrapText="1"/>
    </xf>
    <xf numFmtId="0" fontId="29" fillId="0" borderId="0" xfId="8" applyFont="1" applyAlignment="1">
      <alignment vertical="center" wrapText="1"/>
    </xf>
    <xf numFmtId="0" fontId="29" fillId="0" borderId="0" xfId="8" applyFont="1" applyBorder="1" applyAlignment="1">
      <alignment vertical="center" wrapText="1"/>
    </xf>
    <xf numFmtId="0" fontId="30" fillId="0" borderId="0" xfId="8" applyFont="1" applyAlignment="1">
      <alignment horizontal="left" vertical="center" shrinkToFit="1"/>
    </xf>
    <xf numFmtId="0" fontId="23" fillId="0" borderId="0" xfId="8" applyFont="1" applyAlignment="1">
      <alignment vertical="center"/>
    </xf>
    <xf numFmtId="0" fontId="31" fillId="0" borderId="0" xfId="8" applyFont="1" applyAlignment="1">
      <alignment vertical="center"/>
    </xf>
    <xf numFmtId="0" fontId="25" fillId="0" borderId="0" xfId="8" applyAlignment="1">
      <alignment vertical="center" wrapText="1"/>
    </xf>
    <xf numFmtId="0" fontId="25" fillId="0" borderId="0" xfId="8" applyBorder="1" applyAlignment="1">
      <alignment vertical="center" wrapText="1"/>
    </xf>
    <xf numFmtId="0" fontId="3" fillId="0" borderId="2" xfId="8" applyFont="1" applyBorder="1" applyAlignment="1">
      <alignment horizontal="center" vertical="center" shrinkToFit="1"/>
    </xf>
    <xf numFmtId="58" fontId="3" fillId="0" borderId="0" xfId="8" applyNumberFormat="1" applyFont="1" applyBorder="1" applyAlignment="1">
      <alignment horizontal="center" vertical="center" wrapText="1" shrinkToFit="1"/>
    </xf>
    <xf numFmtId="0" fontId="3" fillId="0" borderId="0" xfId="8" applyFont="1" applyBorder="1" applyAlignment="1">
      <alignment horizontal="center" vertical="center" wrapText="1" justifyLastLine="1"/>
    </xf>
    <xf numFmtId="177" fontId="3" fillId="0" borderId="0" xfId="2" applyNumberFormat="1" applyFont="1" applyBorder="1" applyAlignment="1">
      <alignment horizontal="center" vertical="center" shrinkToFit="1"/>
    </xf>
    <xf numFmtId="0" fontId="3" fillId="0" borderId="0" xfId="8" applyFont="1" applyBorder="1" applyAlignment="1">
      <alignment horizontal="left" vertical="center"/>
    </xf>
    <xf numFmtId="0" fontId="25" fillId="0" borderId="0" xfId="8" applyAlignment="1">
      <alignment vertical="center" shrinkToFit="1"/>
    </xf>
    <xf numFmtId="0" fontId="26" fillId="0" borderId="0" xfId="8" applyFont="1" applyAlignment="1">
      <alignment vertical="center"/>
    </xf>
    <xf numFmtId="58" fontId="3" fillId="0" borderId="2" xfId="8" applyNumberFormat="1" applyFont="1" applyBorder="1" applyAlignment="1">
      <alignment horizontal="center" vertical="center" wrapText="1" shrinkToFit="1"/>
    </xf>
    <xf numFmtId="0" fontId="29" fillId="0" borderId="0" xfId="8" applyFont="1" applyAlignment="1">
      <alignment vertical="center" shrinkToFit="1"/>
    </xf>
    <xf numFmtId="0" fontId="29" fillId="0" borderId="0" xfId="8" applyFont="1">
      <alignment vertical="center"/>
    </xf>
    <xf numFmtId="0" fontId="3" fillId="0" borderId="0" xfId="0" quotePrefix="1" applyFont="1" applyAlignment="1">
      <alignment horizontal="center" vertical="center"/>
    </xf>
    <xf numFmtId="0" fontId="3" fillId="0" borderId="0" xfId="0" applyFont="1" applyBorder="1" applyAlignment="1">
      <alignment horizontal="left" vertical="center"/>
    </xf>
    <xf numFmtId="0" fontId="3" fillId="0" borderId="10" xfId="0" applyFont="1" applyBorder="1">
      <alignment vertical="center"/>
    </xf>
    <xf numFmtId="0" fontId="3" fillId="0" borderId="0" xfId="0" applyFont="1" applyBorder="1">
      <alignment vertical="center"/>
    </xf>
    <xf numFmtId="0" fontId="0" fillId="0" borderId="0" xfId="0">
      <alignment vertical="center"/>
    </xf>
    <xf numFmtId="176" fontId="3" fillId="0" borderId="11" xfId="0" applyNumberFormat="1" applyFont="1" applyBorder="1" applyAlignment="1">
      <alignment vertical="center"/>
    </xf>
    <xf numFmtId="0" fontId="3" fillId="0" borderId="23" xfId="0" applyFont="1" applyBorder="1">
      <alignment vertical="center"/>
    </xf>
    <xf numFmtId="0" fontId="3" fillId="0" borderId="7" xfId="0" applyFont="1" applyBorder="1" applyAlignment="1">
      <alignment vertical="distributed"/>
    </xf>
    <xf numFmtId="0" fontId="3" fillId="0" borderId="3" xfId="0" applyFont="1" applyBorder="1" applyAlignment="1">
      <alignment vertical="distributed"/>
    </xf>
    <xf numFmtId="0" fontId="0" fillId="0" borderId="9" xfId="0" applyFont="1" applyBorder="1">
      <alignment vertical="center"/>
    </xf>
    <xf numFmtId="0" fontId="23" fillId="0" borderId="1" xfId="0" applyFont="1" applyBorder="1">
      <alignment vertical="center"/>
    </xf>
    <xf numFmtId="0" fontId="3" fillId="0" borderId="0" xfId="0" quotePrefix="1" applyFont="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3" xfId="0" applyFont="1" applyBorder="1" applyAlignment="1">
      <alignment vertical="center"/>
    </xf>
    <xf numFmtId="0" fontId="3" fillId="0" borderId="6" xfId="0" applyFont="1" applyBorder="1" applyAlignment="1">
      <alignment vertical="center"/>
    </xf>
    <xf numFmtId="0" fontId="3" fillId="0" borderId="10" xfId="0" applyFont="1" applyBorder="1" applyAlignment="1">
      <alignment horizontal="distributed" vertical="center"/>
    </xf>
    <xf numFmtId="0" fontId="3" fillId="0" borderId="0" xfId="0" applyFont="1" applyBorder="1" applyAlignment="1">
      <alignment horizontal="distributed" vertic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11" xfId="0" applyFont="1" applyBorder="1" applyAlignment="1">
      <alignment horizontal="center" vertical="center"/>
    </xf>
    <xf numFmtId="0" fontId="3" fillId="0" borderId="0" xfId="0" applyFont="1" applyBorder="1" applyAlignment="1">
      <alignment horizontal="right" vertical="center"/>
    </xf>
    <xf numFmtId="0" fontId="3" fillId="0" borderId="0" xfId="0" applyFont="1" applyAlignment="1">
      <alignment horizontal="left" vertical="center" wrapText="1"/>
    </xf>
    <xf numFmtId="0" fontId="3" fillId="0" borderId="3" xfId="0" applyFont="1" applyBorder="1">
      <alignment vertical="center"/>
    </xf>
    <xf numFmtId="0" fontId="3" fillId="0" borderId="6" xfId="0" applyFont="1" applyBorder="1">
      <alignment vertical="center"/>
    </xf>
    <xf numFmtId="0" fontId="3" fillId="0" borderId="10" xfId="0" applyFont="1" applyBorder="1">
      <alignment vertical="center"/>
    </xf>
    <xf numFmtId="0" fontId="3" fillId="0" borderId="0" xfId="0" applyFont="1" applyBorder="1">
      <alignment vertical="center"/>
    </xf>
    <xf numFmtId="0" fontId="3" fillId="0" borderId="8" xfId="0" applyFont="1" applyBorder="1">
      <alignment vertical="center"/>
    </xf>
    <xf numFmtId="0" fontId="3" fillId="0" borderId="1" xfId="0" applyFont="1" applyBorder="1" applyAlignment="1">
      <alignment horizontal="right" vertical="center"/>
    </xf>
    <xf numFmtId="0" fontId="3" fillId="0" borderId="0" xfId="0" applyFont="1" applyBorder="1" applyAlignment="1">
      <alignment vertical="center"/>
    </xf>
    <xf numFmtId="0" fontId="3" fillId="0" borderId="8" xfId="0" applyFont="1" applyBorder="1" applyAlignment="1">
      <alignment vertical="center"/>
    </xf>
    <xf numFmtId="0" fontId="3" fillId="0" borderId="1" xfId="0" applyFont="1" applyBorder="1" applyAlignment="1">
      <alignment vertical="center"/>
    </xf>
    <xf numFmtId="0" fontId="3" fillId="0" borderId="0" xfId="0" applyFont="1" applyAlignment="1">
      <alignment horizontal="center" vertical="center"/>
    </xf>
    <xf numFmtId="0" fontId="0" fillId="0" borderId="0" xfId="0">
      <alignment vertical="center"/>
    </xf>
    <xf numFmtId="0" fontId="9" fillId="0" borderId="0" xfId="10" applyFont="1" applyFill="1" applyAlignment="1">
      <alignment vertical="center"/>
    </xf>
    <xf numFmtId="0" fontId="21" fillId="0" borderId="0" xfId="10" applyFont="1" applyFill="1" applyAlignment="1">
      <alignment horizontal="center" vertical="center" wrapText="1"/>
    </xf>
    <xf numFmtId="0" fontId="13" fillId="0" borderId="0" xfId="10" applyFont="1" applyFill="1" applyAlignment="1">
      <alignment vertical="center"/>
    </xf>
    <xf numFmtId="0" fontId="13" fillId="0" borderId="8" xfId="10" applyFont="1" applyFill="1" applyBorder="1" applyAlignment="1">
      <alignment vertical="center"/>
    </xf>
    <xf numFmtId="0" fontId="13" fillId="0" borderId="0" xfId="10" applyFont="1" applyFill="1" applyBorder="1" applyAlignment="1">
      <alignment vertical="center"/>
    </xf>
    <xf numFmtId="0" fontId="13" fillId="0" borderId="10" xfId="10" applyFont="1" applyFill="1" applyBorder="1" applyAlignment="1">
      <alignment vertical="center"/>
    </xf>
    <xf numFmtId="0" fontId="13" fillId="0" borderId="0" xfId="10" applyFont="1" applyFill="1" applyBorder="1" applyAlignment="1">
      <alignment horizontal="distributed" vertical="center" wrapText="1"/>
    </xf>
    <xf numFmtId="0" fontId="2" fillId="0" borderId="0" xfId="10" applyAlignment="1">
      <alignment vertical="center"/>
    </xf>
    <xf numFmtId="0" fontId="13" fillId="0" borderId="3" xfId="10" applyFont="1" applyFill="1" applyBorder="1" applyAlignment="1">
      <alignment vertical="center"/>
    </xf>
    <xf numFmtId="0" fontId="13" fillId="0" borderId="6" xfId="10" applyFont="1" applyFill="1" applyBorder="1" applyAlignment="1">
      <alignment horizontal="distributed" vertical="center" wrapText="1"/>
    </xf>
    <xf numFmtId="0" fontId="13" fillId="0" borderId="3" xfId="10" applyFont="1" applyFill="1" applyBorder="1" applyAlignment="1">
      <alignment horizontal="distributed" vertical="center" wrapText="1"/>
    </xf>
    <xf numFmtId="0" fontId="13" fillId="0" borderId="13" xfId="10" applyFont="1" applyFill="1" applyBorder="1" applyAlignment="1">
      <alignment vertical="center"/>
    </xf>
    <xf numFmtId="0" fontId="13" fillId="0" borderId="6" xfId="10" applyFont="1" applyFill="1" applyBorder="1" applyAlignment="1">
      <alignment vertical="center"/>
    </xf>
    <xf numFmtId="0" fontId="13" fillId="0" borderId="7" xfId="10" applyFont="1" applyFill="1" applyBorder="1" applyAlignment="1">
      <alignment vertical="center"/>
    </xf>
    <xf numFmtId="0" fontId="13" fillId="0" borderId="14" xfId="10" applyFont="1" applyFill="1" applyBorder="1" applyAlignment="1">
      <alignment vertical="center"/>
    </xf>
    <xf numFmtId="0" fontId="13" fillId="0" borderId="15" xfId="10" applyFont="1" applyFill="1" applyBorder="1" applyAlignment="1">
      <alignment vertical="center"/>
    </xf>
    <xf numFmtId="0" fontId="13" fillId="0" borderId="16" xfId="10" applyFont="1" applyFill="1" applyBorder="1" applyAlignment="1">
      <alignment vertical="center"/>
    </xf>
    <xf numFmtId="0" fontId="13" fillId="0" borderId="0" xfId="10" applyFont="1" applyFill="1" applyBorder="1" applyAlignment="1">
      <alignment vertical="center" wrapText="1"/>
    </xf>
    <xf numFmtId="0" fontId="13" fillId="0" borderId="18" xfId="10" applyFont="1" applyFill="1" applyBorder="1" applyAlignment="1">
      <alignment vertical="center"/>
    </xf>
    <xf numFmtId="0" fontId="13" fillId="0" borderId="17" xfId="10" applyFont="1" applyFill="1" applyBorder="1" applyAlignment="1">
      <alignment vertical="center"/>
    </xf>
    <xf numFmtId="0" fontId="2" fillId="0" borderId="0" xfId="10" applyAlignment="1">
      <alignment vertical="center" wrapText="1"/>
    </xf>
    <xf numFmtId="0" fontId="13" fillId="0" borderId="1" xfId="10" applyFont="1" applyFill="1" applyBorder="1" applyAlignment="1">
      <alignment vertical="center"/>
    </xf>
    <xf numFmtId="0" fontId="13" fillId="0" borderId="11" xfId="10" applyFont="1" applyFill="1" applyBorder="1" applyAlignment="1">
      <alignment vertical="center"/>
    </xf>
    <xf numFmtId="0" fontId="14" fillId="0" borderId="0" xfId="10" applyFont="1" applyFill="1" applyBorder="1" applyAlignment="1">
      <alignment horizontal="distributed" vertical="center" wrapText="1"/>
    </xf>
    <xf numFmtId="0" fontId="14" fillId="0" borderId="0" xfId="10" applyFont="1" applyFill="1" applyAlignment="1">
      <alignment vertical="center"/>
    </xf>
    <xf numFmtId="0" fontId="13" fillId="0" borderId="3" xfId="10" applyFont="1" applyFill="1" applyBorder="1" applyAlignment="1">
      <alignment vertical="center" wrapText="1"/>
    </xf>
    <xf numFmtId="0" fontId="13" fillId="0" borderId="20" xfId="10" applyFont="1" applyFill="1" applyBorder="1" applyAlignment="1">
      <alignment vertical="center"/>
    </xf>
    <xf numFmtId="0" fontId="13" fillId="0" borderId="21" xfId="10" applyFont="1" applyFill="1" applyBorder="1" applyAlignment="1">
      <alignment vertical="center"/>
    </xf>
    <xf numFmtId="0" fontId="13" fillId="0" borderId="0" xfId="10" applyFont="1" applyFill="1" applyAlignment="1">
      <alignment horizontal="left" vertical="center"/>
    </xf>
    <xf numFmtId="0" fontId="13" fillId="0" borderId="9" xfId="10" applyFont="1" applyFill="1" applyBorder="1" applyAlignment="1">
      <alignment vertical="center"/>
    </xf>
    <xf numFmtId="0" fontId="13" fillId="0" borderId="22" xfId="10" applyFont="1" applyFill="1" applyBorder="1" applyAlignment="1">
      <alignment horizontal="distributed" vertical="center" wrapText="1"/>
    </xf>
    <xf numFmtId="0" fontId="13" fillId="0" borderId="0" xfId="10" applyFont="1" applyFill="1" applyAlignment="1">
      <alignment horizontal="center" vertical="center"/>
    </xf>
    <xf numFmtId="0" fontId="13" fillId="0" borderId="0" xfId="10" applyFont="1" applyFill="1" applyAlignment="1">
      <alignment horizontal="distributed" vertical="center"/>
    </xf>
    <xf numFmtId="0" fontId="13" fillId="0" borderId="0" xfId="10" applyFont="1" applyFill="1" applyBorder="1" applyAlignment="1">
      <alignment horizontal="center" vertical="center"/>
    </xf>
    <xf numFmtId="0" fontId="3" fillId="0" borderId="12" xfId="0" applyFont="1" applyBorder="1" applyAlignment="1">
      <alignment horizontal="left" vertical="center"/>
    </xf>
    <xf numFmtId="0" fontId="3" fillId="0" borderId="4" xfId="0" applyFont="1" applyBorder="1" applyAlignment="1">
      <alignment horizontal="left" vertical="center"/>
    </xf>
    <xf numFmtId="0" fontId="3" fillId="0" borderId="0" xfId="0" applyFont="1" applyFill="1" applyBorder="1" applyAlignment="1">
      <alignment horizontal="distributed" vertical="center"/>
    </xf>
    <xf numFmtId="0" fontId="3" fillId="0" borderId="0" xfId="0" applyFont="1" applyBorder="1" applyAlignment="1">
      <alignment horizontal="left" vertical="center"/>
    </xf>
    <xf numFmtId="0" fontId="3" fillId="0" borderId="10" xfId="0" applyFont="1" applyFill="1" applyBorder="1" applyAlignment="1">
      <alignment horizontal="distributed" vertical="center"/>
    </xf>
    <xf numFmtId="0" fontId="3" fillId="0" borderId="11" xfId="0" applyFont="1" applyFill="1" applyBorder="1" applyAlignment="1">
      <alignment horizontal="distributed" vertical="center"/>
    </xf>
    <xf numFmtId="0" fontId="3" fillId="0" borderId="0" xfId="0" applyFont="1" applyBorder="1">
      <alignment vertical="center"/>
    </xf>
    <xf numFmtId="0" fontId="3" fillId="0" borderId="0" xfId="0" applyFont="1" applyBorder="1" applyAlignment="1">
      <alignment horizontal="left" vertical="center" wrapText="1"/>
    </xf>
    <xf numFmtId="0" fontId="3" fillId="0" borderId="0" xfId="0" applyFont="1" applyBorder="1" applyAlignment="1">
      <alignment vertical="center"/>
    </xf>
    <xf numFmtId="0" fontId="0" fillId="0" borderId="0" xfId="0">
      <alignment vertical="center"/>
    </xf>
    <xf numFmtId="0" fontId="3" fillId="0" borderId="0" xfId="0" applyFont="1" applyBorder="1" applyAlignment="1">
      <alignment horizontal="left" vertical="center"/>
    </xf>
    <xf numFmtId="0" fontId="3" fillId="0" borderId="3" xfId="0" applyFont="1" applyBorder="1" applyAlignment="1">
      <alignment vertical="center"/>
    </xf>
    <xf numFmtId="0" fontId="0" fillId="0" borderId="0" xfId="0" applyBorder="1">
      <alignment vertical="center"/>
    </xf>
    <xf numFmtId="0" fontId="3" fillId="0" borderId="0" xfId="0" applyFont="1" applyBorder="1">
      <alignment vertical="center"/>
    </xf>
    <xf numFmtId="38" fontId="3" fillId="0" borderId="3" xfId="2" applyFont="1" applyBorder="1" applyAlignment="1">
      <alignment horizontal="right" vertical="center"/>
    </xf>
    <xf numFmtId="38" fontId="3" fillId="0" borderId="0" xfId="2" applyFont="1" applyBorder="1" applyAlignment="1">
      <alignment horizontal="right" vertical="center"/>
    </xf>
    <xf numFmtId="38" fontId="3" fillId="0" borderId="1" xfId="2" applyFont="1" applyBorder="1" applyAlignment="1">
      <alignment horizontal="right" vertical="center"/>
    </xf>
    <xf numFmtId="0" fontId="3" fillId="0" borderId="0" xfId="0" applyFont="1" applyBorder="1" applyAlignment="1">
      <alignment vertical="center"/>
    </xf>
    <xf numFmtId="0" fontId="0" fillId="0" borderId="3" xfId="0" applyFont="1" applyBorder="1" applyAlignment="1">
      <alignment vertical="center"/>
    </xf>
    <xf numFmtId="0" fontId="0" fillId="0" borderId="0" xfId="0" applyFont="1" applyBorder="1" applyAlignment="1">
      <alignment vertical="center"/>
    </xf>
    <xf numFmtId="0" fontId="0" fillId="0" borderId="1" xfId="0" applyFont="1" applyBorder="1" applyAlignment="1">
      <alignment vertical="center"/>
    </xf>
    <xf numFmtId="0" fontId="3" fillId="0" borderId="8" xfId="0" applyFont="1" applyFill="1" applyBorder="1" applyAlignment="1">
      <alignment horizontal="distributed" vertical="center"/>
    </xf>
    <xf numFmtId="0" fontId="3" fillId="0" borderId="9" xfId="0" applyFont="1" applyFill="1" applyBorder="1" applyAlignment="1">
      <alignment horizontal="distributed" vertical="center"/>
    </xf>
    <xf numFmtId="0" fontId="19" fillId="0" borderId="3" xfId="0" applyFont="1" applyBorder="1" applyAlignment="1">
      <alignment vertical="center"/>
    </xf>
    <xf numFmtId="0" fontId="19" fillId="0" borderId="6" xfId="0" applyFont="1" applyBorder="1" applyAlignment="1">
      <alignment vertical="center"/>
    </xf>
    <xf numFmtId="0" fontId="19" fillId="0" borderId="0" xfId="0" applyFont="1" applyBorder="1" applyAlignment="1">
      <alignment vertical="center"/>
    </xf>
    <xf numFmtId="0" fontId="19" fillId="0" borderId="8" xfId="0" applyFont="1" applyBorder="1" applyAlignment="1">
      <alignment vertical="center"/>
    </xf>
    <xf numFmtId="0" fontId="19" fillId="0" borderId="1" xfId="0" applyFont="1" applyBorder="1" applyAlignment="1">
      <alignment vertical="center"/>
    </xf>
    <xf numFmtId="0" fontId="19" fillId="0" borderId="9" xfId="0" applyFont="1" applyBorder="1" applyAlignment="1">
      <alignment vertical="center"/>
    </xf>
    <xf numFmtId="0" fontId="3" fillId="0" borderId="0" xfId="0" quotePrefix="1" applyFont="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176" fontId="3" fillId="0" borderId="0" xfId="0" applyNumberFormat="1" applyFont="1" applyBorder="1" applyAlignment="1">
      <alignment horizontal="right" vertical="center"/>
    </xf>
    <xf numFmtId="176" fontId="3" fillId="0" borderId="3" xfId="0" applyNumberFormat="1" applyFont="1" applyBorder="1" applyAlignment="1">
      <alignment horizontal="right" vertical="center"/>
    </xf>
    <xf numFmtId="176" fontId="3" fillId="0" borderId="10" xfId="0" applyNumberFormat="1" applyFont="1" applyBorder="1" applyAlignment="1">
      <alignment horizontal="center" vertical="center"/>
    </xf>
    <xf numFmtId="176" fontId="3" fillId="0" borderId="11" xfId="0" applyNumberFormat="1" applyFont="1" applyBorder="1" applyAlignment="1">
      <alignment horizontal="center" vertical="center"/>
    </xf>
    <xf numFmtId="0" fontId="3" fillId="0" borderId="0" xfId="0" applyFont="1" applyBorder="1" applyAlignment="1">
      <alignment horizontal="right" vertical="center"/>
    </xf>
    <xf numFmtId="176" fontId="3" fillId="0" borderId="7" xfId="0" applyNumberFormat="1" applyFont="1" applyBorder="1" applyAlignment="1">
      <alignment vertical="center"/>
    </xf>
    <xf numFmtId="176" fontId="3" fillId="0" borderId="3" xfId="0" applyNumberFormat="1" applyFont="1" applyBorder="1" applyAlignment="1">
      <alignment vertical="center"/>
    </xf>
    <xf numFmtId="176" fontId="3" fillId="0" borderId="6" xfId="0" applyNumberFormat="1" applyFont="1" applyBorder="1" applyAlignment="1">
      <alignment vertical="center"/>
    </xf>
    <xf numFmtId="176" fontId="3" fillId="0" borderId="1" xfId="0" applyNumberFormat="1" applyFont="1" applyBorder="1" applyAlignment="1">
      <alignment vertical="center"/>
    </xf>
    <xf numFmtId="176" fontId="3" fillId="0" borderId="9" xfId="0" applyNumberFormat="1" applyFont="1" applyBorder="1" applyAlignment="1">
      <alignment vertical="center"/>
    </xf>
    <xf numFmtId="38" fontId="3" fillId="0" borderId="0" xfId="2" applyFont="1" applyBorder="1" applyAlignment="1">
      <alignment horizontal="right" vertical="center"/>
    </xf>
    <xf numFmtId="38" fontId="3" fillId="0" borderId="3" xfId="2" applyFont="1" applyBorder="1" applyAlignment="1">
      <alignment horizontal="right" vertical="center"/>
    </xf>
    <xf numFmtId="0" fontId="3" fillId="0" borderId="10" xfId="0" applyFont="1" applyBorder="1">
      <alignment vertical="center"/>
    </xf>
    <xf numFmtId="0" fontId="3" fillId="0" borderId="0" xfId="0" applyFont="1" applyBorder="1">
      <alignment vertical="center"/>
    </xf>
    <xf numFmtId="0" fontId="3" fillId="0" borderId="8" xfId="0" applyFont="1" applyBorder="1">
      <alignment vertical="center"/>
    </xf>
    <xf numFmtId="0" fontId="3" fillId="0" borderId="0" xfId="0" applyFont="1" applyBorder="1" applyAlignment="1">
      <alignment vertical="center"/>
    </xf>
    <xf numFmtId="0" fontId="3" fillId="0" borderId="8" xfId="0" applyFont="1" applyBorder="1" applyAlignment="1">
      <alignment vertical="center"/>
    </xf>
    <xf numFmtId="0" fontId="0" fillId="0" borderId="3" xfId="0" applyFont="1" applyBorder="1" applyAlignment="1">
      <alignment vertical="center"/>
    </xf>
    <xf numFmtId="0" fontId="3" fillId="0" borderId="11" xfId="0" applyFont="1" applyBorder="1" applyAlignment="1">
      <alignment vertical="center"/>
    </xf>
    <xf numFmtId="0" fontId="3" fillId="0" borderId="1" xfId="0" applyFont="1" applyBorder="1" applyAlignment="1">
      <alignment vertical="center"/>
    </xf>
    <xf numFmtId="0" fontId="3" fillId="0" borderId="0" xfId="0" applyFont="1" applyAlignment="1">
      <alignment horizontal="center" vertical="center"/>
    </xf>
    <xf numFmtId="0" fontId="0" fillId="0" borderId="0" xfId="0" applyFont="1" applyBorder="1" applyAlignment="1">
      <alignment vertical="center"/>
    </xf>
    <xf numFmtId="0" fontId="0" fillId="0" borderId="0" xfId="0">
      <alignment vertical="center"/>
    </xf>
    <xf numFmtId="176" fontId="3" fillId="0" borderId="3" xfId="0" applyNumberFormat="1" applyFont="1" applyFill="1" applyBorder="1" applyAlignment="1">
      <alignment horizontal="right" vertical="center"/>
    </xf>
    <xf numFmtId="176" fontId="3" fillId="0" borderId="0" xfId="0" applyNumberFormat="1" applyFont="1" applyFill="1" applyBorder="1" applyAlignment="1">
      <alignment horizontal="right" vertical="center"/>
    </xf>
    <xf numFmtId="176" fontId="3" fillId="0" borderId="1" xfId="0" applyNumberFormat="1" applyFont="1" applyFill="1" applyBorder="1" applyAlignment="1">
      <alignment horizontal="right" vertical="center"/>
    </xf>
    <xf numFmtId="0" fontId="3" fillId="0" borderId="0" xfId="0" applyFont="1" applyFill="1" applyBorder="1" applyAlignment="1">
      <alignment horizontal="righ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176" fontId="3" fillId="0" borderId="3" xfId="0" applyNumberFormat="1" applyFont="1" applyBorder="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Border="1" applyAlignment="1">
      <alignment horizontal="center" vertical="center"/>
    </xf>
    <xf numFmtId="176" fontId="3" fillId="0" borderId="1" xfId="0" applyNumberFormat="1" applyFont="1" applyBorder="1" applyAlignment="1">
      <alignment horizontal="right" vertical="center"/>
    </xf>
    <xf numFmtId="0" fontId="3" fillId="0" borderId="7" xfId="0" applyFont="1" applyBorder="1" applyAlignment="1">
      <alignment horizontal="distributed" vertical="center"/>
    </xf>
    <xf numFmtId="0" fontId="3" fillId="0" borderId="3" xfId="0" applyFont="1" applyBorder="1" applyAlignment="1">
      <alignment horizontal="distributed" vertical="center"/>
    </xf>
    <xf numFmtId="0" fontId="3" fillId="0" borderId="6" xfId="0" applyFont="1" applyBorder="1" applyAlignment="1">
      <alignment horizontal="distributed" vertical="center"/>
    </xf>
    <xf numFmtId="0" fontId="3" fillId="0" borderId="0" xfId="0" applyFont="1" applyBorder="1" applyAlignment="1">
      <alignment horizontal="distributed" vertical="center"/>
    </xf>
    <xf numFmtId="0" fontId="3" fillId="0" borderId="11"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right" vertical="center"/>
    </xf>
    <xf numFmtId="176" fontId="3" fillId="0" borderId="7" xfId="0" applyNumberFormat="1" applyFont="1" applyBorder="1" applyAlignment="1">
      <alignment horizontal="right" vertical="center"/>
    </xf>
    <xf numFmtId="176" fontId="3" fillId="0" borderId="6" xfId="0" applyNumberFormat="1" applyFont="1" applyBorder="1" applyAlignment="1">
      <alignment horizontal="right" vertical="center"/>
    </xf>
    <xf numFmtId="176" fontId="3" fillId="0" borderId="11" xfId="0" applyNumberFormat="1" applyFont="1" applyBorder="1" applyAlignment="1">
      <alignment horizontal="right" vertical="center"/>
    </xf>
    <xf numFmtId="176" fontId="3" fillId="0" borderId="9" xfId="0" applyNumberFormat="1" applyFont="1" applyBorder="1" applyAlignment="1">
      <alignment horizontal="right" vertical="center"/>
    </xf>
    <xf numFmtId="176" fontId="3" fillId="0" borderId="10" xfId="0" applyNumberFormat="1" applyFont="1" applyBorder="1" applyAlignment="1">
      <alignment horizontal="right" vertical="center"/>
    </xf>
    <xf numFmtId="176" fontId="3" fillId="0" borderId="8" xfId="0" applyNumberFormat="1" applyFont="1" applyBorder="1" applyAlignment="1">
      <alignment horizontal="right" vertical="center"/>
    </xf>
    <xf numFmtId="0" fontId="3" fillId="0" borderId="0" xfId="0" applyFont="1" applyBorder="1">
      <alignment vertical="center"/>
    </xf>
    <xf numFmtId="0" fontId="3" fillId="0" borderId="0" xfId="0" applyFont="1" applyBorder="1" applyAlignment="1">
      <alignment vertical="center"/>
    </xf>
    <xf numFmtId="0" fontId="3" fillId="0" borderId="0" xfId="0" applyFont="1" applyAlignment="1">
      <alignment horizontal="center" vertical="center"/>
    </xf>
    <xf numFmtId="0" fontId="3" fillId="0" borderId="8" xfId="0" applyFont="1" applyBorder="1" applyAlignment="1">
      <alignment horizontal="right" vertical="center"/>
    </xf>
    <xf numFmtId="0" fontId="3" fillId="0" borderId="3" xfId="0" applyFont="1" applyBorder="1" applyAlignment="1">
      <alignment horizontal="right" vertical="center"/>
    </xf>
    <xf numFmtId="0" fontId="3" fillId="0" borderId="6" xfId="0" applyFont="1" applyBorder="1" applyAlignment="1">
      <alignment horizontal="right" vertical="center"/>
    </xf>
    <xf numFmtId="0" fontId="3" fillId="0" borderId="1" xfId="0" applyFont="1" applyBorder="1" applyAlignment="1">
      <alignment horizontal="right" vertical="center"/>
    </xf>
    <xf numFmtId="0" fontId="3" fillId="0" borderId="9" xfId="0" applyFont="1" applyBorder="1" applyAlignment="1">
      <alignment horizontal="right" vertical="center"/>
    </xf>
    <xf numFmtId="0" fontId="1" fillId="0" borderId="0" xfId="8" applyFont="1" applyAlignment="1">
      <alignment horizontal="left" vertical="center" wrapText="1"/>
    </xf>
    <xf numFmtId="0" fontId="3" fillId="0" borderId="13" xfId="8" applyFont="1" applyBorder="1" applyAlignment="1">
      <alignment horizontal="center" vertical="center" shrinkToFit="1"/>
    </xf>
    <xf numFmtId="0" fontId="3" fillId="0" borderId="13" xfId="0" applyFont="1" applyBorder="1" applyAlignment="1">
      <alignment horizontal="center" vertical="center" wrapText="1" justifyLastLine="1"/>
    </xf>
    <xf numFmtId="176" fontId="3" fillId="2" borderId="3" xfId="0" applyNumberFormat="1" applyFont="1" applyFill="1" applyBorder="1" applyAlignment="1">
      <alignment horizontal="righ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right" vertical="center"/>
    </xf>
    <xf numFmtId="176" fontId="3" fillId="2" borderId="0" xfId="0" applyNumberFormat="1" applyFont="1" applyFill="1" applyBorder="1" applyAlignment="1">
      <alignment vertical="center"/>
    </xf>
    <xf numFmtId="176" fontId="3" fillId="2" borderId="0" xfId="0" applyNumberFormat="1" applyFont="1" applyFill="1" applyBorder="1" applyAlignment="1">
      <alignment horizontal="center" vertical="center"/>
    </xf>
    <xf numFmtId="176" fontId="3" fillId="2" borderId="1" xfId="0" applyNumberFormat="1" applyFont="1" applyFill="1" applyBorder="1" applyAlignment="1">
      <alignment horizontal="right" vertical="center"/>
    </xf>
    <xf numFmtId="176" fontId="3" fillId="2" borderId="1" xfId="0" applyNumberFormat="1" applyFont="1" applyFill="1" applyBorder="1" applyAlignment="1">
      <alignment vertical="center"/>
    </xf>
    <xf numFmtId="177" fontId="0" fillId="2" borderId="9" xfId="0" applyNumberFormat="1" applyFill="1" applyBorder="1" applyAlignment="1">
      <alignment vertical="center"/>
    </xf>
    <xf numFmtId="177" fontId="0" fillId="2" borderId="1" xfId="0" applyNumberFormat="1" applyFill="1" applyBorder="1" applyAlignment="1">
      <alignment vertical="center"/>
    </xf>
    <xf numFmtId="177" fontId="0" fillId="2" borderId="8" xfId="0" applyNumberFormat="1" applyFill="1" applyBorder="1" applyAlignment="1">
      <alignment vertical="center"/>
    </xf>
    <xf numFmtId="177" fontId="0" fillId="2" borderId="0" xfId="0" applyNumberFormat="1" applyFill="1" applyBorder="1" applyAlignment="1">
      <alignment vertical="center"/>
    </xf>
    <xf numFmtId="177" fontId="0" fillId="2" borderId="6" xfId="0" applyNumberFormat="1" applyFill="1" applyBorder="1" applyAlignment="1">
      <alignment vertical="center"/>
    </xf>
    <xf numFmtId="177" fontId="0" fillId="2" borderId="3" xfId="0" applyNumberFormat="1" applyFill="1" applyBorder="1" applyAlignment="1">
      <alignment vertical="center"/>
    </xf>
    <xf numFmtId="0" fontId="3" fillId="2" borderId="1" xfId="0" applyFont="1" applyFill="1" applyBorder="1" applyAlignment="1">
      <alignment horizontal="right" vertical="center"/>
    </xf>
    <xf numFmtId="0" fontId="3" fillId="2" borderId="1" xfId="0" applyFont="1" applyFill="1" applyBorder="1" applyAlignment="1">
      <alignment horizontal="center" vertical="center"/>
    </xf>
    <xf numFmtId="0" fontId="3" fillId="2" borderId="0" xfId="0" applyFont="1" applyFill="1" applyBorder="1" applyAlignment="1">
      <alignment horizontal="right" vertical="center"/>
    </xf>
    <xf numFmtId="0" fontId="3" fillId="2" borderId="0" xfId="0" applyFont="1" applyFill="1" applyBorder="1" applyAlignment="1">
      <alignment horizontal="center" vertical="center"/>
    </xf>
    <xf numFmtId="0" fontId="3" fillId="2" borderId="3" xfId="0" applyFont="1" applyFill="1" applyBorder="1" applyAlignment="1">
      <alignment horizontal="right" vertical="center"/>
    </xf>
    <xf numFmtId="0" fontId="3" fillId="2" borderId="3" xfId="0" applyFont="1" applyFill="1" applyBorder="1" applyAlignment="1">
      <alignment horizontal="center" vertical="center"/>
    </xf>
    <xf numFmtId="176" fontId="3" fillId="0" borderId="0" xfId="0" applyNumberFormat="1" applyFont="1" applyFill="1" applyBorder="1" applyAlignment="1">
      <alignment vertical="center"/>
    </xf>
    <xf numFmtId="177" fontId="3" fillId="2" borderId="3" xfId="0" applyNumberFormat="1" applyFont="1" applyFill="1" applyBorder="1" applyAlignment="1">
      <alignment vertical="center"/>
    </xf>
    <xf numFmtId="177" fontId="3" fillId="2" borderId="0" xfId="0" applyNumberFormat="1" applyFont="1" applyFill="1" applyBorder="1" applyAlignment="1">
      <alignment vertical="center"/>
    </xf>
    <xf numFmtId="177" fontId="3" fillId="2" borderId="1" xfId="0" applyNumberFormat="1" applyFont="1" applyFill="1" applyBorder="1" applyAlignment="1">
      <alignment vertical="center"/>
    </xf>
    <xf numFmtId="179" fontId="3" fillId="0" borderId="8" xfId="2" applyNumberFormat="1" applyFont="1" applyBorder="1" applyAlignment="1">
      <alignment horizontal="center" vertical="center" shrinkToFit="1"/>
    </xf>
    <xf numFmtId="179" fontId="3" fillId="0" borderId="0" xfId="2" applyNumberFormat="1" applyFont="1" applyBorder="1" applyAlignment="1">
      <alignment horizontal="center" vertical="center" shrinkToFit="1"/>
    </xf>
    <xf numFmtId="179" fontId="3" fillId="0" borderId="3" xfId="2" applyNumberFormat="1" applyFont="1" applyBorder="1" applyAlignment="1">
      <alignment horizontal="center" vertical="center" shrinkToFit="1"/>
    </xf>
    <xf numFmtId="177" fontId="3" fillId="0" borderId="3" xfId="2" applyNumberFormat="1" applyFont="1" applyBorder="1" applyAlignment="1">
      <alignment horizontal="right" vertical="center" shrinkToFit="1"/>
    </xf>
    <xf numFmtId="177" fontId="3" fillId="0" borderId="1" xfId="8" applyNumberFormat="1" applyFont="1" applyBorder="1" applyAlignment="1">
      <alignment horizontal="right" vertical="center" shrinkToFit="1"/>
    </xf>
    <xf numFmtId="179" fontId="3" fillId="0" borderId="1" xfId="2" applyNumberFormat="1" applyFont="1" applyBorder="1" applyAlignment="1">
      <alignment horizontal="center" vertical="center" shrinkToFit="1"/>
    </xf>
    <xf numFmtId="179" fontId="3" fillId="0" borderId="9" xfId="2" applyNumberFormat="1" applyFont="1" applyBorder="1" applyAlignment="1">
      <alignment horizontal="center" vertical="center" shrinkToFit="1"/>
    </xf>
    <xf numFmtId="0" fontId="3" fillId="0" borderId="13" xfId="8" applyFont="1" applyBorder="1" applyAlignment="1">
      <alignment horizontal="left" vertical="center" shrinkToFit="1"/>
    </xf>
    <xf numFmtId="0" fontId="3" fillId="0" borderId="19" xfId="8" applyFont="1" applyBorder="1" applyAlignment="1">
      <alignment horizontal="left" vertical="center" shrinkToFit="1"/>
    </xf>
    <xf numFmtId="0" fontId="3" fillId="0" borderId="23" xfId="8" applyFont="1" applyBorder="1" applyAlignment="1">
      <alignment horizontal="left" vertical="center" shrinkToFit="1"/>
    </xf>
    <xf numFmtId="179" fontId="3" fillId="0" borderId="0" xfId="2" applyNumberFormat="1" applyFont="1" applyBorder="1" applyAlignment="1">
      <alignment horizontal="right" vertical="center" shrinkToFit="1"/>
    </xf>
    <xf numFmtId="177" fontId="3" fillId="0" borderId="10" xfId="2" applyNumberFormat="1" applyFont="1" applyBorder="1" applyAlignment="1">
      <alignment horizontal="center" vertical="center" shrinkToFit="1"/>
    </xf>
    <xf numFmtId="179" fontId="3" fillId="0" borderId="10" xfId="2" applyNumberFormat="1" applyFont="1" applyBorder="1" applyAlignment="1">
      <alignment horizontal="center" vertical="center" shrinkToFit="1"/>
    </xf>
    <xf numFmtId="179" fontId="3" fillId="0" borderId="11" xfId="2" applyNumberFormat="1" applyFont="1" applyBorder="1" applyAlignment="1">
      <alignment horizontal="center" vertical="center" shrinkToFit="1"/>
    </xf>
    <xf numFmtId="0" fontId="3" fillId="0" borderId="13" xfId="8" applyFont="1" applyBorder="1" applyAlignment="1">
      <alignment horizontal="center" vertical="center" wrapText="1" justifyLastLine="1"/>
    </xf>
    <xf numFmtId="38" fontId="23" fillId="0" borderId="0" xfId="9" applyFont="1" applyBorder="1" applyAlignment="1">
      <alignment vertical="center"/>
    </xf>
    <xf numFmtId="38" fontId="23" fillId="0" borderId="3" xfId="9" applyFont="1" applyBorder="1" applyAlignment="1">
      <alignment vertical="center"/>
    </xf>
    <xf numFmtId="38" fontId="23" fillId="0" borderId="7" xfId="9" applyFont="1" applyBorder="1" applyAlignment="1">
      <alignment vertical="center"/>
    </xf>
    <xf numFmtId="38" fontId="23" fillId="0" borderId="10" xfId="9" applyFont="1" applyBorder="1" applyAlignment="1">
      <alignment vertical="center"/>
    </xf>
    <xf numFmtId="181" fontId="23" fillId="0" borderId="12" xfId="8" applyNumberFormat="1" applyFont="1" applyBorder="1" applyAlignment="1">
      <alignment horizontal="left" vertical="center"/>
    </xf>
    <xf numFmtId="181" fontId="23" fillId="0" borderId="12" xfId="0" applyNumberFormat="1" applyFont="1" applyBorder="1" applyAlignment="1">
      <alignment horizontal="left" vertical="center"/>
    </xf>
    <xf numFmtId="0" fontId="23" fillId="0" borderId="13" xfId="8" applyFont="1" applyBorder="1" applyAlignment="1">
      <alignment horizontal="center" vertical="center"/>
    </xf>
    <xf numFmtId="38" fontId="23" fillId="0" borderId="0" xfId="9" applyFont="1" applyBorder="1" applyAlignment="1">
      <alignment horizontal="right" vertical="center" indent="1"/>
    </xf>
    <xf numFmtId="2" fontId="23" fillId="0" borderId="8" xfId="0" applyNumberFormat="1" applyFont="1" applyBorder="1" applyAlignment="1">
      <alignment horizontal="center" vertical="center"/>
    </xf>
    <xf numFmtId="2" fontId="23" fillId="0" borderId="9" xfId="0" applyNumberFormat="1" applyFont="1" applyBorder="1" applyAlignment="1">
      <alignment horizontal="center" vertical="center"/>
    </xf>
    <xf numFmtId="0" fontId="3" fillId="0" borderId="3"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lignment vertical="center"/>
    </xf>
    <xf numFmtId="0" fontId="3" fillId="0" borderId="6" xfId="0" applyFont="1" applyBorder="1">
      <alignment vertical="center"/>
    </xf>
    <xf numFmtId="0" fontId="3" fillId="0" borderId="10" xfId="0" applyFont="1" applyBorder="1">
      <alignment vertical="center"/>
    </xf>
    <xf numFmtId="0" fontId="3" fillId="0" borderId="0" xfId="0" applyFont="1" applyBorder="1">
      <alignment vertical="center"/>
    </xf>
    <xf numFmtId="0" fontId="3" fillId="0" borderId="8" xfId="0" applyFont="1" applyBorder="1">
      <alignment vertical="center"/>
    </xf>
    <xf numFmtId="0" fontId="3" fillId="0" borderId="0" xfId="0" applyFont="1" applyBorder="1" applyAlignment="1">
      <alignment vertical="center"/>
    </xf>
    <xf numFmtId="0" fontId="3" fillId="0" borderId="8" xfId="0" applyFont="1" applyBorder="1" applyAlignment="1">
      <alignment vertical="center"/>
    </xf>
    <xf numFmtId="0" fontId="3" fillId="0" borderId="1" xfId="0" applyFont="1" applyBorder="1" applyAlignment="1">
      <alignment vertical="center"/>
    </xf>
    <xf numFmtId="176" fontId="3" fillId="0" borderId="0" xfId="0" applyNumberFormat="1" applyFont="1" applyBorder="1" applyAlignment="1">
      <alignment vertical="center"/>
    </xf>
    <xf numFmtId="0" fontId="3" fillId="0" borderId="11" xfId="0" applyFont="1" applyBorder="1" applyAlignment="1">
      <alignment vertical="distributed"/>
    </xf>
    <xf numFmtId="0" fontId="3" fillId="0" borderId="1" xfId="0" applyFont="1" applyBorder="1" applyAlignment="1">
      <alignment vertical="distributed"/>
    </xf>
    <xf numFmtId="0" fontId="3" fillId="0" borderId="10" xfId="0" applyFont="1" applyBorder="1" applyAlignment="1">
      <alignment vertical="distributed"/>
    </xf>
    <xf numFmtId="0" fontId="3" fillId="0" borderId="2" xfId="0" applyFont="1" applyBorder="1" applyAlignment="1">
      <alignment horizontal="center" vertical="center" wrapText="1" justifyLastLine="1"/>
    </xf>
    <xf numFmtId="58" fontId="3" fillId="0" borderId="12" xfId="8" applyNumberFormat="1" applyFont="1" applyBorder="1" applyAlignment="1">
      <alignment horizontal="center" vertical="center" wrapText="1" shrinkToFit="1"/>
    </xf>
    <xf numFmtId="0" fontId="23" fillId="0" borderId="12" xfId="8" applyFont="1" applyBorder="1" applyAlignment="1">
      <alignment horizontal="center" vertical="center" shrinkToFit="1"/>
    </xf>
    <xf numFmtId="0" fontId="0" fillId="0" borderId="7" xfId="0" applyBorder="1">
      <alignment vertical="center"/>
    </xf>
    <xf numFmtId="0" fontId="0" fillId="0" borderId="10" xfId="0" applyBorder="1">
      <alignment vertical="center"/>
    </xf>
    <xf numFmtId="0" fontId="3" fillId="0" borderId="0" xfId="0" quotePrefix="1" applyFont="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distributed" vertical="center" justifyLastLine="1"/>
    </xf>
    <xf numFmtId="0" fontId="3" fillId="0" borderId="0"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vertical="center"/>
    </xf>
    <xf numFmtId="0" fontId="3" fillId="0" borderId="0" xfId="0" applyFont="1" applyBorder="1" applyAlignment="1">
      <alignment horizontal="center" vertical="center"/>
    </xf>
    <xf numFmtId="0" fontId="3" fillId="0" borderId="2" xfId="0" applyFont="1" applyBorder="1" applyAlignment="1">
      <alignment horizontal="center" vertical="center" wrapText="1" justifyLastLine="1"/>
    </xf>
    <xf numFmtId="9" fontId="3" fillId="0" borderId="12" xfId="0" applyNumberFormat="1" applyFont="1" applyBorder="1" applyAlignment="1">
      <alignment horizontal="center" vertical="distributed"/>
    </xf>
    <xf numFmtId="9" fontId="3" fillId="0" borderId="4" xfId="0" applyNumberFormat="1" applyFont="1" applyBorder="1" applyAlignment="1">
      <alignment horizontal="center" vertical="distributed"/>
    </xf>
    <xf numFmtId="9" fontId="3" fillId="0" borderId="5" xfId="0" applyNumberFormat="1" applyFont="1" applyBorder="1" applyAlignment="1">
      <alignment horizontal="center" vertical="distributed"/>
    </xf>
    <xf numFmtId="0" fontId="3" fillId="0" borderId="0" xfId="0" applyFont="1" applyBorder="1" applyAlignment="1">
      <alignment horizontal="right" vertical="center"/>
    </xf>
    <xf numFmtId="0" fontId="3" fillId="0" borderId="10" xfId="0" applyFont="1" applyBorder="1">
      <alignment vertical="center"/>
    </xf>
    <xf numFmtId="0" fontId="3" fillId="0" borderId="0" xfId="0" applyFont="1" applyBorder="1">
      <alignment vertical="center"/>
    </xf>
    <xf numFmtId="0" fontId="3" fillId="0" borderId="0" xfId="0" applyFont="1" applyBorder="1" applyAlignment="1">
      <alignment vertical="center"/>
    </xf>
    <xf numFmtId="0" fontId="3" fillId="0" borderId="0" xfId="0" applyFont="1" applyAlignment="1">
      <alignment horizontal="center" vertical="center"/>
    </xf>
    <xf numFmtId="0" fontId="0" fillId="0" borderId="3" xfId="0" applyFont="1" applyBorder="1" applyAlignment="1">
      <alignment vertical="center"/>
    </xf>
    <xf numFmtId="0" fontId="0" fillId="0" borderId="0" xfId="0" applyFont="1" applyBorder="1" applyAlignment="1">
      <alignment vertical="center"/>
    </xf>
    <xf numFmtId="0" fontId="0" fillId="0" borderId="0" xfId="0">
      <alignment vertical="center"/>
    </xf>
    <xf numFmtId="0" fontId="3" fillId="0" borderId="1" xfId="0" applyFont="1" applyBorder="1" applyAlignment="1">
      <alignment horizontal="right" vertical="center"/>
    </xf>
    <xf numFmtId="179" fontId="3" fillId="0" borderId="3" xfId="2" applyNumberFormat="1" applyFont="1" applyBorder="1" applyAlignment="1">
      <alignment horizontal="right" vertical="center" shrinkToFit="1"/>
    </xf>
    <xf numFmtId="177" fontId="3" fillId="0" borderId="7" xfId="2" applyNumberFormat="1" applyFont="1" applyBorder="1" applyAlignment="1">
      <alignment horizontal="right" vertical="center" shrinkToFit="1"/>
    </xf>
    <xf numFmtId="179" fontId="3" fillId="0" borderId="6" xfId="2" applyNumberFormat="1" applyFont="1" applyBorder="1" applyAlignment="1">
      <alignment horizontal="right" vertical="center" shrinkToFit="1"/>
    </xf>
    <xf numFmtId="177" fontId="3" fillId="0" borderId="0" xfId="2" applyNumberFormat="1" applyFont="1" applyBorder="1" applyAlignment="1">
      <alignment horizontal="right" vertical="center" shrinkToFit="1"/>
    </xf>
    <xf numFmtId="177" fontId="3" fillId="0" borderId="10" xfId="2" applyNumberFormat="1" applyFont="1" applyBorder="1" applyAlignment="1">
      <alignment horizontal="right" vertical="center" shrinkToFit="1"/>
    </xf>
    <xf numFmtId="179" fontId="3" fillId="0" borderId="8" xfId="2" applyNumberFormat="1" applyFont="1" applyBorder="1" applyAlignment="1">
      <alignment horizontal="right" vertical="center" shrinkToFit="1"/>
    </xf>
    <xf numFmtId="180" fontId="3" fillId="0" borderId="0" xfId="2" applyNumberFormat="1" applyFont="1" applyBorder="1" applyAlignment="1">
      <alignment horizontal="right" vertical="center" shrinkToFit="1"/>
    </xf>
    <xf numFmtId="179" fontId="3" fillId="0" borderId="1" xfId="2" applyNumberFormat="1" applyFont="1" applyBorder="1" applyAlignment="1">
      <alignment horizontal="right" vertical="center" shrinkToFit="1"/>
    </xf>
    <xf numFmtId="177" fontId="3" fillId="0" borderId="11" xfId="2" applyNumberFormat="1" applyFont="1" applyBorder="1" applyAlignment="1">
      <alignment horizontal="right" vertical="center" shrinkToFit="1"/>
    </xf>
    <xf numFmtId="179" fontId="3" fillId="0" borderId="9" xfId="2" applyNumberFormat="1" applyFont="1" applyBorder="1" applyAlignment="1">
      <alignment horizontal="right" vertical="center" shrinkToFit="1"/>
    </xf>
    <xf numFmtId="177" fontId="3" fillId="0" borderId="1" xfId="2" applyNumberFormat="1" applyFont="1" applyBorder="1" applyAlignment="1">
      <alignment horizontal="right" vertical="center" shrinkToFit="1"/>
    </xf>
    <xf numFmtId="38" fontId="23" fillId="0" borderId="7" xfId="9" applyFont="1" applyBorder="1" applyAlignment="1">
      <alignment horizontal="right" vertical="center"/>
    </xf>
    <xf numFmtId="38" fontId="23" fillId="0" borderId="3" xfId="9" applyFont="1" applyBorder="1" applyAlignment="1">
      <alignment horizontal="right" vertical="center"/>
    </xf>
    <xf numFmtId="38" fontId="23" fillId="0" borderId="6" xfId="9" applyFont="1" applyBorder="1" applyAlignment="1">
      <alignment horizontal="right" vertical="center"/>
    </xf>
    <xf numFmtId="38" fontId="23" fillId="0" borderId="10" xfId="9" applyFont="1" applyBorder="1" applyAlignment="1">
      <alignment horizontal="right" vertical="center"/>
    </xf>
    <xf numFmtId="38" fontId="23" fillId="0" borderId="0" xfId="9" applyFont="1" applyBorder="1" applyAlignment="1">
      <alignment horizontal="right" vertical="center"/>
    </xf>
    <xf numFmtId="38" fontId="23" fillId="0" borderId="8" xfId="9" applyFont="1" applyBorder="1" applyAlignment="1">
      <alignment horizontal="right" vertical="center"/>
    </xf>
    <xf numFmtId="40" fontId="23" fillId="0" borderId="10" xfId="9" applyNumberFormat="1" applyFont="1" applyBorder="1" applyAlignment="1">
      <alignment horizontal="right" vertical="center"/>
    </xf>
    <xf numFmtId="40" fontId="23" fillId="0" borderId="0" xfId="9" applyNumberFormat="1" applyFont="1" applyBorder="1" applyAlignment="1">
      <alignment horizontal="right" vertical="center"/>
    </xf>
    <xf numFmtId="40" fontId="23" fillId="0" borderId="8" xfId="9" applyNumberFormat="1" applyFont="1" applyBorder="1" applyAlignment="1">
      <alignment horizontal="right" vertical="center"/>
    </xf>
    <xf numFmtId="0" fontId="23" fillId="0" borderId="12" xfId="8" applyFont="1" applyBorder="1" applyAlignment="1">
      <alignment horizontal="right" vertical="center"/>
    </xf>
    <xf numFmtId="0" fontId="23" fillId="0" borderId="4" xfId="8" applyFont="1" applyBorder="1" applyAlignment="1">
      <alignment horizontal="right" vertical="center"/>
    </xf>
    <xf numFmtId="0" fontId="23" fillId="0" borderId="5" xfId="8" applyFont="1" applyBorder="1" applyAlignment="1">
      <alignment horizontal="right" vertical="center"/>
    </xf>
    <xf numFmtId="2" fontId="23" fillId="0" borderId="6" xfId="0" applyNumberFormat="1" applyFont="1" applyBorder="1" applyAlignment="1">
      <alignment vertical="center"/>
    </xf>
    <xf numFmtId="2" fontId="23" fillId="0" borderId="8" xfId="0" applyNumberFormat="1" applyFont="1" applyBorder="1" applyAlignment="1">
      <alignment vertical="center"/>
    </xf>
    <xf numFmtId="38" fontId="23" fillId="0" borderId="11" xfId="9" applyFont="1" applyBorder="1" applyAlignment="1">
      <alignment vertical="center"/>
    </xf>
    <xf numFmtId="38" fontId="23" fillId="0" borderId="1" xfId="9" applyFont="1" applyBorder="1" applyAlignment="1">
      <alignment vertical="center"/>
    </xf>
    <xf numFmtId="180" fontId="3" fillId="0" borderId="3" xfId="2" applyNumberFormat="1" applyFont="1" applyBorder="1" applyAlignment="1">
      <alignment horizontal="right" vertical="center" shrinkToFit="1"/>
    </xf>
    <xf numFmtId="180" fontId="3" fillId="0" borderId="0" xfId="8" applyNumberFormat="1" applyFont="1" applyBorder="1" applyAlignment="1">
      <alignment horizontal="right" vertical="center" shrinkToFit="1"/>
    </xf>
    <xf numFmtId="0" fontId="5" fillId="0" borderId="0" xfId="0" quotePrefix="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distributed" vertical="center"/>
    </xf>
    <xf numFmtId="0" fontId="3" fillId="0" borderId="0" xfId="0" quotePrefix="1" applyFont="1" applyAlignment="1">
      <alignment horizontal="center" vertical="center"/>
    </xf>
    <xf numFmtId="176" fontId="3" fillId="2" borderId="7" xfId="0" applyNumberFormat="1" applyFont="1" applyFill="1" applyBorder="1" applyAlignment="1">
      <alignment horizontal="right" vertical="center"/>
    </xf>
    <xf numFmtId="176" fontId="3" fillId="2" borderId="3" xfId="0" applyNumberFormat="1" applyFont="1" applyFill="1" applyBorder="1" applyAlignment="1">
      <alignment horizontal="right" vertical="center"/>
    </xf>
    <xf numFmtId="176" fontId="3" fillId="2" borderId="6" xfId="0" applyNumberFormat="1" applyFont="1" applyFill="1" applyBorder="1" applyAlignment="1">
      <alignment horizontal="right" vertical="center"/>
    </xf>
    <xf numFmtId="0" fontId="3" fillId="0" borderId="13" xfId="0" applyFont="1" applyBorder="1" applyAlignment="1">
      <alignment horizontal="center" vertical="center"/>
    </xf>
    <xf numFmtId="0" fontId="3" fillId="0" borderId="2" xfId="0" applyFont="1" applyBorder="1" applyAlignment="1">
      <alignment horizontal="distributed" vertical="center" justifyLastLine="1"/>
    </xf>
    <xf numFmtId="0" fontId="3" fillId="0" borderId="2" xfId="0" applyFont="1" applyBorder="1" applyAlignment="1">
      <alignment horizontal="center" vertical="center"/>
    </xf>
    <xf numFmtId="0" fontId="6" fillId="0" borderId="0" xfId="0" quotePrefix="1" applyFont="1" applyAlignment="1">
      <alignment horizontal="center" vertical="center"/>
    </xf>
    <xf numFmtId="0" fontId="6" fillId="0" borderId="0" xfId="0" applyFont="1" applyAlignment="1">
      <alignment horizontal="left" vertical="center"/>
    </xf>
    <xf numFmtId="0" fontId="3" fillId="0" borderId="2" xfId="0" applyFont="1" applyFill="1" applyBorder="1" applyAlignment="1">
      <alignment horizontal="distributed" vertical="center" justifyLastLine="1"/>
    </xf>
    <xf numFmtId="0" fontId="3" fillId="0" borderId="12" xfId="0" applyFont="1" applyFill="1" applyBorder="1" applyAlignment="1">
      <alignment horizontal="distributed" vertical="center" justifyLastLine="1"/>
    </xf>
    <xf numFmtId="176" fontId="3" fillId="2" borderId="12" xfId="0" applyNumberFormat="1" applyFont="1" applyFill="1" applyBorder="1" applyAlignment="1">
      <alignment horizontal="right" vertical="center"/>
    </xf>
    <xf numFmtId="176" fontId="3" fillId="2" borderId="4" xfId="0" applyNumberFormat="1" applyFont="1" applyFill="1" applyBorder="1" applyAlignment="1">
      <alignment horizontal="right" vertical="center"/>
    </xf>
    <xf numFmtId="176" fontId="3" fillId="2" borderId="5" xfId="0" applyNumberFormat="1" applyFont="1" applyFill="1" applyBorder="1" applyAlignment="1">
      <alignment horizontal="right" vertical="center"/>
    </xf>
    <xf numFmtId="0" fontId="3" fillId="0" borderId="7" xfId="0" applyFont="1" applyFill="1" applyBorder="1" applyAlignment="1">
      <alignment horizontal="center" vertical="distributed" textRotation="255" justifyLastLine="1"/>
    </xf>
    <xf numFmtId="0" fontId="3" fillId="0" borderId="6" xfId="0" applyFont="1" applyFill="1" applyBorder="1" applyAlignment="1">
      <alignment horizontal="center" vertical="distributed" textRotation="255" justifyLastLine="1"/>
    </xf>
    <xf numFmtId="0" fontId="3" fillId="0" borderId="10" xfId="0" applyFont="1" applyFill="1" applyBorder="1" applyAlignment="1">
      <alignment horizontal="center" vertical="distributed" textRotation="255" justifyLastLine="1"/>
    </xf>
    <xf numFmtId="0" fontId="3" fillId="0" borderId="8" xfId="0" applyFont="1" applyFill="1" applyBorder="1" applyAlignment="1">
      <alignment horizontal="center" vertical="distributed" textRotation="255" justifyLastLine="1"/>
    </xf>
    <xf numFmtId="0" fontId="3" fillId="0" borderId="11" xfId="0" applyFont="1" applyFill="1" applyBorder="1" applyAlignment="1">
      <alignment horizontal="center" vertical="distributed" textRotation="255" justifyLastLine="1"/>
    </xf>
    <xf numFmtId="0" fontId="3" fillId="0" borderId="9" xfId="0" applyFont="1" applyFill="1" applyBorder="1" applyAlignment="1">
      <alignment horizontal="center" vertical="distributed" textRotation="255" justifyLastLine="1"/>
    </xf>
    <xf numFmtId="0" fontId="3" fillId="0" borderId="2" xfId="0" applyFont="1" applyFill="1" applyBorder="1" applyAlignment="1">
      <alignment horizontal="distributed" vertical="center"/>
    </xf>
    <xf numFmtId="176" fontId="3" fillId="2" borderId="10" xfId="0" applyNumberFormat="1" applyFont="1" applyFill="1" applyBorder="1" applyAlignment="1">
      <alignment horizontal="right" vertical="center"/>
    </xf>
    <xf numFmtId="176" fontId="3" fillId="2" borderId="0" xfId="0" applyNumberFormat="1" applyFont="1" applyFill="1" applyBorder="1" applyAlignment="1">
      <alignment horizontal="right" vertical="center"/>
    </xf>
    <xf numFmtId="176" fontId="3" fillId="2" borderId="8" xfId="0" applyNumberFormat="1" applyFont="1" applyFill="1" applyBorder="1" applyAlignment="1">
      <alignment horizontal="right" vertical="center"/>
    </xf>
    <xf numFmtId="176" fontId="3" fillId="2" borderId="0" xfId="0" quotePrefix="1" applyNumberFormat="1" applyFont="1" applyFill="1" applyBorder="1" applyAlignment="1">
      <alignment horizontal="right" vertical="center"/>
    </xf>
    <xf numFmtId="0" fontId="3" fillId="0" borderId="3" xfId="0" applyFont="1" applyFill="1" applyBorder="1" applyAlignment="1">
      <alignment horizontal="center" vertical="distributed" textRotation="255" justifyLastLine="1"/>
    </xf>
    <xf numFmtId="176" fontId="3" fillId="2" borderId="10" xfId="0" quotePrefix="1" applyNumberFormat="1" applyFont="1" applyFill="1" applyBorder="1" applyAlignment="1">
      <alignment horizontal="right" vertical="center"/>
    </xf>
    <xf numFmtId="0" fontId="8" fillId="0" borderId="2" xfId="0" applyFont="1" applyFill="1" applyBorder="1" applyAlignment="1">
      <alignment horizontal="distributed" vertical="center"/>
    </xf>
    <xf numFmtId="0" fontId="3" fillId="0" borderId="7" xfId="0" applyFont="1" applyBorder="1" applyAlignment="1">
      <alignment horizontal="center" vertical="distributed" textRotation="255" justifyLastLine="1"/>
    </xf>
    <xf numFmtId="0" fontId="3" fillId="0" borderId="6" xfId="0" applyFont="1" applyBorder="1" applyAlignment="1">
      <alignment horizontal="center" vertical="distributed" textRotation="255" justifyLastLine="1"/>
    </xf>
    <xf numFmtId="0" fontId="3" fillId="0" borderId="10" xfId="0" applyFont="1" applyBorder="1" applyAlignment="1">
      <alignment horizontal="center" vertical="distributed" textRotation="255" justifyLastLine="1"/>
    </xf>
    <xf numFmtId="0" fontId="3" fillId="0" borderId="8" xfId="0" applyFont="1" applyBorder="1" applyAlignment="1">
      <alignment horizontal="center" vertical="distributed" textRotation="255" justifyLastLine="1"/>
    </xf>
    <xf numFmtId="0" fontId="3" fillId="0" borderId="11" xfId="0" applyFont="1" applyBorder="1" applyAlignment="1">
      <alignment horizontal="center" vertical="distributed" textRotation="255" justifyLastLine="1"/>
    </xf>
    <xf numFmtId="0" fontId="3" fillId="0" borderId="9" xfId="0" applyFont="1" applyBorder="1" applyAlignment="1">
      <alignment horizontal="center" vertical="distributed" textRotation="255" justifyLastLine="1"/>
    </xf>
    <xf numFmtId="176" fontId="3" fillId="2" borderId="1" xfId="0" applyNumberFormat="1" applyFont="1" applyFill="1" applyBorder="1" applyAlignment="1">
      <alignment horizontal="right" vertical="center"/>
    </xf>
    <xf numFmtId="176" fontId="3" fillId="2" borderId="9" xfId="0" applyNumberFormat="1" applyFont="1" applyFill="1" applyBorder="1" applyAlignment="1">
      <alignment horizontal="right" vertical="center"/>
    </xf>
    <xf numFmtId="176" fontId="3" fillId="0" borderId="3" xfId="0" applyNumberFormat="1" applyFont="1" applyFill="1" applyBorder="1" applyAlignment="1">
      <alignment horizontal="right" vertical="center"/>
    </xf>
    <xf numFmtId="176" fontId="3" fillId="2" borderId="11" xfId="0" applyNumberFormat="1" applyFont="1" applyFill="1" applyBorder="1" applyAlignment="1">
      <alignment horizontal="right" vertical="center"/>
    </xf>
    <xf numFmtId="0" fontId="3" fillId="0" borderId="0" xfId="0" applyFont="1" applyFill="1" applyBorder="1" applyAlignment="1">
      <alignment horizontal="distributed" vertical="center"/>
    </xf>
    <xf numFmtId="176" fontId="3"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0" fontId="3" fillId="0" borderId="3" xfId="0" applyFont="1" applyFill="1" applyBorder="1" applyAlignment="1">
      <alignment horizontal="distributed" vertical="center"/>
    </xf>
    <xf numFmtId="0" fontId="0" fillId="0" borderId="0" xfId="0" applyAlignment="1">
      <alignment vertical="center"/>
    </xf>
    <xf numFmtId="177" fontId="3" fillId="2" borderId="0" xfId="0" applyNumberFormat="1" applyFont="1" applyFill="1" applyBorder="1" applyAlignment="1">
      <alignment horizontal="right" vertical="center"/>
    </xf>
    <xf numFmtId="188" fontId="3" fillId="0" borderId="0" xfId="0" applyNumberFormat="1" applyFont="1" applyAlignment="1">
      <alignment horizontal="right" vertical="center"/>
    </xf>
    <xf numFmtId="177" fontId="3" fillId="2" borderId="1" xfId="0" applyNumberFormat="1" applyFont="1" applyFill="1" applyBorder="1" applyAlignment="1">
      <alignment horizontal="right" vertical="center"/>
    </xf>
    <xf numFmtId="177" fontId="3" fillId="2" borderId="3" xfId="0" applyNumberFormat="1" applyFont="1" applyFill="1" applyBorder="1" applyAlignment="1">
      <alignment horizontal="right" vertical="center"/>
    </xf>
    <xf numFmtId="177" fontId="3" fillId="2" borderId="11" xfId="0" applyNumberFormat="1" applyFont="1" applyFill="1" applyBorder="1" applyAlignment="1">
      <alignment horizontal="right" vertical="center"/>
    </xf>
    <xf numFmtId="177" fontId="3" fillId="2" borderId="10" xfId="0" applyNumberFormat="1" applyFont="1" applyFill="1" applyBorder="1" applyAlignment="1">
      <alignment horizontal="right" vertical="center"/>
    </xf>
    <xf numFmtId="177" fontId="3" fillId="2" borderId="7" xfId="0" applyNumberFormat="1" applyFont="1" applyFill="1" applyBorder="1" applyAlignment="1">
      <alignment horizontal="right" vertical="center"/>
    </xf>
    <xf numFmtId="188" fontId="3" fillId="0" borderId="10" xfId="0" applyNumberFormat="1" applyFont="1" applyBorder="1" applyAlignment="1">
      <alignment horizontal="right" vertical="center"/>
    </xf>
    <xf numFmtId="0" fontId="3" fillId="0" borderId="0" xfId="0" quotePrefix="1" applyFont="1" applyAlignment="1">
      <alignment horizontal="center"/>
    </xf>
    <xf numFmtId="0" fontId="3" fillId="0" borderId="7" xfId="0" applyFont="1" applyBorder="1" applyAlignment="1">
      <alignment horizontal="distributed" vertical="center" justifyLastLine="1"/>
    </xf>
    <xf numFmtId="0" fontId="3" fillId="0" borderId="3" xfId="0" applyFont="1" applyBorder="1" applyAlignment="1">
      <alignment horizontal="distributed" vertical="center" justifyLastLine="1"/>
    </xf>
    <xf numFmtId="0" fontId="3" fillId="0" borderId="6" xfId="0" applyFont="1" applyBorder="1" applyAlignment="1">
      <alignment horizontal="distributed" vertical="center" justifyLastLine="1"/>
    </xf>
    <xf numFmtId="0" fontId="3" fillId="0" borderId="10" xfId="0" applyFont="1" applyBorder="1" applyAlignment="1">
      <alignment horizontal="distributed" vertical="center" justifyLastLine="1"/>
    </xf>
    <xf numFmtId="0" fontId="3" fillId="0" borderId="0" xfId="0" applyFont="1" applyBorder="1" applyAlignment="1">
      <alignment horizontal="distributed" vertical="center" justifyLastLine="1"/>
    </xf>
    <xf numFmtId="0" fontId="3" fillId="0" borderId="8" xfId="0" applyFont="1" applyBorder="1" applyAlignment="1">
      <alignment horizontal="distributed" vertical="center" justifyLastLine="1"/>
    </xf>
    <xf numFmtId="0" fontId="3" fillId="0" borderId="11" xfId="0" applyFont="1" applyBorder="1" applyAlignment="1">
      <alignment horizontal="distributed" vertical="center" justifyLastLine="1"/>
    </xf>
    <xf numFmtId="0" fontId="3" fillId="0" borderId="1" xfId="0" applyFont="1" applyBorder="1" applyAlignment="1">
      <alignment horizontal="distributed" vertical="center" justifyLastLine="1"/>
    </xf>
    <xf numFmtId="0" fontId="3" fillId="0" borderId="9" xfId="0" applyFont="1" applyBorder="1" applyAlignment="1">
      <alignment horizontal="distributed" vertical="center" justifyLastLine="1"/>
    </xf>
    <xf numFmtId="0" fontId="3" fillId="0" borderId="10" xfId="0" applyFont="1" applyBorder="1" applyAlignment="1">
      <alignment horizontal="left" vertical="center"/>
    </xf>
    <xf numFmtId="0" fontId="3" fillId="0" borderId="0" xfId="0" applyFont="1" applyBorder="1" applyAlignment="1">
      <alignment horizontal="left" vertical="center"/>
    </xf>
    <xf numFmtId="0" fontId="3" fillId="0" borderId="8" xfId="0" applyFont="1" applyBorder="1" applyAlignment="1">
      <alignment horizontal="left" vertical="center"/>
    </xf>
    <xf numFmtId="0" fontId="3" fillId="2" borderId="0" xfId="0" applyFont="1" applyFill="1" applyBorder="1" applyAlignment="1">
      <alignment horizontal="center" vertical="center"/>
    </xf>
    <xf numFmtId="176" fontId="3" fillId="0" borderId="11" xfId="0" applyNumberFormat="1" applyFont="1" applyFill="1" applyBorder="1" applyAlignment="1">
      <alignment horizontal="right" vertical="center" indent="1"/>
    </xf>
    <xf numFmtId="0" fontId="0" fillId="0" borderId="1" xfId="0" applyFill="1" applyBorder="1" applyAlignment="1">
      <alignment horizontal="right" vertical="center" indent="1"/>
    </xf>
    <xf numFmtId="176" fontId="3" fillId="0" borderId="1" xfId="0" applyNumberFormat="1" applyFont="1" applyFill="1" applyBorder="1" applyAlignment="1">
      <alignment horizontal="right" vertical="center" indent="1"/>
    </xf>
    <xf numFmtId="0" fontId="10" fillId="0" borderId="2" xfId="0" applyFont="1" applyBorder="1" applyAlignment="1">
      <alignment horizontal="center" vertical="center" wrapText="1"/>
    </xf>
    <xf numFmtId="0" fontId="3" fillId="0" borderId="12" xfId="0" applyFont="1" applyBorder="1" applyAlignment="1">
      <alignment horizontal="distributed" vertical="center" justifyLastLine="1"/>
    </xf>
    <xf numFmtId="0" fontId="3" fillId="0" borderId="4" xfId="0" applyFont="1" applyBorder="1" applyAlignment="1">
      <alignment horizontal="distributed" vertical="center" justifyLastLine="1"/>
    </xf>
    <xf numFmtId="0" fontId="3" fillId="0" borderId="5" xfId="0" applyFont="1" applyBorder="1" applyAlignment="1">
      <alignment horizontal="distributed" vertical="center" justifyLastLine="1"/>
    </xf>
    <xf numFmtId="0" fontId="3" fillId="0" borderId="7" xfId="0" applyFont="1" applyBorder="1" applyAlignment="1">
      <alignment vertical="center"/>
    </xf>
    <xf numFmtId="0" fontId="3" fillId="0" borderId="3" xfId="0" applyFont="1" applyBorder="1" applyAlignment="1">
      <alignment vertical="center"/>
    </xf>
    <xf numFmtId="0" fontId="3" fillId="0" borderId="6" xfId="0" applyFont="1" applyBorder="1" applyAlignment="1">
      <alignment vertical="center"/>
    </xf>
    <xf numFmtId="0" fontId="3" fillId="2" borderId="3" xfId="0" applyFont="1" applyFill="1" applyBorder="1" applyAlignment="1">
      <alignment horizontal="center" vertical="center"/>
    </xf>
    <xf numFmtId="0" fontId="3" fillId="0" borderId="11" xfId="0" applyFont="1" applyBorder="1" applyAlignment="1">
      <alignment horizontal="left" vertical="center"/>
    </xf>
    <xf numFmtId="0" fontId="3" fillId="0" borderId="1" xfId="0" applyFont="1" applyBorder="1" applyAlignment="1">
      <alignment horizontal="left" vertical="center"/>
    </xf>
    <xf numFmtId="0" fontId="3" fillId="0" borderId="9" xfId="0" applyFont="1" applyBorder="1" applyAlignment="1">
      <alignment horizontal="left" vertical="center"/>
    </xf>
    <xf numFmtId="0" fontId="3" fillId="2" borderId="1" xfId="0" applyFont="1" applyFill="1" applyBorder="1" applyAlignment="1">
      <alignment horizontal="center" vertical="center"/>
    </xf>
    <xf numFmtId="0" fontId="0" fillId="0" borderId="9" xfId="0" applyFill="1" applyBorder="1" applyAlignment="1">
      <alignment horizontal="right" vertical="center" indent="1"/>
    </xf>
    <xf numFmtId="176" fontId="3" fillId="0" borderId="0" xfId="0" applyNumberFormat="1" applyFont="1" applyFill="1" applyBorder="1" applyAlignment="1">
      <alignment horizontal="right" vertical="center" indent="1"/>
    </xf>
    <xf numFmtId="0" fontId="0" fillId="0" borderId="0" xfId="0" applyFill="1" applyBorder="1" applyAlignment="1">
      <alignment horizontal="right" vertical="center" indent="1"/>
    </xf>
    <xf numFmtId="176" fontId="3" fillId="0" borderId="3" xfId="0" applyNumberFormat="1" applyFont="1" applyFill="1" applyBorder="1" applyAlignment="1">
      <alignment horizontal="right" vertical="center" indent="1"/>
    </xf>
    <xf numFmtId="0" fontId="0" fillId="0" borderId="3" xfId="0" applyFill="1" applyBorder="1" applyAlignment="1">
      <alignment horizontal="right" vertical="center" indent="1"/>
    </xf>
    <xf numFmtId="0" fontId="0" fillId="0" borderId="6" xfId="0" applyFill="1" applyBorder="1" applyAlignment="1">
      <alignment horizontal="right" vertical="center" indent="1"/>
    </xf>
    <xf numFmtId="0" fontId="0" fillId="0" borderId="8" xfId="0" applyFill="1" applyBorder="1" applyAlignment="1">
      <alignment horizontal="right" vertical="center" indent="1"/>
    </xf>
    <xf numFmtId="0" fontId="3" fillId="0" borderId="13" xfId="0" applyFont="1" applyBorder="1" applyAlignment="1">
      <alignment horizontal="center" vertical="center" justifyLastLine="1"/>
    </xf>
    <xf numFmtId="0" fontId="3" fillId="0" borderId="2" xfId="0" applyFont="1" applyBorder="1" applyAlignment="1">
      <alignment horizontal="center" vertical="center" justifyLastLine="1"/>
    </xf>
    <xf numFmtId="0" fontId="3" fillId="0" borderId="2" xfId="0" applyFont="1" applyBorder="1" applyAlignment="1">
      <alignment horizontal="center" vertical="center" textRotation="255"/>
    </xf>
    <xf numFmtId="0" fontId="3" fillId="0" borderId="12" xfId="0" applyFont="1" applyBorder="1" applyAlignment="1">
      <alignment horizontal="center" vertical="center" justifyLastLine="1"/>
    </xf>
    <xf numFmtId="0" fontId="3" fillId="0" borderId="4" xfId="0" applyFont="1" applyBorder="1" applyAlignment="1">
      <alignment horizontal="center" vertical="center" justifyLastLine="1"/>
    </xf>
    <xf numFmtId="0" fontId="3" fillId="0" borderId="5" xfId="0" applyFont="1" applyBorder="1" applyAlignment="1">
      <alignment horizontal="center" vertical="center" justifyLastLine="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distributed" vertical="distributed"/>
    </xf>
    <xf numFmtId="0" fontId="3" fillId="0" borderId="4" xfId="0" applyFont="1" applyBorder="1" applyAlignment="1">
      <alignment horizontal="distributed" vertical="distributed"/>
    </xf>
    <xf numFmtId="0" fontId="3" fillId="0" borderId="5" xfId="0" applyFont="1" applyBorder="1" applyAlignment="1">
      <alignment horizontal="distributed" vertical="distributed"/>
    </xf>
    <xf numFmtId="0" fontId="3" fillId="0" borderId="2" xfId="0" applyFont="1" applyBorder="1" applyAlignment="1">
      <alignment horizontal="distributed" vertical="distributed"/>
    </xf>
    <xf numFmtId="176" fontId="3" fillId="2" borderId="0" xfId="0" applyNumberFormat="1" applyFont="1" applyFill="1" applyBorder="1" applyAlignment="1">
      <alignment vertical="center"/>
    </xf>
    <xf numFmtId="0" fontId="10" fillId="0" borderId="12" xfId="0" applyFont="1" applyBorder="1" applyAlignment="1">
      <alignment horizontal="distributed" vertical="distributed" wrapText="1"/>
    </xf>
    <xf numFmtId="0" fontId="10" fillId="0" borderId="4" xfId="0" applyFont="1" applyBorder="1" applyAlignment="1">
      <alignment horizontal="distributed" vertical="distributed" wrapText="1"/>
    </xf>
    <xf numFmtId="0" fontId="10" fillId="0" borderId="5" xfId="0" applyFont="1" applyBorder="1" applyAlignment="1">
      <alignment horizontal="distributed" vertical="distributed" wrapText="1"/>
    </xf>
    <xf numFmtId="0" fontId="3" fillId="0" borderId="7" xfId="0" applyFont="1" applyBorder="1" applyAlignment="1">
      <alignment horizontal="distributed" vertical="distributed"/>
    </xf>
    <xf numFmtId="0" fontId="3" fillId="0" borderId="3" xfId="0" applyFont="1" applyBorder="1" applyAlignment="1">
      <alignment horizontal="distributed" vertical="distributed"/>
    </xf>
    <xf numFmtId="0" fontId="3" fillId="0" borderId="6" xfId="0" applyFont="1" applyBorder="1" applyAlignment="1">
      <alignment horizontal="distributed" vertical="distributed"/>
    </xf>
    <xf numFmtId="176" fontId="3" fillId="2" borderId="3" xfId="0" applyNumberFormat="1" applyFont="1" applyFill="1" applyBorder="1" applyAlignment="1">
      <alignment vertical="center"/>
    </xf>
    <xf numFmtId="177" fontId="3" fillId="0" borderId="7" xfId="0" applyNumberFormat="1" applyFont="1" applyFill="1" applyBorder="1" applyAlignment="1">
      <alignment horizontal="right" vertical="center"/>
    </xf>
    <xf numFmtId="177" fontId="2" fillId="0" borderId="3" xfId="0" applyNumberFormat="1" applyFont="1" applyFill="1" applyBorder="1" applyAlignment="1">
      <alignment horizontal="right" vertical="center"/>
    </xf>
    <xf numFmtId="177" fontId="3" fillId="0" borderId="3" xfId="0" applyNumberFormat="1" applyFont="1" applyFill="1" applyBorder="1" applyAlignment="1">
      <alignment horizontal="right" vertical="center"/>
    </xf>
    <xf numFmtId="0" fontId="0" fillId="0" borderId="3" xfId="0" applyFill="1" applyBorder="1" applyAlignment="1">
      <alignment vertical="center"/>
    </xf>
    <xf numFmtId="0" fontId="0" fillId="0" borderId="6" xfId="0" applyFill="1" applyBorder="1" applyAlignment="1">
      <alignment vertical="center"/>
    </xf>
    <xf numFmtId="0" fontId="2" fillId="0" borderId="4" xfId="0" applyFont="1" applyFill="1" applyBorder="1" applyAlignment="1">
      <alignment horizontal="distributed" vertical="center" justifyLastLine="1"/>
    </xf>
    <xf numFmtId="0" fontId="2" fillId="0" borderId="5" xfId="0" applyFont="1" applyFill="1" applyBorder="1" applyAlignment="1">
      <alignment horizontal="distributed" vertical="center" justifyLastLine="1"/>
    </xf>
    <xf numFmtId="0" fontId="3" fillId="0" borderId="13" xfId="0" applyFont="1" applyFill="1" applyBorder="1" applyAlignment="1">
      <alignment horizontal="distributed" vertical="center"/>
    </xf>
    <xf numFmtId="0" fontId="3" fillId="0" borderId="2" xfId="0" applyFont="1" applyBorder="1" applyAlignment="1">
      <alignment horizontal="distributed" vertical="center"/>
    </xf>
    <xf numFmtId="177" fontId="3" fillId="0" borderId="11" xfId="0" applyNumberFormat="1" applyFont="1" applyFill="1" applyBorder="1" applyAlignment="1">
      <alignment horizontal="right" vertical="center"/>
    </xf>
    <xf numFmtId="177" fontId="2" fillId="0" borderId="1" xfId="0" applyNumberFormat="1" applyFont="1" applyFill="1" applyBorder="1" applyAlignment="1">
      <alignment horizontal="right" vertical="center"/>
    </xf>
    <xf numFmtId="177" fontId="3" fillId="0" borderId="1" xfId="0" applyNumberFormat="1" applyFont="1" applyFill="1" applyBorder="1" applyAlignment="1">
      <alignment horizontal="right" vertical="center"/>
    </xf>
    <xf numFmtId="0" fontId="0" fillId="0" borderId="1" xfId="0" applyFill="1" applyBorder="1" applyAlignment="1">
      <alignment vertical="center"/>
    </xf>
    <xf numFmtId="0" fontId="0" fillId="0" borderId="9" xfId="0" applyFill="1" applyBorder="1" applyAlignment="1">
      <alignment vertical="center"/>
    </xf>
    <xf numFmtId="177" fontId="3" fillId="0" borderId="10" xfId="0" applyNumberFormat="1" applyFont="1" applyFill="1" applyBorder="1" applyAlignment="1">
      <alignment horizontal="right" vertical="center"/>
    </xf>
    <xf numFmtId="177" fontId="2" fillId="0" borderId="0" xfId="0" applyNumberFormat="1" applyFont="1" applyFill="1" applyBorder="1" applyAlignment="1">
      <alignment horizontal="right" vertical="center"/>
    </xf>
    <xf numFmtId="177" fontId="3" fillId="0" borderId="0" xfId="0" applyNumberFormat="1" applyFont="1" applyFill="1" applyBorder="1" applyAlignment="1">
      <alignment horizontal="right" vertical="center"/>
    </xf>
    <xf numFmtId="0" fontId="0" fillId="0" borderId="0" xfId="0" applyFill="1" applyBorder="1" applyAlignment="1">
      <alignment vertical="center"/>
    </xf>
    <xf numFmtId="0" fontId="0" fillId="0" borderId="8" xfId="0" applyFill="1" applyBorder="1" applyAlignment="1">
      <alignment vertical="center"/>
    </xf>
    <xf numFmtId="0" fontId="3" fillId="0" borderId="23" xfId="0" applyFont="1" applyBorder="1" applyAlignment="1">
      <alignment horizontal="distributed" vertical="center"/>
    </xf>
    <xf numFmtId="177" fontId="3" fillId="0" borderId="0" xfId="0" quotePrefix="1" applyNumberFormat="1" applyFont="1" applyFill="1" applyBorder="1" applyAlignment="1">
      <alignment horizontal="right" vertical="center"/>
    </xf>
    <xf numFmtId="0" fontId="3" fillId="0" borderId="10" xfId="0" applyFont="1" applyFill="1" applyBorder="1" applyAlignment="1">
      <alignment horizontal="distributed" vertical="center"/>
    </xf>
    <xf numFmtId="0" fontId="2" fillId="0" borderId="0" xfId="0" applyFont="1" applyFill="1" applyBorder="1" applyAlignment="1">
      <alignment horizontal="distributed" vertical="center"/>
    </xf>
    <xf numFmtId="0" fontId="0" fillId="0" borderId="0" xfId="0" applyFill="1" applyBorder="1" applyAlignment="1">
      <alignment horizontal="distributed" vertical="center"/>
    </xf>
    <xf numFmtId="0" fontId="0" fillId="0" borderId="8" xfId="0" applyFill="1" applyBorder="1" applyAlignment="1">
      <alignment horizontal="distributed" vertical="center"/>
    </xf>
    <xf numFmtId="0" fontId="3" fillId="0" borderId="11" xfId="0" applyFont="1" applyFill="1" applyBorder="1" applyAlignment="1">
      <alignment horizontal="distributed" vertical="center"/>
    </xf>
    <xf numFmtId="0" fontId="2" fillId="0" borderId="1" xfId="0" applyFont="1" applyFill="1" applyBorder="1" applyAlignment="1">
      <alignment horizontal="distributed" vertical="center"/>
    </xf>
    <xf numFmtId="0" fontId="0" fillId="0" borderId="1" xfId="0" applyFill="1" applyBorder="1" applyAlignment="1">
      <alignment horizontal="distributed" vertical="center"/>
    </xf>
    <xf numFmtId="0" fontId="0" fillId="0" borderId="9" xfId="0" applyFill="1" applyBorder="1" applyAlignment="1">
      <alignment horizontal="distributed" vertical="center"/>
    </xf>
    <xf numFmtId="176" fontId="0" fillId="0" borderId="0" xfId="0" applyNumberFormat="1" applyFill="1" applyBorder="1" applyAlignment="1">
      <alignment horizontal="right" vertical="center"/>
    </xf>
    <xf numFmtId="58" fontId="3" fillId="0" borderId="1" xfId="0" applyNumberFormat="1" applyFont="1" applyBorder="1" applyAlignment="1">
      <alignment horizontal="right" vertical="center"/>
    </xf>
    <xf numFmtId="176" fontId="3" fillId="0" borderId="1" xfId="0" applyNumberFormat="1" applyFont="1" applyFill="1" applyBorder="1" applyAlignment="1">
      <alignment horizontal="right" vertical="center"/>
    </xf>
    <xf numFmtId="0" fontId="3" fillId="0" borderId="7" xfId="0" applyFont="1" applyBorder="1" applyAlignment="1">
      <alignment horizontal="distributed" vertical="center" wrapText="1" justifyLastLine="1"/>
    </xf>
    <xf numFmtId="0" fontId="3" fillId="0" borderId="3" xfId="0" applyFont="1" applyBorder="1" applyAlignment="1">
      <alignment horizontal="distributed" vertical="center" wrapText="1" justifyLastLine="1"/>
    </xf>
    <xf numFmtId="0" fontId="3" fillId="0" borderId="6" xfId="0" applyFont="1" applyBorder="1" applyAlignment="1">
      <alignment horizontal="distributed" vertical="center" wrapText="1" justifyLastLine="1"/>
    </xf>
    <xf numFmtId="0" fontId="3" fillId="0" borderId="10" xfId="0" applyFont="1" applyBorder="1" applyAlignment="1">
      <alignment horizontal="distributed" vertical="center" wrapText="1" justifyLastLine="1"/>
    </xf>
    <xf numFmtId="0" fontId="3" fillId="0" borderId="0" xfId="0" applyFont="1" applyBorder="1" applyAlignment="1">
      <alignment horizontal="distributed" vertical="center" wrapText="1" justifyLastLine="1"/>
    </xf>
    <xf numFmtId="0" fontId="3" fillId="0" borderId="8" xfId="0" applyFont="1" applyBorder="1" applyAlignment="1">
      <alignment horizontal="distributed" vertical="center" wrapText="1" justifyLastLine="1"/>
    </xf>
    <xf numFmtId="176" fontId="3" fillId="0" borderId="4" xfId="0" applyNumberFormat="1" applyFont="1" applyFill="1" applyBorder="1" applyAlignment="1">
      <alignment horizontal="right" vertical="center"/>
    </xf>
    <xf numFmtId="176" fontId="3" fillId="0" borderId="4" xfId="0" applyNumberFormat="1" applyFont="1" applyFill="1" applyBorder="1" applyAlignment="1">
      <alignment horizontal="center" vertical="center"/>
    </xf>
    <xf numFmtId="176" fontId="3" fillId="0" borderId="5" xfId="0" applyNumberFormat="1" applyFont="1" applyFill="1" applyBorder="1" applyAlignment="1">
      <alignment horizontal="center" vertical="center"/>
    </xf>
    <xf numFmtId="0" fontId="3" fillId="0" borderId="2" xfId="0" applyFont="1" applyBorder="1" applyAlignment="1">
      <alignment horizontal="center" vertical="distributed" textRotation="255" justifyLastLine="1"/>
    </xf>
    <xf numFmtId="0" fontId="6" fillId="0" borderId="0" xfId="0" quotePrefix="1" applyFont="1" applyBorder="1" applyAlignment="1">
      <alignment horizontal="center" vertical="center"/>
    </xf>
    <xf numFmtId="0" fontId="3" fillId="0" borderId="7" xfId="0" applyFont="1" applyBorder="1" applyAlignment="1">
      <alignment horizontal="distributed" vertical="center"/>
    </xf>
    <xf numFmtId="0" fontId="3" fillId="0" borderId="3" xfId="0" applyFont="1" applyBorder="1" applyAlignment="1">
      <alignment horizontal="distributed" vertical="center"/>
    </xf>
    <xf numFmtId="0" fontId="3" fillId="0" borderId="6" xfId="0" applyFont="1" applyBorder="1" applyAlignment="1">
      <alignment horizontal="distributed" vertical="center"/>
    </xf>
    <xf numFmtId="0" fontId="0" fillId="0" borderId="11" xfId="0" applyBorder="1" applyAlignment="1">
      <alignment horizontal="distributed" vertical="center"/>
    </xf>
    <xf numFmtId="0" fontId="0" fillId="0" borderId="1" xfId="0" applyBorder="1" applyAlignment="1">
      <alignment horizontal="distributed" vertical="center"/>
    </xf>
    <xf numFmtId="0" fontId="0" fillId="0" borderId="9" xfId="0" applyBorder="1" applyAlignment="1">
      <alignment horizontal="distributed" vertical="center"/>
    </xf>
    <xf numFmtId="176" fontId="3" fillId="0" borderId="12" xfId="0" applyNumberFormat="1" applyFont="1" applyFill="1" applyBorder="1" applyAlignment="1">
      <alignment horizontal="right" vertical="center"/>
    </xf>
    <xf numFmtId="0" fontId="3" fillId="0" borderId="11" xfId="0" applyFont="1" applyBorder="1" applyAlignment="1">
      <alignment horizontal="distributed" vertical="center" wrapText="1" justifyLastLine="1"/>
    </xf>
    <xf numFmtId="0" fontId="3" fillId="0" borderId="1" xfId="0" applyFont="1" applyBorder="1" applyAlignment="1">
      <alignment horizontal="distributed" vertical="center" wrapText="1" justifyLastLine="1"/>
    </xf>
    <xf numFmtId="0" fontId="3" fillId="0" borderId="9" xfId="0" applyFont="1" applyBorder="1" applyAlignment="1">
      <alignment horizontal="distributed" vertical="center" wrapText="1" justifyLastLine="1"/>
    </xf>
    <xf numFmtId="176" fontId="3" fillId="0" borderId="5" xfId="0" applyNumberFormat="1" applyFont="1" applyFill="1" applyBorder="1" applyAlignment="1">
      <alignment horizontal="right" vertical="center"/>
    </xf>
    <xf numFmtId="0" fontId="3" fillId="0" borderId="12" xfId="0" applyNumberFormat="1" applyFont="1" applyBorder="1" applyAlignment="1">
      <alignment horizontal="distributed" vertical="center" justifyLastLine="1"/>
    </xf>
    <xf numFmtId="0" fontId="3" fillId="0" borderId="4" xfId="0" applyNumberFormat="1" applyFont="1" applyBorder="1" applyAlignment="1">
      <alignment horizontal="distributed" vertical="center" justifyLastLine="1"/>
    </xf>
    <xf numFmtId="0" fontId="3" fillId="0" borderId="5" xfId="0" applyNumberFormat="1" applyFont="1" applyBorder="1" applyAlignment="1">
      <alignment horizontal="distributed" vertical="center" justifyLastLine="1"/>
    </xf>
    <xf numFmtId="0" fontId="3" fillId="0" borderId="10" xfId="0" applyFont="1" applyBorder="1" applyAlignment="1">
      <alignment horizontal="distributed" vertical="center"/>
    </xf>
    <xf numFmtId="0" fontId="3" fillId="0" borderId="0" xfId="0" applyFont="1" applyBorder="1" applyAlignment="1">
      <alignment horizontal="distributed" vertical="center"/>
    </xf>
    <xf numFmtId="0" fontId="3" fillId="0" borderId="8" xfId="0" applyFont="1" applyBorder="1" applyAlignment="1">
      <alignment horizontal="distributed" vertical="center"/>
    </xf>
    <xf numFmtId="0" fontId="3" fillId="0" borderId="7" xfId="0" applyNumberFormat="1" applyFont="1" applyBorder="1" applyAlignment="1">
      <alignment horizontal="distributed" vertical="center"/>
    </xf>
    <xf numFmtId="0" fontId="3" fillId="0" borderId="3" xfId="0" applyNumberFormat="1" applyFont="1" applyBorder="1" applyAlignment="1">
      <alignment horizontal="distributed" vertical="center"/>
    </xf>
    <xf numFmtId="0" fontId="3" fillId="0" borderId="6" xfId="0" applyNumberFormat="1" applyFont="1" applyBorder="1" applyAlignment="1">
      <alignment horizontal="distributed" vertical="center"/>
    </xf>
    <xf numFmtId="0" fontId="3" fillId="0" borderId="10" xfId="0" applyNumberFormat="1" applyFont="1" applyBorder="1" applyAlignment="1">
      <alignment horizontal="distributed" vertical="center"/>
    </xf>
    <xf numFmtId="0" fontId="3" fillId="0" borderId="0" xfId="0" applyNumberFormat="1" applyFont="1" applyBorder="1" applyAlignment="1">
      <alignment horizontal="distributed" vertical="center"/>
    </xf>
    <xf numFmtId="0" fontId="3" fillId="0" borderId="8" xfId="0" applyNumberFormat="1" applyFont="1" applyBorder="1" applyAlignment="1">
      <alignment horizontal="distributed" vertical="center"/>
    </xf>
    <xf numFmtId="0" fontId="3" fillId="0" borderId="11" xfId="0" applyNumberFormat="1" applyFont="1" applyBorder="1" applyAlignment="1">
      <alignment horizontal="distributed" vertical="center"/>
    </xf>
    <xf numFmtId="0" fontId="3" fillId="0" borderId="1" xfId="0" applyNumberFormat="1" applyFont="1" applyBorder="1" applyAlignment="1">
      <alignment horizontal="distributed" vertical="center"/>
    </xf>
    <xf numFmtId="0" fontId="3" fillId="0" borderId="9" xfId="0" applyNumberFormat="1" applyFont="1" applyBorder="1" applyAlignment="1">
      <alignment horizontal="distributed" vertical="center"/>
    </xf>
    <xf numFmtId="0" fontId="3" fillId="0" borderId="11" xfId="0" applyFont="1" applyBorder="1" applyAlignment="1">
      <alignment horizontal="distributed" vertical="center"/>
    </xf>
    <xf numFmtId="0" fontId="3" fillId="0" borderId="1" xfId="0" applyFont="1" applyBorder="1" applyAlignment="1">
      <alignment horizontal="distributed" vertical="center"/>
    </xf>
    <xf numFmtId="0" fontId="3" fillId="0" borderId="9" xfId="0" applyFont="1" applyBorder="1" applyAlignment="1">
      <alignment horizontal="distributed" vertical="center"/>
    </xf>
    <xf numFmtId="177" fontId="3" fillId="0" borderId="1" xfId="0" applyNumberFormat="1" applyFont="1" applyBorder="1" applyAlignment="1">
      <alignment horizontal="right" vertical="center"/>
    </xf>
    <xf numFmtId="177" fontId="3" fillId="0" borderId="0" xfId="0" applyNumberFormat="1" applyFont="1" applyBorder="1" applyAlignment="1">
      <alignment horizontal="right" vertical="center"/>
    </xf>
    <xf numFmtId="0" fontId="3" fillId="0" borderId="7" xfId="0" applyFont="1" applyBorder="1" applyAlignment="1">
      <alignment horizontal="center" vertical="distributed" justifyLastLine="1"/>
    </xf>
    <xf numFmtId="0" fontId="3" fillId="0" borderId="3" xfId="0" applyFont="1" applyBorder="1" applyAlignment="1">
      <alignment horizontal="center" vertical="distributed" justifyLastLine="1"/>
    </xf>
    <xf numFmtId="0" fontId="3" fillId="0" borderId="6" xfId="0" applyFont="1" applyBorder="1" applyAlignment="1">
      <alignment horizontal="center" vertical="distributed" justifyLastLine="1"/>
    </xf>
    <xf numFmtId="0" fontId="3" fillId="0" borderId="11" xfId="0" applyFont="1" applyBorder="1" applyAlignment="1">
      <alignment horizontal="center" vertical="distributed" justifyLastLine="1"/>
    </xf>
    <xf numFmtId="0" fontId="3" fillId="0" borderId="1" xfId="0" applyFont="1" applyBorder="1" applyAlignment="1">
      <alignment horizontal="center" vertical="distributed" justifyLastLine="1"/>
    </xf>
    <xf numFmtId="0" fontId="3" fillId="0" borderId="9" xfId="0" applyFont="1" applyBorder="1" applyAlignment="1">
      <alignment horizontal="center" vertical="distributed" justifyLastLine="1"/>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3" fillId="0" borderId="3" xfId="0" applyFont="1" applyBorder="1" applyAlignment="1">
      <alignment horizontal="left" vertical="center"/>
    </xf>
    <xf numFmtId="0" fontId="3" fillId="0" borderId="2" xfId="0" applyNumberFormat="1" applyFont="1" applyBorder="1" applyAlignment="1" applyProtection="1">
      <alignment horizontal="distributed" vertical="center" justifyLastLine="1"/>
      <protection locked="0"/>
    </xf>
    <xf numFmtId="0" fontId="3" fillId="0" borderId="7" xfId="0" applyFont="1" applyBorder="1" applyAlignment="1">
      <alignment horizontal="center" vertical="distributed" textRotation="255" wrapText="1" justifyLastLine="1"/>
    </xf>
    <xf numFmtId="0" fontId="0" fillId="0" borderId="3" xfId="0" applyBorder="1" applyAlignment="1">
      <alignment horizontal="center" vertical="distributed" wrapText="1" justifyLastLine="1"/>
    </xf>
    <xf numFmtId="0" fontId="0" fillId="0" borderId="6" xfId="0" applyBorder="1" applyAlignment="1">
      <alignment horizontal="center" vertical="distributed" wrapText="1" justifyLastLine="1"/>
    </xf>
    <xf numFmtId="0" fontId="0" fillId="0" borderId="10" xfId="0" applyBorder="1" applyAlignment="1">
      <alignment horizontal="center" vertical="distributed" wrapText="1" justifyLastLine="1"/>
    </xf>
    <xf numFmtId="0" fontId="0" fillId="0" borderId="0" xfId="0" applyBorder="1" applyAlignment="1">
      <alignment horizontal="center" vertical="distributed" wrapText="1" justifyLastLine="1"/>
    </xf>
    <xf numFmtId="0" fontId="0" fillId="0" borderId="8" xfId="0" applyBorder="1" applyAlignment="1">
      <alignment horizontal="center" vertical="distributed" wrapText="1" justifyLastLine="1"/>
    </xf>
    <xf numFmtId="0" fontId="0" fillId="0" borderId="11" xfId="0" applyBorder="1" applyAlignment="1">
      <alignment horizontal="center" vertical="distributed" wrapText="1" justifyLastLine="1"/>
    </xf>
    <xf numFmtId="0" fontId="0" fillId="0" borderId="1" xfId="0" applyBorder="1" applyAlignment="1">
      <alignment horizontal="center" vertical="distributed" wrapText="1" justifyLastLine="1"/>
    </xf>
    <xf numFmtId="0" fontId="0" fillId="0" borderId="9" xfId="0" applyBorder="1" applyAlignment="1">
      <alignment horizontal="center" vertical="distributed" wrapText="1" justifyLastLine="1"/>
    </xf>
    <xf numFmtId="0" fontId="3" fillId="0" borderId="1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2" xfId="0" applyFont="1" applyBorder="1" applyAlignment="1">
      <alignment horizontal="center" vertical="distributed" textRotation="255" wrapText="1" justifyLastLine="1"/>
    </xf>
    <xf numFmtId="0" fontId="3" fillId="0" borderId="3"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7" xfId="0" applyFont="1" applyFill="1" applyBorder="1" applyAlignment="1">
      <alignment horizontal="distributed" vertical="center" justifyLastLine="1"/>
    </xf>
    <xf numFmtId="0" fontId="3" fillId="0" borderId="3" xfId="0" applyFont="1" applyFill="1" applyBorder="1" applyAlignment="1">
      <alignment horizontal="distributed" vertical="center" justifyLastLine="1"/>
    </xf>
    <xf numFmtId="0" fontId="3" fillId="0" borderId="11" xfId="0" applyFont="1" applyFill="1" applyBorder="1" applyAlignment="1">
      <alignment horizontal="distributed" vertical="center" justifyLastLine="1"/>
    </xf>
    <xf numFmtId="0" fontId="3" fillId="0" borderId="1" xfId="0" applyFont="1" applyFill="1" applyBorder="1" applyAlignment="1">
      <alignment horizontal="distributed" vertical="center" justifyLastLine="1"/>
    </xf>
    <xf numFmtId="0" fontId="3" fillId="0" borderId="10" xfId="0" applyFont="1" applyBorder="1" applyAlignment="1">
      <alignment horizontal="center" vertical="distributed" justifyLastLine="1"/>
    </xf>
    <xf numFmtId="0" fontId="0" fillId="0" borderId="0" xfId="0" applyBorder="1">
      <alignment vertical="center"/>
    </xf>
    <xf numFmtId="0" fontId="0" fillId="0" borderId="8" xfId="0" applyBorder="1">
      <alignment vertical="center"/>
    </xf>
    <xf numFmtId="0" fontId="3" fillId="0" borderId="12" xfId="0" applyFont="1" applyBorder="1" applyAlignment="1">
      <alignment horizontal="center" vertical="distributed" justifyLastLine="1"/>
    </xf>
    <xf numFmtId="0" fontId="3" fillId="0" borderId="4" xfId="0" applyFont="1" applyBorder="1" applyAlignment="1">
      <alignment horizontal="center" vertical="distributed" justifyLastLine="1"/>
    </xf>
    <xf numFmtId="0" fontId="3" fillId="0" borderId="5" xfId="0" applyFont="1" applyBorder="1" applyAlignment="1">
      <alignment horizontal="center" vertical="distributed" justifyLastLine="1"/>
    </xf>
    <xf numFmtId="0" fontId="0" fillId="0" borderId="3" xfId="0" applyBorder="1">
      <alignment vertical="center"/>
    </xf>
    <xf numFmtId="0" fontId="0" fillId="0" borderId="6" xfId="0" applyBorder="1">
      <alignment vertical="center"/>
    </xf>
    <xf numFmtId="177" fontId="3" fillId="0" borderId="3" xfId="0" applyNumberFormat="1" applyFont="1" applyBorder="1" applyAlignment="1">
      <alignment horizontal="right" vertical="center"/>
    </xf>
    <xf numFmtId="0" fontId="29" fillId="0" borderId="0" xfId="8" quotePrefix="1" applyFont="1" applyBorder="1" applyAlignment="1">
      <alignment horizontal="center" vertical="center" wrapText="1"/>
    </xf>
    <xf numFmtId="0" fontId="26" fillId="0" borderId="0" xfId="8" applyFont="1" applyAlignment="1">
      <alignment horizontal="left" vertical="center" shrinkToFit="1"/>
    </xf>
    <xf numFmtId="58" fontId="3" fillId="0" borderId="12" xfId="8" applyNumberFormat="1" applyFont="1" applyBorder="1" applyAlignment="1">
      <alignment horizontal="center" vertical="center" wrapText="1" shrinkToFit="1"/>
    </xf>
    <xf numFmtId="58" fontId="3" fillId="0" borderId="5" xfId="8" applyNumberFormat="1" applyFont="1" applyBorder="1" applyAlignment="1">
      <alignment horizontal="center" vertical="center" wrapText="1" shrinkToFit="1"/>
    </xf>
    <xf numFmtId="0" fontId="3" fillId="0" borderId="2" xfId="0" applyFont="1" applyBorder="1" applyAlignment="1">
      <alignment horizontal="center" vertical="center" wrapText="1" justifyLastLine="1"/>
    </xf>
    <xf numFmtId="0" fontId="3" fillId="0" borderId="2" xfId="8" applyFont="1" applyBorder="1" applyAlignment="1">
      <alignment horizontal="center" vertical="center" wrapText="1" justifyLastLine="1"/>
    </xf>
    <xf numFmtId="38" fontId="23" fillId="0" borderId="12" xfId="9" applyFont="1" applyBorder="1" applyAlignment="1">
      <alignment horizontal="center" vertical="center"/>
    </xf>
    <xf numFmtId="38" fontId="23" fillId="0" borderId="5" xfId="9" applyFont="1" applyBorder="1" applyAlignment="1">
      <alignment horizontal="center" vertical="center"/>
    </xf>
    <xf numFmtId="0" fontId="29" fillId="0" borderId="0" xfId="8" quotePrefix="1" applyFont="1" applyAlignment="1">
      <alignment horizontal="center" vertical="center" wrapText="1"/>
    </xf>
    <xf numFmtId="0" fontId="23" fillId="0" borderId="2" xfId="8" applyFont="1" applyBorder="1" applyAlignment="1">
      <alignment horizontal="center" vertical="center" wrapText="1"/>
    </xf>
    <xf numFmtId="0" fontId="23" fillId="0" borderId="12" xfId="8" applyFont="1" applyBorder="1" applyAlignment="1">
      <alignment horizontal="center" vertical="center" wrapText="1"/>
    </xf>
    <xf numFmtId="0" fontId="29" fillId="0" borderId="0" xfId="8" applyFont="1" applyAlignment="1">
      <alignment horizontal="center" vertical="center" wrapText="1"/>
    </xf>
    <xf numFmtId="0" fontId="31" fillId="0" borderId="0" xfId="8" applyFont="1" applyAlignment="1">
      <alignment horizontal="left" vertical="center" shrinkToFit="1"/>
    </xf>
    <xf numFmtId="0" fontId="23" fillId="0" borderId="12" xfId="8" applyFont="1" applyBorder="1" applyAlignment="1">
      <alignment horizontal="center" vertical="center" shrinkToFit="1"/>
    </xf>
    <xf numFmtId="0" fontId="23" fillId="0" borderId="5" xfId="8" applyFont="1" applyBorder="1" applyAlignment="1">
      <alignment horizontal="center" vertical="center" shrinkToFit="1"/>
    </xf>
    <xf numFmtId="0" fontId="23" fillId="0" borderId="2" xfId="8" applyFont="1" applyBorder="1" applyAlignment="1">
      <alignment horizontal="center" vertical="center"/>
    </xf>
    <xf numFmtId="0" fontId="23" fillId="0" borderId="13" xfId="8" applyFont="1" applyBorder="1" applyAlignment="1">
      <alignment horizontal="center" vertical="center" wrapText="1"/>
    </xf>
    <xf numFmtId="176" fontId="3" fillId="0" borderId="0" xfId="0" applyNumberFormat="1" applyFont="1" applyBorder="1" applyAlignment="1">
      <alignment horizontal="center" vertical="center"/>
    </xf>
    <xf numFmtId="0" fontId="3" fillId="0" borderId="7" xfId="0" applyFont="1" applyBorder="1" applyAlignment="1">
      <alignment horizontal="center" vertical="center" justifyLastLine="1"/>
    </xf>
    <xf numFmtId="0" fontId="3" fillId="0" borderId="3" xfId="0" applyFont="1" applyBorder="1" applyAlignment="1">
      <alignment horizontal="center" vertical="center" justifyLastLine="1"/>
    </xf>
    <xf numFmtId="0" fontId="3" fillId="0" borderId="6" xfId="0" applyFont="1" applyBorder="1" applyAlignment="1">
      <alignment horizontal="center" vertical="center" justifyLastLine="1"/>
    </xf>
    <xf numFmtId="0" fontId="3" fillId="0" borderId="11" xfId="0" applyFont="1" applyBorder="1" applyAlignment="1">
      <alignment horizontal="center" vertical="center" justifyLastLine="1"/>
    </xf>
    <xf numFmtId="0" fontId="3" fillId="0" borderId="1" xfId="0" applyFont="1" applyBorder="1" applyAlignment="1">
      <alignment horizontal="center" vertical="center" justifyLastLine="1"/>
    </xf>
    <xf numFmtId="0" fontId="3" fillId="0" borderId="9" xfId="0" applyFont="1" applyBorder="1" applyAlignment="1">
      <alignment horizontal="center" vertical="center" justifyLastLine="1"/>
    </xf>
    <xf numFmtId="9" fontId="3" fillId="0" borderId="12" xfId="0" applyNumberFormat="1" applyFont="1" applyBorder="1" applyAlignment="1">
      <alignment horizontal="center" vertical="distributed"/>
    </xf>
    <xf numFmtId="9" fontId="3" fillId="0" borderId="4" xfId="0" applyNumberFormat="1" applyFont="1" applyBorder="1" applyAlignment="1">
      <alignment horizontal="center" vertical="distributed"/>
    </xf>
    <xf numFmtId="9" fontId="3" fillId="0" borderId="5" xfId="0" applyNumberFormat="1" applyFont="1" applyBorder="1" applyAlignment="1">
      <alignment horizontal="center" vertical="distributed"/>
    </xf>
    <xf numFmtId="0" fontId="12" fillId="0" borderId="3" xfId="5" applyFont="1" applyBorder="1" applyAlignment="1">
      <alignment horizontal="center" vertical="top" wrapText="1"/>
    </xf>
    <xf numFmtId="176" fontId="3" fillId="0" borderId="3" xfId="0" applyNumberFormat="1" applyFont="1" applyBorder="1" applyAlignment="1">
      <alignment horizontal="center" vertical="center"/>
    </xf>
    <xf numFmtId="0" fontId="3" fillId="0" borderId="12" xfId="0" applyFont="1" applyBorder="1" applyAlignment="1">
      <alignment horizontal="distributed" vertical="center"/>
    </xf>
    <xf numFmtId="0" fontId="3" fillId="0" borderId="4" xfId="0" applyFont="1" applyBorder="1" applyAlignment="1">
      <alignment horizontal="distributed" vertical="center"/>
    </xf>
    <xf numFmtId="0" fontId="3" fillId="0" borderId="5" xfId="0" applyFont="1" applyBorder="1" applyAlignment="1">
      <alignment horizontal="distributed" vertical="center"/>
    </xf>
    <xf numFmtId="176" fontId="3" fillId="0" borderId="7" xfId="0" applyNumberFormat="1" applyFont="1" applyBorder="1" applyAlignment="1">
      <alignment horizontal="center" vertical="center"/>
    </xf>
    <xf numFmtId="0" fontId="0" fillId="0" borderId="4" xfId="0" applyFont="1" applyBorder="1" applyAlignment="1">
      <alignment horizontal="distributed" vertical="center"/>
    </xf>
    <xf numFmtId="58" fontId="3" fillId="0" borderId="0" xfId="0" applyNumberFormat="1" applyFont="1" applyBorder="1" applyAlignment="1">
      <alignment horizontal="center" vertical="center"/>
    </xf>
    <xf numFmtId="176" fontId="3" fillId="0" borderId="6" xfId="0" applyNumberFormat="1" applyFont="1" applyBorder="1" applyAlignment="1">
      <alignment horizontal="center" vertical="center"/>
    </xf>
    <xf numFmtId="0" fontId="12" fillId="0" borderId="0" xfId="5" applyFont="1" applyBorder="1" applyAlignment="1">
      <alignment horizontal="center" vertical="top" wrapText="1"/>
    </xf>
    <xf numFmtId="176" fontId="3" fillId="0" borderId="8" xfId="0" applyNumberFormat="1" applyFont="1" applyBorder="1" applyAlignment="1">
      <alignment horizontal="center" vertical="center"/>
    </xf>
    <xf numFmtId="176" fontId="3" fillId="0" borderId="10" xfId="0" applyNumberFormat="1" applyFont="1" applyBorder="1" applyAlignment="1">
      <alignment horizontal="center" vertical="center"/>
    </xf>
    <xf numFmtId="176" fontId="3" fillId="0" borderId="3" xfId="0" quotePrefix="1" applyNumberFormat="1" applyFont="1" applyBorder="1" applyAlignment="1">
      <alignment horizontal="center" vertical="center"/>
    </xf>
    <xf numFmtId="0" fontId="12" fillId="0" borderId="10" xfId="5" applyFont="1" applyBorder="1" applyAlignment="1">
      <alignment horizontal="center" vertical="top" wrapText="1"/>
    </xf>
    <xf numFmtId="0" fontId="12" fillId="0" borderId="7" xfId="5" applyFont="1" applyBorder="1" applyAlignment="1">
      <alignment horizontal="center" vertical="top" wrapText="1"/>
    </xf>
    <xf numFmtId="0" fontId="3" fillId="0" borderId="3" xfId="0" applyFont="1" applyBorder="1" applyAlignment="1">
      <alignment horizontal="center" vertical="center"/>
    </xf>
    <xf numFmtId="0" fontId="12" fillId="0" borderId="8" xfId="5" applyFont="1" applyBorder="1" applyAlignment="1">
      <alignment horizontal="center" vertical="top" wrapText="1"/>
    </xf>
    <xf numFmtId="176" fontId="3" fillId="0" borderId="0" xfId="0" quotePrefix="1" applyNumberFormat="1" applyFont="1" applyBorder="1" applyAlignment="1">
      <alignment horizontal="center" vertical="center"/>
    </xf>
    <xf numFmtId="0" fontId="3" fillId="0" borderId="13" xfId="0" applyFont="1" applyBorder="1" applyAlignment="1">
      <alignment horizontal="distributed" vertical="center" justifyLastLine="1"/>
    </xf>
    <xf numFmtId="0" fontId="3" fillId="0" borderId="10" xfId="0" applyFont="1" applyBorder="1" applyAlignment="1">
      <alignment horizontal="center" vertical="center"/>
    </xf>
    <xf numFmtId="0" fontId="3" fillId="0" borderId="0" xfId="0" applyFont="1" applyBorder="1" applyAlignment="1">
      <alignment horizontal="right" vertical="center"/>
    </xf>
    <xf numFmtId="0" fontId="3" fillId="0" borderId="12" xfId="0" applyFont="1" applyBorder="1" applyAlignment="1">
      <alignment horizontal="center" vertical="distributed" textRotation="255" justifyLastLine="1"/>
    </xf>
    <xf numFmtId="0" fontId="3" fillId="0" borderId="7" xfId="0" applyFont="1" applyBorder="1" applyAlignment="1">
      <alignment horizontal="center" vertical="center"/>
    </xf>
    <xf numFmtId="0" fontId="12" fillId="0" borderId="1" xfId="5" applyFont="1" applyBorder="1" applyAlignment="1">
      <alignment horizontal="center" vertical="top" wrapText="1"/>
    </xf>
    <xf numFmtId="176" fontId="3" fillId="0" borderId="11" xfId="0" applyNumberFormat="1" applyFont="1" applyBorder="1" applyAlignment="1">
      <alignment horizontal="center" vertical="center"/>
    </xf>
    <xf numFmtId="176" fontId="3" fillId="0" borderId="1" xfId="0" applyNumberFormat="1" applyFont="1" applyBorder="1" applyAlignment="1">
      <alignment horizontal="center" vertical="center"/>
    </xf>
    <xf numFmtId="176" fontId="3" fillId="0" borderId="1" xfId="0" quotePrefix="1" applyNumberFormat="1" applyFont="1" applyBorder="1" applyAlignment="1">
      <alignment horizontal="center" vertical="center"/>
    </xf>
    <xf numFmtId="0" fontId="12" fillId="0" borderId="11" xfId="5" applyFont="1" applyBorder="1" applyAlignment="1">
      <alignment horizontal="center" vertical="top" wrapText="1"/>
    </xf>
    <xf numFmtId="49" fontId="3" fillId="0" borderId="3" xfId="0" applyNumberFormat="1" applyFont="1" applyBorder="1" applyAlignment="1">
      <alignment horizontal="right" vertical="center"/>
    </xf>
    <xf numFmtId="0" fontId="12" fillId="0" borderId="9" xfId="5" applyFont="1" applyBorder="1" applyAlignment="1">
      <alignment horizontal="center" vertical="top" wrapText="1"/>
    </xf>
    <xf numFmtId="176" fontId="3" fillId="0" borderId="9" xfId="0" applyNumberFormat="1" applyFont="1" applyBorder="1" applyAlignment="1">
      <alignment horizontal="center" vertical="center"/>
    </xf>
    <xf numFmtId="49" fontId="3" fillId="0" borderId="0" xfId="0" quotePrefix="1" applyNumberFormat="1" applyFont="1" applyBorder="1" applyAlignment="1">
      <alignment horizontal="center" vertical="center"/>
    </xf>
    <xf numFmtId="49" fontId="3" fillId="0" borderId="8" xfId="0" quotePrefix="1" applyNumberFormat="1" applyFont="1" applyBorder="1" applyAlignment="1">
      <alignment horizontal="center" vertical="center"/>
    </xf>
    <xf numFmtId="0" fontId="3" fillId="0" borderId="3" xfId="0" applyFont="1" applyBorder="1" applyAlignment="1">
      <alignment horizontal="left" vertical="center" justifyLastLine="1"/>
    </xf>
    <xf numFmtId="0" fontId="3" fillId="0" borderId="11" xfId="0" applyFont="1" applyBorder="1" applyAlignment="1">
      <alignment horizontal="center" vertical="center"/>
    </xf>
    <xf numFmtId="0" fontId="3" fillId="0" borderId="11" xfId="0" applyFont="1" applyBorder="1" applyAlignment="1">
      <alignment horizontal="center" vertical="center" shrinkToFit="1"/>
    </xf>
    <xf numFmtId="0" fontId="3" fillId="0" borderId="1" xfId="0" applyFont="1" applyBorder="1" applyAlignment="1">
      <alignment horizontal="center" vertical="center" shrinkToFit="1"/>
    </xf>
    <xf numFmtId="0" fontId="3" fillId="0" borderId="9" xfId="0" applyFont="1" applyBorder="1" applyAlignment="1">
      <alignment horizontal="center" vertical="center" shrinkToFit="1"/>
    </xf>
    <xf numFmtId="49" fontId="3" fillId="0" borderId="3" xfId="0" quotePrefix="1" applyNumberFormat="1" applyFont="1" applyBorder="1" applyAlignment="1">
      <alignment horizontal="center" vertical="center"/>
    </xf>
    <xf numFmtId="49" fontId="3" fillId="0" borderId="6" xfId="0" quotePrefix="1" applyNumberFormat="1" applyFont="1" applyBorder="1" applyAlignment="1">
      <alignment horizontal="center" vertical="center"/>
    </xf>
    <xf numFmtId="49" fontId="3" fillId="0" borderId="1" xfId="0" quotePrefix="1" applyNumberFormat="1" applyFont="1" applyBorder="1" applyAlignment="1">
      <alignment horizontal="center" vertical="center"/>
    </xf>
    <xf numFmtId="49" fontId="3" fillId="0" borderId="9"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9" xfId="0" applyNumberFormat="1" applyFont="1" applyBorder="1" applyAlignment="1">
      <alignment horizontal="center" vertical="center"/>
    </xf>
    <xf numFmtId="9" fontId="3" fillId="0" borderId="3" xfId="0" applyNumberFormat="1" applyFont="1" applyBorder="1" applyAlignment="1">
      <alignment horizontal="center" vertical="center"/>
    </xf>
    <xf numFmtId="9" fontId="3" fillId="0" borderId="3" xfId="0" applyNumberFormat="1" applyFont="1" applyBorder="1" applyAlignment="1">
      <alignment horizontal="center" vertical="distributed"/>
    </xf>
    <xf numFmtId="49" fontId="3" fillId="0" borderId="0" xfId="0" quotePrefix="1" applyNumberFormat="1" applyFont="1" applyBorder="1" applyAlignment="1">
      <alignment horizontal="center" vertical="center" wrapText="1"/>
    </xf>
    <xf numFmtId="49" fontId="3" fillId="0" borderId="8" xfId="0" quotePrefix="1"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2" xfId="0" applyFont="1" applyBorder="1" applyAlignment="1">
      <alignment horizontal="center" vertical="distributed" justifyLastLine="1"/>
    </xf>
    <xf numFmtId="0" fontId="3" fillId="0" borderId="13" xfId="0" applyFont="1" applyBorder="1" applyAlignment="1">
      <alignment horizontal="distributed" vertical="distributed" textRotation="255"/>
    </xf>
    <xf numFmtId="0" fontId="3" fillId="0" borderId="19" xfId="0" applyFont="1" applyBorder="1" applyAlignment="1">
      <alignment horizontal="distributed" vertical="distributed" textRotation="255"/>
    </xf>
    <xf numFmtId="0" fontId="3" fillId="0" borderId="13" xfId="0" applyFont="1" applyBorder="1" applyAlignment="1">
      <alignment horizontal="center" vertical="distributed" justifyLastLine="1"/>
    </xf>
    <xf numFmtId="0" fontId="3" fillId="0" borderId="5" xfId="0" applyFont="1" applyBorder="1" applyAlignment="1">
      <alignment horizontal="center" vertical="center" wrapText="1"/>
    </xf>
    <xf numFmtId="0" fontId="3" fillId="0" borderId="2" xfId="0" applyFont="1" applyBorder="1" applyAlignment="1">
      <alignment horizontal="distributed" vertical="distributed" justifyLastLine="1" shrinkToFit="1" readingOrder="1"/>
    </xf>
    <xf numFmtId="0" fontId="3" fillId="0" borderId="10" xfId="0" applyFont="1" applyBorder="1" applyAlignment="1">
      <alignment horizontal="center" vertical="center" justifyLastLine="1"/>
    </xf>
    <xf numFmtId="0" fontId="3" fillId="0" borderId="0" xfId="0" applyFont="1" applyBorder="1" applyAlignment="1">
      <alignment horizontal="center" vertical="center" justifyLastLine="1"/>
    </xf>
    <xf numFmtId="0" fontId="3" fillId="0" borderId="7" xfId="0" applyFont="1" applyBorder="1" applyAlignment="1">
      <alignment horizontal="center" vertical="center" wrapText="1"/>
    </xf>
    <xf numFmtId="0" fontId="0" fillId="0" borderId="13" xfId="0" applyFont="1" applyBorder="1" applyAlignment="1">
      <alignment horizontal="center" vertical="center"/>
    </xf>
    <xf numFmtId="0" fontId="3" fillId="0" borderId="19" xfId="0" applyFont="1" applyBorder="1" applyAlignment="1">
      <alignment horizontal="center" vertical="distributed" textRotation="255" justifyLastLine="1"/>
    </xf>
    <xf numFmtId="0" fontId="3" fillId="0" borderId="23" xfId="0" applyFont="1" applyBorder="1" applyAlignment="1">
      <alignment horizontal="center" vertical="distributed" textRotation="255" justifyLastLine="1"/>
    </xf>
    <xf numFmtId="0" fontId="3" fillId="0" borderId="7" xfId="0" applyFont="1" applyBorder="1" applyAlignment="1">
      <alignment horizontal="center" vertical="center" wrapText="1" justifyLastLine="1"/>
    </xf>
    <xf numFmtId="0" fontId="3" fillId="0" borderId="3" xfId="0" applyFont="1" applyBorder="1" applyAlignment="1">
      <alignment horizontal="center" vertical="center" wrapText="1"/>
    </xf>
    <xf numFmtId="0" fontId="3" fillId="0" borderId="8" xfId="0" applyFont="1" applyBorder="1" applyAlignment="1">
      <alignment horizontal="center" vertical="center" justifyLastLine="1"/>
    </xf>
    <xf numFmtId="49" fontId="3" fillId="0" borderId="0" xfId="0" applyNumberFormat="1" applyFont="1" applyBorder="1" applyAlignment="1">
      <alignment horizontal="center" vertical="center"/>
    </xf>
    <xf numFmtId="0" fontId="3" fillId="0" borderId="0" xfId="0" quotePrefix="1" applyFont="1" applyBorder="1" applyAlignment="1">
      <alignment horizontal="center" vertical="center"/>
    </xf>
    <xf numFmtId="0" fontId="3" fillId="0" borderId="10" xfId="0" applyFont="1" applyBorder="1" applyAlignment="1">
      <alignment horizontal="center" vertical="center" wrapText="1"/>
    </xf>
    <xf numFmtId="0" fontId="3" fillId="0" borderId="9" xfId="0" applyFont="1" applyBorder="1" applyAlignment="1">
      <alignment horizontal="center" vertical="center"/>
    </xf>
    <xf numFmtId="176" fontId="3" fillId="0" borderId="10" xfId="0" applyNumberFormat="1" applyFont="1" applyFill="1" applyBorder="1" applyAlignment="1">
      <alignment horizontal="right" vertical="center" indent="1"/>
    </xf>
    <xf numFmtId="176" fontId="3" fillId="0" borderId="0" xfId="0" applyNumberFormat="1" applyFont="1" applyBorder="1" applyAlignment="1">
      <alignment horizontal="right" vertical="center" indent="1"/>
    </xf>
    <xf numFmtId="176" fontId="3" fillId="0" borderId="8" xfId="0" applyNumberFormat="1" applyFont="1" applyBorder="1" applyAlignment="1">
      <alignment horizontal="right" vertical="center" indent="1"/>
    </xf>
    <xf numFmtId="49" fontId="3" fillId="0" borderId="11" xfId="0" applyNumberFormat="1" applyFont="1" applyFill="1" applyBorder="1" applyAlignment="1">
      <alignment horizontal="right" vertical="center" indent="1"/>
    </xf>
    <xf numFmtId="49" fontId="3" fillId="0" borderId="1" xfId="0" applyNumberFormat="1" applyFont="1" applyFill="1" applyBorder="1" applyAlignment="1">
      <alignment horizontal="right" vertical="center" indent="1"/>
    </xf>
    <xf numFmtId="187" fontId="3" fillId="0" borderId="1" xfId="0" applyNumberFormat="1" applyFont="1" applyBorder="1" applyAlignment="1">
      <alignment horizontal="right" vertical="center" indent="1"/>
    </xf>
    <xf numFmtId="187" fontId="3" fillId="0" borderId="9" xfId="0" applyNumberFormat="1" applyFont="1" applyBorder="1" applyAlignment="1">
      <alignment horizontal="right" vertical="center" indent="1"/>
    </xf>
    <xf numFmtId="176" fontId="3" fillId="0" borderId="10" xfId="0" applyNumberFormat="1" applyFont="1" applyBorder="1" applyAlignment="1">
      <alignment horizontal="right" vertical="center" indent="1"/>
    </xf>
    <xf numFmtId="176" fontId="3" fillId="0" borderId="11" xfId="0" applyNumberFormat="1" applyFont="1" applyBorder="1" applyAlignment="1">
      <alignment horizontal="right" vertical="center" indent="1"/>
    </xf>
    <xf numFmtId="176" fontId="3" fillId="0" borderId="1" xfId="0" applyNumberFormat="1" applyFont="1" applyBorder="1" applyAlignment="1">
      <alignment horizontal="right" vertical="center" indent="1"/>
    </xf>
    <xf numFmtId="176" fontId="3" fillId="0" borderId="9" xfId="0" applyNumberFormat="1" applyFont="1" applyBorder="1" applyAlignment="1">
      <alignment horizontal="right" vertical="center" indent="1"/>
    </xf>
    <xf numFmtId="0" fontId="3" fillId="0" borderId="0" xfId="0" applyFont="1" applyBorder="1" applyAlignment="1">
      <alignment horizontal="left" vertical="top"/>
    </xf>
    <xf numFmtId="183" fontId="3" fillId="0" borderId="0" xfId="0" applyNumberFormat="1" applyFont="1" applyBorder="1" applyAlignment="1">
      <alignment horizontal="right" vertical="center"/>
    </xf>
    <xf numFmtId="183" fontId="3" fillId="0" borderId="1" xfId="0" applyNumberFormat="1" applyFont="1" applyBorder="1" applyAlignment="1">
      <alignment horizontal="right" vertical="center"/>
    </xf>
    <xf numFmtId="178" fontId="3" fillId="0" borderId="0" xfId="2" applyNumberFormat="1" applyFont="1" applyBorder="1" applyAlignment="1">
      <alignment horizontal="right" vertical="center"/>
    </xf>
    <xf numFmtId="178" fontId="3" fillId="0" borderId="0" xfId="2" applyNumberFormat="1" applyFont="1" applyBorder="1" applyAlignment="1">
      <alignment horizontal="center" vertical="center"/>
    </xf>
    <xf numFmtId="0" fontId="8" fillId="0" borderId="10"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xf>
    <xf numFmtId="0" fontId="8" fillId="0" borderId="9" xfId="0" applyFont="1" applyBorder="1" applyAlignment="1">
      <alignment horizontal="center" vertical="center"/>
    </xf>
    <xf numFmtId="183" fontId="3" fillId="0" borderId="8" xfId="0" applyNumberFormat="1" applyFont="1" applyBorder="1" applyAlignment="1">
      <alignment horizontal="right" vertical="center"/>
    </xf>
    <xf numFmtId="183" fontId="3" fillId="0" borderId="9" xfId="0" applyNumberFormat="1" applyFont="1" applyBorder="1" applyAlignment="1">
      <alignment horizontal="right" vertical="center"/>
    </xf>
    <xf numFmtId="183" fontId="3" fillId="0" borderId="10" xfId="0" applyNumberFormat="1" applyFont="1" applyBorder="1" applyAlignment="1">
      <alignment horizontal="right" vertical="center"/>
    </xf>
    <xf numFmtId="183" fontId="3" fillId="0" borderId="11" xfId="0" applyNumberFormat="1" applyFont="1" applyBorder="1" applyAlignment="1">
      <alignment horizontal="right" vertical="center"/>
    </xf>
    <xf numFmtId="178" fontId="3" fillId="0" borderId="8" xfId="2" applyNumberFormat="1" applyFont="1" applyBorder="1" applyAlignment="1">
      <alignment horizontal="center" vertical="center"/>
    </xf>
    <xf numFmtId="178" fontId="3" fillId="0" borderId="10" xfId="2" applyNumberFormat="1" applyFont="1" applyBorder="1" applyAlignment="1">
      <alignment horizontal="right" vertical="center"/>
    </xf>
    <xf numFmtId="0" fontId="10" fillId="0" borderId="12"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178" fontId="3" fillId="0" borderId="3" xfId="2" applyNumberFormat="1" applyFont="1" applyBorder="1" applyAlignment="1">
      <alignment horizontal="right" vertical="center"/>
    </xf>
    <xf numFmtId="178" fontId="3" fillId="0" borderId="6" xfId="2" applyNumberFormat="1" applyFont="1" applyBorder="1" applyAlignment="1">
      <alignment horizontal="right" vertical="center"/>
    </xf>
    <xf numFmtId="178" fontId="3" fillId="0" borderId="7" xfId="2" applyNumberFormat="1" applyFont="1" applyBorder="1" applyAlignment="1">
      <alignment horizontal="right" vertical="center"/>
    </xf>
    <xf numFmtId="176" fontId="3" fillId="0" borderId="7" xfId="0" applyNumberFormat="1" applyFont="1" applyBorder="1" applyAlignment="1">
      <alignment horizontal="right" vertical="center" indent="1"/>
    </xf>
    <xf numFmtId="176" fontId="3" fillId="0" borderId="3" xfId="0" applyNumberFormat="1" applyFont="1" applyBorder="1" applyAlignment="1">
      <alignment horizontal="right" vertical="center" indent="1"/>
    </xf>
    <xf numFmtId="176" fontId="3" fillId="0" borderId="6" xfId="0" applyNumberFormat="1" applyFont="1" applyBorder="1" applyAlignment="1">
      <alignment horizontal="right" vertical="center" indent="1"/>
    </xf>
    <xf numFmtId="0" fontId="3" fillId="0" borderId="1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82" fontId="3" fillId="0" borderId="12" xfId="0" quotePrefix="1" applyNumberFormat="1" applyFont="1" applyBorder="1" applyAlignment="1">
      <alignment horizontal="center" vertical="center"/>
    </xf>
    <xf numFmtId="182" fontId="3" fillId="0" borderId="4" xfId="0" quotePrefix="1" applyNumberFormat="1" applyFont="1" applyBorder="1" applyAlignment="1">
      <alignment horizontal="center" vertical="center"/>
    </xf>
    <xf numFmtId="182" fontId="3" fillId="0" borderId="5" xfId="0" quotePrefix="1" applyNumberFormat="1" applyFont="1" applyBorder="1" applyAlignment="1">
      <alignment horizontal="center" vertical="center"/>
    </xf>
    <xf numFmtId="0" fontId="3" fillId="0" borderId="7" xfId="0" applyFont="1" applyBorder="1" applyAlignment="1">
      <alignment horizontal="center" vertical="distributed" textRotation="255" shrinkToFit="1" readingOrder="1"/>
    </xf>
    <xf numFmtId="0" fontId="3" fillId="0" borderId="6" xfId="0" applyFont="1" applyBorder="1" applyAlignment="1">
      <alignment horizontal="center" vertical="distributed" textRotation="255" shrinkToFit="1" readingOrder="1"/>
    </xf>
    <xf numFmtId="0" fontId="3" fillId="0" borderId="10" xfId="0" applyFont="1" applyBorder="1" applyAlignment="1">
      <alignment horizontal="center" vertical="distributed" textRotation="255" shrinkToFit="1" readingOrder="1"/>
    </xf>
    <xf numFmtId="0" fontId="3" fillId="0" borderId="8" xfId="0" applyFont="1" applyBorder="1" applyAlignment="1">
      <alignment horizontal="center" vertical="distributed" textRotation="255" shrinkToFit="1" readingOrder="1"/>
    </xf>
    <xf numFmtId="0" fontId="3" fillId="0" borderId="10" xfId="0" applyFont="1" applyBorder="1" applyAlignment="1">
      <alignment horizontal="center" vertical="distributed" shrinkToFit="1" readingOrder="1"/>
    </xf>
    <xf numFmtId="0" fontId="3" fillId="0" borderId="8" xfId="0" applyFont="1" applyBorder="1" applyAlignment="1">
      <alignment horizontal="center" vertical="distributed" shrinkToFit="1" readingOrder="1"/>
    </xf>
    <xf numFmtId="0" fontId="3" fillId="0" borderId="11" xfId="0" applyFont="1" applyBorder="1" applyAlignment="1">
      <alignment horizontal="center" vertical="distributed" textRotation="255" shrinkToFit="1" readingOrder="1"/>
    </xf>
    <xf numFmtId="0" fontId="3" fillId="0" borderId="9" xfId="0" applyFont="1" applyBorder="1" applyAlignment="1">
      <alignment horizontal="center" vertical="distributed" textRotation="255" shrinkToFit="1" readingOrder="1"/>
    </xf>
    <xf numFmtId="0" fontId="22" fillId="0" borderId="0" xfId="10" applyFont="1" applyFill="1" applyAlignment="1">
      <alignment horizontal="center"/>
    </xf>
    <xf numFmtId="0" fontId="13" fillId="0" borderId="0" xfId="10" applyFont="1" applyFill="1" applyBorder="1" applyAlignment="1">
      <alignment horizontal="distributed" vertical="center" wrapText="1"/>
    </xf>
    <xf numFmtId="0" fontId="13" fillId="0" borderId="0" xfId="10" applyFont="1" applyFill="1" applyAlignment="1">
      <alignment horizontal="center" vertical="center"/>
    </xf>
    <xf numFmtId="0" fontId="13" fillId="0" borderId="0" xfId="10" applyFont="1" applyFill="1" applyAlignment="1">
      <alignment horizontal="distributed" vertical="center"/>
    </xf>
    <xf numFmtId="0" fontId="13" fillId="0" borderId="0" xfId="10" applyFont="1" applyFill="1" applyBorder="1" applyAlignment="1">
      <alignment horizontal="center" vertical="center"/>
    </xf>
    <xf numFmtId="0" fontId="13" fillId="0" borderId="0" xfId="10" applyFont="1" applyFill="1" applyAlignment="1">
      <alignment horizontal="center" vertical="center" shrinkToFit="1"/>
    </xf>
    <xf numFmtId="0" fontId="13" fillId="0" borderId="13" xfId="10" applyFont="1" applyFill="1" applyBorder="1" applyAlignment="1">
      <alignment horizontal="distributed" vertical="center" wrapText="1"/>
    </xf>
    <xf numFmtId="0" fontId="13" fillId="0" borderId="23" xfId="10" applyFont="1" applyFill="1" applyBorder="1" applyAlignment="1">
      <alignment horizontal="distributed" vertical="center" wrapText="1"/>
    </xf>
    <xf numFmtId="0" fontId="13" fillId="0" borderId="19" xfId="10" applyFont="1" applyFill="1" applyBorder="1" applyAlignment="1">
      <alignment horizontal="distributed" vertical="center" wrapText="1"/>
    </xf>
    <xf numFmtId="0" fontId="13" fillId="0" borderId="0" xfId="10" applyFont="1" applyFill="1" applyBorder="1" applyAlignment="1">
      <alignment horizontal="distributed" vertical="center"/>
    </xf>
    <xf numFmtId="0" fontId="13" fillId="0" borderId="0" xfId="10" applyFont="1" applyFill="1" applyAlignment="1">
      <alignment horizontal="left" vertical="center"/>
    </xf>
    <xf numFmtId="0" fontId="33" fillId="0" borderId="0" xfId="10" applyFont="1" applyFill="1" applyAlignment="1">
      <alignment horizontal="distributed" vertical="center" wrapText="1"/>
    </xf>
    <xf numFmtId="0" fontId="33" fillId="0" borderId="0" xfId="10" applyFont="1" applyFill="1" applyAlignment="1">
      <alignment horizontal="distributed" vertical="center"/>
    </xf>
    <xf numFmtId="0" fontId="2" fillId="0" borderId="19" xfId="10" applyBorder="1" applyAlignment="1">
      <alignment horizontal="distributed" vertical="center" wrapText="1"/>
    </xf>
    <xf numFmtId="0" fontId="2" fillId="0" borderId="23" xfId="10" applyBorder="1" applyAlignment="1">
      <alignment horizontal="distributed" vertical="center" wrapText="1"/>
    </xf>
    <xf numFmtId="0" fontId="33" fillId="0" borderId="0" xfId="10" applyFont="1" applyFill="1" applyBorder="1" applyAlignment="1">
      <alignment horizontal="distributed" vertical="center" wrapText="1"/>
    </xf>
    <xf numFmtId="0" fontId="22" fillId="0" borderId="0" xfId="10" quotePrefix="1" applyFont="1" applyFill="1" applyAlignment="1">
      <alignment horizontal="left" vertical="center"/>
    </xf>
    <xf numFmtId="0" fontId="22" fillId="0" borderId="0" xfId="10" applyFont="1" applyFill="1" applyAlignment="1">
      <alignment horizontal="left" vertical="center"/>
    </xf>
    <xf numFmtId="0" fontId="21" fillId="0" borderId="0" xfId="10" applyFont="1" applyFill="1" applyBorder="1" applyAlignment="1">
      <alignment horizontal="center" vertical="center" wrapText="1"/>
    </xf>
    <xf numFmtId="0" fontId="32" fillId="0" borderId="0" xfId="10" applyFont="1" applyFill="1" applyAlignment="1">
      <alignment vertical="center"/>
    </xf>
    <xf numFmtId="0" fontId="3" fillId="0" borderId="7" xfId="0" applyFont="1" applyBorder="1" applyAlignment="1">
      <alignment horizontal="center" vertical="center" textRotation="255"/>
    </xf>
    <xf numFmtId="0" fontId="3" fillId="0" borderId="3" xfId="0" applyFont="1" applyBorder="1">
      <alignment vertical="center"/>
    </xf>
    <xf numFmtId="0" fontId="3" fillId="0" borderId="6" xfId="0" applyFont="1" applyBorder="1">
      <alignment vertical="center"/>
    </xf>
    <xf numFmtId="0" fontId="3" fillId="0" borderId="10" xfId="0" applyFont="1" applyBorder="1">
      <alignment vertical="center"/>
    </xf>
    <xf numFmtId="0" fontId="3" fillId="0" borderId="0" xfId="0" applyFont="1" applyBorder="1">
      <alignment vertical="center"/>
    </xf>
    <xf numFmtId="0" fontId="3" fillId="0" borderId="8" xfId="0" applyFont="1" applyBorder="1">
      <alignment vertical="center"/>
    </xf>
    <xf numFmtId="0" fontId="3" fillId="0" borderId="3" xfId="0" applyFont="1" applyFill="1" applyBorder="1" applyAlignment="1">
      <alignment horizontal="distributed" vertical="center" wrapText="1" justifyLastLine="1"/>
    </xf>
    <xf numFmtId="0" fontId="3" fillId="0" borderId="0" xfId="0" applyFont="1" applyFill="1" applyBorder="1" applyAlignment="1">
      <alignment horizontal="distributed" vertical="center" wrapText="1" justifyLastLine="1"/>
    </xf>
    <xf numFmtId="0" fontId="3" fillId="0" borderId="1" xfId="0" applyFont="1" applyFill="1" applyBorder="1" applyAlignment="1">
      <alignment horizontal="distributed" vertical="center" wrapText="1" justifyLastLine="1"/>
    </xf>
    <xf numFmtId="38" fontId="3" fillId="0" borderId="3" xfId="2" applyFont="1" applyBorder="1" applyAlignment="1">
      <alignment horizontal="right" vertical="center"/>
    </xf>
    <xf numFmtId="38" fontId="3" fillId="0" borderId="6" xfId="2" applyFont="1" applyBorder="1" applyAlignment="1">
      <alignment horizontal="right" vertical="center"/>
    </xf>
    <xf numFmtId="38" fontId="3" fillId="0" borderId="10" xfId="2" applyFont="1" applyBorder="1" applyAlignment="1">
      <alignment horizontal="right" vertical="center"/>
    </xf>
    <xf numFmtId="38" fontId="3" fillId="0" borderId="0" xfId="2" applyFont="1" applyBorder="1" applyAlignment="1">
      <alignment horizontal="right" vertical="center"/>
    </xf>
    <xf numFmtId="38" fontId="3" fillId="0" borderId="7" xfId="2" applyFont="1" applyBorder="1" applyAlignment="1">
      <alignment horizontal="right" vertical="center"/>
    </xf>
    <xf numFmtId="38" fontId="3" fillId="0" borderId="8" xfId="2" applyFont="1" applyBorder="1" applyAlignment="1">
      <alignment horizontal="right" vertical="center"/>
    </xf>
    <xf numFmtId="184" fontId="3" fillId="0" borderId="3" xfId="2" applyNumberFormat="1" applyFont="1" applyBorder="1" applyAlignment="1">
      <alignment horizontal="right" vertical="center"/>
    </xf>
    <xf numFmtId="184" fontId="3" fillId="0" borderId="6" xfId="2" applyNumberFormat="1" applyFont="1" applyBorder="1" applyAlignment="1">
      <alignment horizontal="right" vertical="center"/>
    </xf>
    <xf numFmtId="184" fontId="3" fillId="0" borderId="0" xfId="2" applyNumberFormat="1" applyFont="1" applyBorder="1" applyAlignment="1">
      <alignment horizontal="right" vertical="center"/>
    </xf>
    <xf numFmtId="184" fontId="3" fillId="0" borderId="8" xfId="2" applyNumberFormat="1" applyFont="1" applyBorder="1" applyAlignment="1">
      <alignment horizontal="right" vertical="center"/>
    </xf>
    <xf numFmtId="0" fontId="10" fillId="0" borderId="11" xfId="0" applyFont="1" applyBorder="1" applyAlignment="1">
      <alignment horizontal="distributed" vertical="center"/>
    </xf>
    <xf numFmtId="0" fontId="10" fillId="0" borderId="1" xfId="0" applyFont="1" applyBorder="1" applyAlignment="1">
      <alignment horizontal="distributed" vertical="center"/>
    </xf>
    <xf numFmtId="0" fontId="10" fillId="0" borderId="9" xfId="0" applyFont="1" applyBorder="1" applyAlignment="1">
      <alignment horizontal="distributed" vertical="center"/>
    </xf>
    <xf numFmtId="38" fontId="3" fillId="0" borderId="11" xfId="2" applyFont="1" applyBorder="1" applyAlignment="1">
      <alignment horizontal="right" vertical="center"/>
    </xf>
    <xf numFmtId="38" fontId="3" fillId="0" borderId="1" xfId="2" applyFont="1" applyBorder="1" applyAlignment="1">
      <alignment horizontal="right" vertical="center"/>
    </xf>
    <xf numFmtId="38" fontId="3" fillId="0" borderId="9" xfId="2" applyFont="1" applyBorder="1" applyAlignment="1">
      <alignment horizontal="right" vertical="center"/>
    </xf>
    <xf numFmtId="0" fontId="10" fillId="0" borderId="10" xfId="0" applyFont="1" applyBorder="1" applyAlignment="1">
      <alignment horizontal="distributed" vertical="center"/>
    </xf>
    <xf numFmtId="0" fontId="10" fillId="0" borderId="0" xfId="0" applyFont="1" applyBorder="1" applyAlignment="1">
      <alignment horizontal="distributed" vertical="center"/>
    </xf>
    <xf numFmtId="0" fontId="10" fillId="0" borderId="8" xfId="0" applyFont="1" applyBorder="1" applyAlignment="1">
      <alignment horizontal="distributed" vertical="center"/>
    </xf>
    <xf numFmtId="184" fontId="3" fillId="0" borderId="1" xfId="2" applyNumberFormat="1" applyFont="1" applyBorder="1" applyAlignment="1">
      <alignment horizontal="right" vertical="center"/>
    </xf>
    <xf numFmtId="184" fontId="3" fillId="0" borderId="9" xfId="2" applyNumberFormat="1" applyFont="1" applyBorder="1" applyAlignment="1">
      <alignment horizontal="right" vertical="center"/>
    </xf>
    <xf numFmtId="0" fontId="3" fillId="0" borderId="3" xfId="0" applyFont="1" applyBorder="1" applyAlignment="1">
      <alignment horizontal="left" vertical="center" wrapText="1"/>
    </xf>
    <xf numFmtId="0" fontId="3" fillId="0" borderId="0" xfId="0" applyFont="1" applyAlignment="1">
      <alignment horizontal="left" vertical="center" wrapText="1"/>
    </xf>
    <xf numFmtId="0" fontId="3" fillId="0" borderId="9" xfId="0" applyFont="1" applyFill="1" applyBorder="1" applyAlignment="1">
      <alignment horizontal="distributed" vertical="center" justifyLastLine="1"/>
    </xf>
    <xf numFmtId="185" fontId="3" fillId="0" borderId="3" xfId="0" applyNumberFormat="1" applyFont="1" applyBorder="1" applyAlignment="1">
      <alignment horizontal="right" vertical="center"/>
    </xf>
    <xf numFmtId="185" fontId="3" fillId="0" borderId="6" xfId="0" applyNumberFormat="1" applyFont="1" applyBorder="1" applyAlignment="1">
      <alignment horizontal="right" vertical="center"/>
    </xf>
    <xf numFmtId="185" fontId="3" fillId="0" borderId="7" xfId="0" applyNumberFormat="1" applyFont="1" applyBorder="1" applyAlignment="1">
      <alignment horizontal="right" vertical="center"/>
    </xf>
    <xf numFmtId="0" fontId="3" fillId="0" borderId="6" xfId="0" applyFont="1" applyFill="1" applyBorder="1" applyAlignment="1">
      <alignment horizontal="distributed" vertical="center" justifyLastLine="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183" fontId="3" fillId="0" borderId="0" xfId="0" applyNumberFormat="1" applyFont="1" applyFill="1" applyBorder="1" applyAlignment="1">
      <alignment horizontal="right" vertical="center"/>
    </xf>
    <xf numFmtId="183" fontId="3" fillId="0" borderId="8" xfId="0" applyNumberFormat="1" applyFont="1" applyFill="1" applyBorder="1" applyAlignment="1">
      <alignment horizontal="right" vertical="center"/>
    </xf>
    <xf numFmtId="184" fontId="3" fillId="0" borderId="0" xfId="2" applyNumberFormat="1" applyFont="1" applyFill="1" applyBorder="1" applyAlignment="1">
      <alignment horizontal="right" vertical="center"/>
    </xf>
    <xf numFmtId="183" fontId="3" fillId="0" borderId="10" xfId="0" applyNumberFormat="1" applyFont="1" applyFill="1" applyBorder="1" applyAlignment="1">
      <alignment horizontal="right" vertical="center"/>
    </xf>
    <xf numFmtId="184" fontId="3" fillId="0" borderId="1" xfId="2" applyNumberFormat="1" applyFont="1" applyFill="1" applyBorder="1" applyAlignment="1">
      <alignment horizontal="right" vertical="center"/>
    </xf>
    <xf numFmtId="177" fontId="3" fillId="0" borderId="0" xfId="2" applyNumberFormat="1" applyFont="1" applyBorder="1" applyAlignment="1">
      <alignment horizontal="right" vertical="center"/>
    </xf>
    <xf numFmtId="177" fontId="0" fillId="0" borderId="0" xfId="0" applyNumberFormat="1" applyFont="1" applyBorder="1" applyAlignment="1">
      <alignment horizontal="right" vertical="center"/>
    </xf>
    <xf numFmtId="177" fontId="3" fillId="0" borderId="3" xfId="2" applyNumberFormat="1" applyFont="1" applyBorder="1" applyAlignment="1">
      <alignment horizontal="right" vertical="center"/>
    </xf>
    <xf numFmtId="177" fontId="0" fillId="0" borderId="3" xfId="0" applyNumberFormat="1" applyFont="1" applyBorder="1" applyAlignment="1">
      <alignment horizontal="right" vertical="center"/>
    </xf>
    <xf numFmtId="0" fontId="3" fillId="0" borderId="3" xfId="0" applyFont="1" applyBorder="1" applyAlignment="1">
      <alignment horizontal="center" vertical="distributed" textRotation="255" justifyLastLine="1"/>
    </xf>
    <xf numFmtId="0" fontId="3" fillId="0" borderId="0" xfId="0" applyFont="1" applyBorder="1" applyAlignment="1">
      <alignment horizontal="center" vertical="distributed" textRotation="255" justifyLastLine="1"/>
    </xf>
    <xf numFmtId="0" fontId="3" fillId="0" borderId="6" xfId="0" applyFont="1" applyBorder="1" applyAlignment="1">
      <alignment horizontal="center" vertical="distributed" textRotation="255" wrapText="1" justifyLastLine="1"/>
    </xf>
    <xf numFmtId="0" fontId="3" fillId="0" borderId="10" xfId="0" applyFont="1" applyBorder="1" applyAlignment="1">
      <alignment horizontal="center" vertical="distributed" textRotation="255" wrapText="1" justifyLastLine="1"/>
    </xf>
    <xf numFmtId="0" fontId="3" fillId="0" borderId="8" xfId="0" applyFont="1" applyBorder="1" applyAlignment="1">
      <alignment horizontal="center" vertical="distributed" textRotation="255" wrapText="1" justifyLastLine="1"/>
    </xf>
    <xf numFmtId="0" fontId="3" fillId="0" borderId="11" xfId="0" applyFont="1" applyBorder="1" applyAlignment="1">
      <alignment horizontal="center" vertical="distributed" textRotation="255" wrapText="1" justifyLastLine="1"/>
    </xf>
    <xf numFmtId="0" fontId="3" fillId="0" borderId="9" xfId="0" applyFont="1" applyBorder="1" applyAlignment="1">
      <alignment horizontal="center" vertical="distributed" textRotation="255" wrapText="1" justifyLastLine="1"/>
    </xf>
    <xf numFmtId="0" fontId="3" fillId="0" borderId="7" xfId="0" applyFont="1" applyBorder="1" applyAlignment="1">
      <alignment horizontal="center" vertical="center" textRotation="255" shrinkToFit="1"/>
    </xf>
    <xf numFmtId="0" fontId="3" fillId="0" borderId="6" xfId="0" applyFont="1" applyBorder="1" applyAlignment="1">
      <alignment horizontal="center" vertical="center" textRotation="255" shrinkToFit="1"/>
    </xf>
    <xf numFmtId="0" fontId="3" fillId="0" borderId="10" xfId="0" applyFont="1" applyBorder="1" applyAlignment="1">
      <alignment horizontal="center" vertical="center" textRotation="255" shrinkToFit="1"/>
    </xf>
    <xf numFmtId="0" fontId="3" fillId="0" borderId="8" xfId="0" applyFont="1" applyBorder="1" applyAlignment="1">
      <alignment horizontal="center" vertical="center" textRotation="255" shrinkToFit="1"/>
    </xf>
    <xf numFmtId="0" fontId="3" fillId="0" borderId="11" xfId="0" applyFont="1" applyBorder="1" applyAlignment="1">
      <alignment horizontal="center" vertical="center" textRotation="255" shrinkToFit="1"/>
    </xf>
    <xf numFmtId="0" fontId="3" fillId="0" borderId="9" xfId="0" applyFont="1" applyBorder="1" applyAlignment="1">
      <alignment horizontal="center" vertical="center" textRotation="255" shrinkToFit="1"/>
    </xf>
    <xf numFmtId="177" fontId="3" fillId="0" borderId="11" xfId="2" applyNumberFormat="1" applyFont="1" applyBorder="1" applyAlignment="1">
      <alignment horizontal="right" vertical="center"/>
    </xf>
    <xf numFmtId="177" fontId="0" fillId="0" borderId="1" xfId="0" applyNumberFormat="1" applyFont="1" applyBorder="1" applyAlignment="1">
      <alignment horizontal="right" vertical="center"/>
    </xf>
    <xf numFmtId="178" fontId="3" fillId="0" borderId="1" xfId="2" applyNumberFormat="1" applyFont="1" applyBorder="1" applyAlignment="1">
      <alignment horizontal="right" vertical="center"/>
    </xf>
    <xf numFmtId="178" fontId="3" fillId="0" borderId="11" xfId="2" applyNumberFormat="1" applyFont="1" applyBorder="1" applyAlignment="1">
      <alignment horizontal="right" vertical="center"/>
    </xf>
    <xf numFmtId="178" fontId="3" fillId="0" borderId="8" xfId="2" applyNumberFormat="1" applyFont="1" applyBorder="1" applyAlignment="1">
      <alignment horizontal="right" vertical="center"/>
    </xf>
    <xf numFmtId="178" fontId="3" fillId="0" borderId="9" xfId="2" applyNumberFormat="1" applyFont="1" applyBorder="1" applyAlignment="1">
      <alignment horizontal="right" vertical="center"/>
    </xf>
    <xf numFmtId="177" fontId="3" fillId="0" borderId="7" xfId="2" applyNumberFormat="1" applyFont="1" applyBorder="1" applyAlignment="1">
      <alignment horizontal="right" vertical="center"/>
    </xf>
    <xf numFmtId="177" fontId="3" fillId="0" borderId="10" xfId="2" quotePrefix="1" applyNumberFormat="1" applyFont="1" applyBorder="1" applyAlignment="1">
      <alignment horizontal="right" vertical="center"/>
    </xf>
    <xf numFmtId="38" fontId="3" fillId="0" borderId="2" xfId="7" applyFont="1" applyFill="1" applyBorder="1" applyAlignment="1">
      <alignment horizontal="right" vertical="center"/>
    </xf>
    <xf numFmtId="183" fontId="3" fillId="0" borderId="2" xfId="0" applyNumberFormat="1" applyFont="1" applyFill="1" applyBorder="1" applyAlignment="1">
      <alignment horizontal="right" vertical="center"/>
    </xf>
    <xf numFmtId="178" fontId="3" fillId="0" borderId="0" xfId="2" quotePrefix="1" applyNumberFormat="1" applyFont="1" applyBorder="1" applyAlignment="1">
      <alignment horizontal="right" vertical="center"/>
    </xf>
    <xf numFmtId="177" fontId="3" fillId="0" borderId="1" xfId="2" applyNumberFormat="1" applyFont="1" applyBorder="1" applyAlignment="1">
      <alignment horizontal="right" vertical="center"/>
    </xf>
    <xf numFmtId="177" fontId="3" fillId="0" borderId="10" xfId="2" applyNumberFormat="1" applyFont="1" applyBorder="1" applyAlignment="1">
      <alignment horizontal="right" vertical="center"/>
    </xf>
    <xf numFmtId="38" fontId="3" fillId="0" borderId="2" xfId="7" applyFont="1" applyBorder="1" applyAlignment="1">
      <alignment horizontal="right" vertical="center"/>
    </xf>
    <xf numFmtId="38" fontId="3" fillId="0" borderId="2" xfId="0" applyNumberFormat="1" applyFont="1" applyBorder="1" applyAlignment="1">
      <alignment horizontal="right" vertical="center"/>
    </xf>
    <xf numFmtId="0" fontId="3" fillId="0" borderId="2" xfId="0" applyFont="1" applyBorder="1" applyAlignment="1">
      <alignment horizontal="right" vertical="center"/>
    </xf>
    <xf numFmtId="0" fontId="20" fillId="0" borderId="0" xfId="0" quotePrefix="1" applyFont="1" applyAlignment="1">
      <alignment horizontal="center" vertical="center"/>
    </xf>
    <xf numFmtId="179" fontId="3" fillId="0" borderId="10" xfId="0" applyNumberFormat="1" applyFont="1" applyFill="1" applyBorder="1" applyAlignment="1" applyProtection="1">
      <alignment horizontal="right" vertical="center"/>
    </xf>
    <xf numFmtId="179" fontId="3" fillId="0" borderId="0" xfId="0" applyNumberFormat="1" applyFont="1" applyFill="1" applyBorder="1" applyAlignment="1" applyProtection="1">
      <alignment horizontal="right" vertical="center"/>
    </xf>
    <xf numFmtId="179" fontId="3" fillId="0" borderId="8" xfId="0" applyNumberFormat="1" applyFont="1" applyFill="1" applyBorder="1" applyAlignment="1" applyProtection="1">
      <alignment horizontal="right" vertical="center"/>
    </xf>
    <xf numFmtId="0" fontId="3" fillId="0" borderId="4" xfId="0" applyFont="1" applyFill="1" applyBorder="1" applyAlignment="1">
      <alignment horizontal="distributed" vertical="center" justifyLastLine="1"/>
    </xf>
    <xf numFmtId="0" fontId="3" fillId="0" borderId="5" xfId="0" applyFont="1" applyFill="1" applyBorder="1" applyAlignment="1">
      <alignment horizontal="distributed" vertical="center" justifyLastLine="1"/>
    </xf>
    <xf numFmtId="179" fontId="3" fillId="0" borderId="11" xfId="0" applyNumberFormat="1" applyFont="1" applyFill="1" applyBorder="1" applyAlignment="1" applyProtection="1">
      <alignment horizontal="right" vertical="center"/>
    </xf>
    <xf numFmtId="179" fontId="3" fillId="0" borderId="1" xfId="0" applyNumberFormat="1" applyFont="1" applyFill="1" applyBorder="1" applyAlignment="1" applyProtection="1">
      <alignment horizontal="right" vertical="center"/>
    </xf>
    <xf numFmtId="179" fontId="3" fillId="0" borderId="9" xfId="0" applyNumberFormat="1" applyFont="1" applyFill="1" applyBorder="1" applyAlignment="1" applyProtection="1">
      <alignment horizontal="right" vertical="center"/>
    </xf>
    <xf numFmtId="0" fontId="3" fillId="0" borderId="12" xfId="0" applyFont="1" applyFill="1" applyBorder="1" applyAlignment="1">
      <alignment horizontal="center" vertical="center" shrinkToFit="1"/>
    </xf>
    <xf numFmtId="0" fontId="3" fillId="0" borderId="4" xfId="0" applyFont="1" applyFill="1" applyBorder="1" applyAlignment="1">
      <alignment horizontal="center" vertical="center" shrinkToFit="1"/>
    </xf>
    <xf numFmtId="0" fontId="3" fillId="0" borderId="5" xfId="0" applyFont="1" applyFill="1" applyBorder="1" applyAlignment="1">
      <alignment horizontal="center" vertical="center" shrinkToFit="1"/>
    </xf>
    <xf numFmtId="0" fontId="3" fillId="0" borderId="0" xfId="0" applyFont="1" applyBorder="1" applyAlignment="1">
      <alignment horizontal="left" vertical="center" wrapText="1"/>
    </xf>
    <xf numFmtId="0" fontId="3" fillId="0" borderId="12" xfId="0" applyFont="1" applyFill="1" applyBorder="1" applyAlignment="1">
      <alignment vertical="center" shrinkToFit="1"/>
    </xf>
    <xf numFmtId="0" fontId="3" fillId="0" borderId="4" xfId="0" applyFont="1" applyFill="1" applyBorder="1" applyAlignment="1">
      <alignment vertical="center" shrinkToFit="1"/>
    </xf>
    <xf numFmtId="0" fontId="3" fillId="0" borderId="5" xfId="0" applyFont="1" applyFill="1" applyBorder="1" applyAlignment="1">
      <alignment vertical="center" shrinkToFit="1"/>
    </xf>
    <xf numFmtId="0" fontId="3" fillId="0" borderId="19" xfId="0" applyFont="1" applyFill="1" applyBorder="1" applyAlignment="1">
      <alignment horizontal="distributed" vertical="center"/>
    </xf>
    <xf numFmtId="0" fontId="0" fillId="0" borderId="3" xfId="0" applyFill="1" applyBorder="1" applyAlignment="1">
      <alignment horizontal="distributed" vertical="center" justifyLastLine="1"/>
    </xf>
    <xf numFmtId="0" fontId="0" fillId="0" borderId="6" xfId="0" applyFill="1" applyBorder="1" applyAlignment="1">
      <alignment horizontal="distributed" vertical="center" justifyLastLine="1"/>
    </xf>
    <xf numFmtId="0" fontId="3" fillId="0" borderId="10" xfId="0" applyFont="1" applyFill="1" applyBorder="1" applyAlignment="1">
      <alignment horizontal="distributed" vertical="center" justifyLastLine="1"/>
    </xf>
    <xf numFmtId="0" fontId="3" fillId="0" borderId="0" xfId="0" applyFont="1" applyFill="1" applyBorder="1" applyAlignment="1">
      <alignment horizontal="distributed" vertical="center" justifyLastLine="1"/>
    </xf>
    <xf numFmtId="0" fontId="3" fillId="0" borderId="8" xfId="0" applyFont="1" applyFill="1" applyBorder="1" applyAlignment="1">
      <alignment horizontal="distributed" vertical="center" justifyLastLine="1"/>
    </xf>
    <xf numFmtId="179" fontId="3" fillId="0" borderId="7" xfId="0" applyNumberFormat="1" applyFont="1" applyFill="1" applyBorder="1" applyAlignment="1" applyProtection="1">
      <alignment horizontal="right" vertical="center"/>
    </xf>
    <xf numFmtId="179" fontId="3" fillId="0" borderId="3" xfId="0" applyNumberFormat="1" applyFont="1" applyFill="1" applyBorder="1" applyAlignment="1" applyProtection="1">
      <alignment horizontal="right" vertical="center"/>
    </xf>
    <xf numFmtId="179" fontId="3" fillId="0" borderId="6" xfId="0" applyNumberFormat="1" applyFont="1" applyFill="1" applyBorder="1" applyAlignment="1" applyProtection="1">
      <alignment horizontal="right" vertical="center"/>
    </xf>
    <xf numFmtId="0" fontId="3" fillId="0" borderId="13" xfId="0" applyFont="1" applyFill="1" applyBorder="1" applyAlignment="1">
      <alignment horizontal="center" vertical="center"/>
    </xf>
    <xf numFmtId="0" fontId="23" fillId="0" borderId="0" xfId="0" applyFont="1" applyBorder="1" applyAlignment="1">
      <alignment horizontal="left" vertical="top"/>
    </xf>
    <xf numFmtId="0" fontId="23" fillId="0" borderId="3" xfId="0" applyFont="1" applyBorder="1" applyAlignment="1">
      <alignment horizontal="left" vertical="center" wrapText="1"/>
    </xf>
    <xf numFmtId="0" fontId="23" fillId="0" borderId="0" xfId="0" applyFont="1" applyBorder="1" applyAlignment="1">
      <alignment horizontal="left" vertical="center" wrapText="1"/>
    </xf>
    <xf numFmtId="0" fontId="3" fillId="0" borderId="0" xfId="0" applyFont="1" applyBorder="1" applyAlignment="1">
      <alignment vertical="center"/>
    </xf>
    <xf numFmtId="0" fontId="3" fillId="0" borderId="8" xfId="0" applyFont="1" applyBorder="1" applyAlignment="1">
      <alignment vertical="center"/>
    </xf>
    <xf numFmtId="0" fontId="3" fillId="0" borderId="0" xfId="0" applyFont="1" applyAlignment="1">
      <alignment horizontal="center" vertical="center"/>
    </xf>
    <xf numFmtId="0" fontId="0" fillId="0" borderId="0" xfId="0" applyFont="1" applyBorder="1" applyAlignment="1">
      <alignment horizontal="left" vertical="center"/>
    </xf>
    <xf numFmtId="0" fontId="0" fillId="0" borderId="8" xfId="0" applyFont="1" applyBorder="1" applyAlignment="1">
      <alignment horizontal="left" vertical="center"/>
    </xf>
    <xf numFmtId="0" fontId="3" fillId="0" borderId="7" xfId="0" applyFont="1" applyBorder="1" applyAlignment="1">
      <alignment horizontal="left" vertical="center"/>
    </xf>
    <xf numFmtId="0" fontId="0" fillId="0" borderId="3" xfId="0" applyFont="1" applyBorder="1" applyAlignment="1">
      <alignment vertical="center"/>
    </xf>
    <xf numFmtId="0" fontId="0" fillId="0" borderId="6" xfId="0" applyFont="1" applyBorder="1" applyAlignment="1">
      <alignment vertical="center"/>
    </xf>
    <xf numFmtId="0" fontId="0" fillId="0" borderId="0" xfId="0" applyFont="1" applyBorder="1" applyAlignment="1">
      <alignment vertical="center"/>
    </xf>
    <xf numFmtId="0" fontId="0" fillId="0" borderId="8" xfId="0" applyFont="1" applyBorder="1" applyAlignment="1">
      <alignment vertical="center"/>
    </xf>
    <xf numFmtId="0" fontId="3" fillId="0" borderId="8" xfId="0" applyFont="1" applyBorder="1" applyAlignment="1">
      <alignment horizontal="right" vertical="center"/>
    </xf>
    <xf numFmtId="0" fontId="0" fillId="0" borderId="1" xfId="0" applyFont="1" applyBorder="1" applyAlignment="1">
      <alignment vertical="center"/>
    </xf>
    <xf numFmtId="0" fontId="0" fillId="0" borderId="9" xfId="0" applyFont="1" applyBorder="1" applyAlignment="1">
      <alignment vertical="center"/>
    </xf>
    <xf numFmtId="0" fontId="0" fillId="0" borderId="0" xfId="0">
      <alignment vertical="center"/>
    </xf>
    <xf numFmtId="0" fontId="3" fillId="0" borderId="3" xfId="0" applyFont="1" applyBorder="1" applyAlignment="1">
      <alignment horizontal="right" vertical="center"/>
    </xf>
    <xf numFmtId="0" fontId="3" fillId="0" borderId="6" xfId="0" applyFont="1" applyBorder="1" applyAlignment="1">
      <alignment horizontal="right" vertical="center"/>
    </xf>
    <xf numFmtId="0" fontId="3" fillId="0" borderId="1" xfId="0" applyFont="1" applyBorder="1" applyAlignment="1">
      <alignment horizontal="right" vertical="center"/>
    </xf>
    <xf numFmtId="0" fontId="3" fillId="0" borderId="9" xfId="0" applyFont="1" applyBorder="1" applyAlignment="1">
      <alignment horizontal="right" vertical="center"/>
    </xf>
    <xf numFmtId="0" fontId="3" fillId="0" borderId="3" xfId="0" quotePrefix="1" applyFont="1" applyBorder="1" applyAlignment="1">
      <alignment horizontal="center" vertical="center"/>
    </xf>
    <xf numFmtId="0" fontId="3" fillId="0" borderId="1" xfId="0" quotePrefix="1" applyFont="1" applyBorder="1" applyAlignment="1">
      <alignment horizontal="center" vertical="center"/>
    </xf>
    <xf numFmtId="0" fontId="3" fillId="0" borderId="10" xfId="0" applyFont="1" applyBorder="1" applyAlignment="1">
      <alignment vertical="center"/>
    </xf>
    <xf numFmtId="0" fontId="3" fillId="0" borderId="4" xfId="0" quotePrefix="1" applyFont="1" applyBorder="1" applyAlignment="1">
      <alignment horizontal="center" vertical="center"/>
    </xf>
    <xf numFmtId="0" fontId="3" fillId="0" borderId="12"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distributed" vertical="center" indent="2"/>
    </xf>
    <xf numFmtId="0" fontId="0" fillId="0" borderId="0" xfId="0" applyFont="1" applyAlignment="1">
      <alignment vertical="center"/>
    </xf>
    <xf numFmtId="3" fontId="3" fillId="0" borderId="0" xfId="0" applyNumberFormat="1" applyFont="1" applyBorder="1" applyAlignment="1">
      <alignment horizontal="right" vertical="center"/>
    </xf>
    <xf numFmtId="0" fontId="3" fillId="0" borderId="4" xfId="0" applyFont="1" applyBorder="1" applyAlignment="1">
      <alignment horizontal="right" vertical="center"/>
    </xf>
    <xf numFmtId="0" fontId="3" fillId="0" borderId="5" xfId="0" applyFont="1" applyBorder="1" applyAlignment="1">
      <alignment horizontal="right" vertical="center"/>
    </xf>
    <xf numFmtId="0" fontId="0" fillId="0" borderId="0" xfId="0" applyFont="1" applyAlignment="1">
      <alignment horizontal="right" vertical="center"/>
    </xf>
    <xf numFmtId="0" fontId="3" fillId="0" borderId="2" xfId="0" applyFont="1" applyBorder="1" applyAlignment="1">
      <alignment horizontal="left" vertical="center"/>
    </xf>
    <xf numFmtId="3" fontId="3" fillId="0" borderId="0" xfId="0" quotePrefix="1" applyNumberFormat="1" applyFont="1" applyBorder="1" applyAlignment="1">
      <alignment horizontal="right" vertical="center"/>
    </xf>
    <xf numFmtId="0" fontId="3" fillId="0" borderId="6" xfId="0" applyFont="1" applyBorder="1" applyAlignment="1">
      <alignment horizontal="left" vertical="center"/>
    </xf>
    <xf numFmtId="0" fontId="3" fillId="0" borderId="0" xfId="0" quotePrefix="1" applyFont="1" applyBorder="1" applyAlignment="1">
      <alignment horizontal="right" vertical="center"/>
    </xf>
    <xf numFmtId="0" fontId="10" fillId="0" borderId="11" xfId="0" applyFont="1" applyBorder="1" applyAlignment="1">
      <alignment horizontal="left" vertical="center"/>
    </xf>
    <xf numFmtId="0" fontId="10" fillId="0" borderId="1" xfId="0" applyFont="1" applyBorder="1" applyAlignment="1">
      <alignment horizontal="left" vertical="center"/>
    </xf>
    <xf numFmtId="0" fontId="10" fillId="0" borderId="9" xfId="0" applyFont="1" applyBorder="1" applyAlignment="1">
      <alignment horizontal="left" vertical="center"/>
    </xf>
    <xf numFmtId="3" fontId="3" fillId="0" borderId="1" xfId="0" applyNumberFormat="1" applyFont="1" applyBorder="1" applyAlignment="1">
      <alignment horizontal="right" vertical="center"/>
    </xf>
    <xf numFmtId="0" fontId="3" fillId="0" borderId="0" xfId="0" quotePrefix="1" applyFont="1" applyBorder="1" applyAlignment="1">
      <alignment horizontal="right" vertical="center" indent="1"/>
    </xf>
    <xf numFmtId="0" fontId="3" fillId="0" borderId="0" xfId="0" applyFont="1" applyBorder="1" applyAlignment="1">
      <alignment horizontal="center" vertical="top"/>
    </xf>
    <xf numFmtId="0" fontId="3" fillId="0" borderId="7" xfId="0" applyFont="1" applyBorder="1" applyAlignment="1">
      <alignment horizontal="distributed"/>
    </xf>
    <xf numFmtId="0" fontId="3" fillId="0" borderId="3" xfId="0" applyFont="1" applyBorder="1" applyAlignment="1">
      <alignment horizontal="distributed"/>
    </xf>
    <xf numFmtId="0" fontId="3" fillId="0" borderId="10" xfId="0" applyFont="1" applyBorder="1" applyAlignment="1">
      <alignment horizontal="distributed"/>
    </xf>
    <xf numFmtId="0" fontId="3" fillId="0" borderId="0" xfId="0" applyFont="1" applyBorder="1" applyAlignment="1">
      <alignment horizontal="distributed"/>
    </xf>
    <xf numFmtId="0" fontId="3" fillId="0" borderId="3" xfId="0" quotePrefix="1" applyFont="1" applyBorder="1" applyAlignment="1">
      <alignment horizontal="center"/>
    </xf>
    <xf numFmtId="0" fontId="3" fillId="0" borderId="3" xfId="0" applyFont="1" applyBorder="1" applyAlignment="1">
      <alignment horizontal="center"/>
    </xf>
    <xf numFmtId="0" fontId="3" fillId="0" borderId="0" xfId="0" applyFont="1" applyBorder="1" applyAlignment="1">
      <alignment horizontal="center"/>
    </xf>
    <xf numFmtId="0" fontId="3" fillId="0" borderId="6"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left" vertical="center" wrapText="1"/>
    </xf>
    <xf numFmtId="0" fontId="0" fillId="0" borderId="3" xfId="0" applyFont="1" applyBorder="1" applyAlignment="1">
      <alignment vertical="center" wrapText="1"/>
    </xf>
    <xf numFmtId="0" fontId="0" fillId="0" borderId="6" xfId="0" applyFont="1" applyBorder="1" applyAlignment="1">
      <alignment vertical="center" wrapText="1"/>
    </xf>
    <xf numFmtId="0" fontId="0" fillId="0" borderId="10" xfId="0" applyFont="1" applyBorder="1" applyAlignment="1">
      <alignment vertical="center" wrapText="1"/>
    </xf>
    <xf numFmtId="0" fontId="0" fillId="0" borderId="0" xfId="0" applyFont="1" applyAlignment="1">
      <alignment vertical="center" wrapText="1"/>
    </xf>
    <xf numFmtId="0" fontId="0" fillId="0" borderId="8" xfId="0" applyFont="1" applyBorder="1" applyAlignment="1">
      <alignment vertical="center" wrapText="1"/>
    </xf>
    <xf numFmtId="0" fontId="0" fillId="0" borderId="11" xfId="0" applyFont="1" applyBorder="1" applyAlignment="1">
      <alignment vertical="center" wrapText="1"/>
    </xf>
    <xf numFmtId="0" fontId="0" fillId="0" borderId="1" xfId="0" applyFont="1" applyBorder="1" applyAlignment="1">
      <alignment vertical="center" wrapText="1"/>
    </xf>
    <xf numFmtId="0" fontId="0" fillId="0" borderId="9" xfId="0" applyFont="1" applyBorder="1" applyAlignment="1">
      <alignment vertical="center" wrapText="1"/>
    </xf>
    <xf numFmtId="186" fontId="3" fillId="0" borderId="0" xfId="0" applyNumberFormat="1" applyFont="1" applyBorder="1" applyAlignment="1">
      <alignment horizontal="center" vertical="center"/>
    </xf>
    <xf numFmtId="0" fontId="8" fillId="0" borderId="1" xfId="0" applyFont="1" applyBorder="1" applyAlignment="1">
      <alignment horizontal="distributed" vertical="center"/>
    </xf>
    <xf numFmtId="43" fontId="3" fillId="0" borderId="1" xfId="0" applyNumberFormat="1" applyFont="1" applyBorder="1" applyAlignment="1">
      <alignment horizontal="center" vertical="center"/>
    </xf>
    <xf numFmtId="3" fontId="3" fillId="0" borderId="0" xfId="0" applyNumberFormat="1" applyFont="1" applyBorder="1" applyAlignment="1">
      <alignment vertical="center"/>
    </xf>
    <xf numFmtId="0" fontId="3" fillId="0" borderId="1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distributed" vertical="center" wrapText="1"/>
    </xf>
    <xf numFmtId="0" fontId="3" fillId="0" borderId="0" xfId="0" quotePrefix="1" applyFont="1" applyBorder="1" applyAlignment="1">
      <alignment horizontal="distributed" vertical="center"/>
    </xf>
    <xf numFmtId="0" fontId="15" fillId="0" borderId="7" xfId="0" applyFont="1" applyBorder="1" applyAlignment="1">
      <alignment horizontal="center" vertical="center"/>
    </xf>
    <xf numFmtId="0" fontId="15" fillId="0" borderId="10" xfId="0" applyFont="1" applyBorder="1" applyAlignment="1">
      <alignment horizontal="center" vertical="center"/>
    </xf>
    <xf numFmtId="0" fontId="16" fillId="0" borderId="10" xfId="0" applyFont="1" applyBorder="1" applyAlignment="1">
      <alignment horizontal="center" vertical="center"/>
    </xf>
    <xf numFmtId="0" fontId="16" fillId="0" borderId="0" xfId="0" applyFont="1" applyBorder="1" applyAlignment="1">
      <alignment horizontal="center" vertical="center"/>
    </xf>
    <xf numFmtId="0" fontId="16" fillId="0" borderId="8" xfId="0" applyFont="1" applyBorder="1" applyAlignment="1">
      <alignment horizontal="center" vertical="center"/>
    </xf>
    <xf numFmtId="38" fontId="3" fillId="0" borderId="0" xfId="2" applyNumberFormat="1" applyFont="1" applyBorder="1" applyAlignment="1">
      <alignment vertical="center"/>
    </xf>
    <xf numFmtId="184" fontId="3" fillId="0" borderId="0" xfId="2" applyNumberFormat="1" applyFont="1" applyBorder="1" applyAlignment="1">
      <alignment horizontal="center" vertical="center"/>
    </xf>
    <xf numFmtId="38" fontId="3" fillId="0" borderId="0" xfId="2" applyFont="1" applyBorder="1" applyAlignment="1">
      <alignment horizontal="center" vertical="center"/>
    </xf>
    <xf numFmtId="0" fontId="3" fillId="0" borderId="0" xfId="0" applyFont="1" applyBorder="1" applyAlignment="1">
      <alignment horizontal="center" vertical="center" textRotation="255"/>
    </xf>
    <xf numFmtId="0" fontId="6" fillId="0" borderId="0" xfId="0" applyFont="1" applyBorder="1" applyAlignment="1">
      <alignment horizontal="left" vertical="center"/>
    </xf>
  </cellXfs>
  <cellStyles count="11">
    <cellStyle name="パーセント 2" xfId="1"/>
    <cellStyle name="桁区切り" xfId="7" builtinId="6"/>
    <cellStyle name="桁区切り 2" xfId="2"/>
    <cellStyle name="桁区切り 3" xfId="9"/>
    <cellStyle name="通貨 2" xfId="3"/>
    <cellStyle name="標準" xfId="0" builtinId="0"/>
    <cellStyle name="標準 2" xfId="4"/>
    <cellStyle name="標準 3" xfId="5"/>
    <cellStyle name="標準 4" xfId="6"/>
    <cellStyle name="標準 5" xfId="8"/>
    <cellStyle name="標準 6"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3" Type="http://schemas.openxmlformats.org/officeDocument/2006/relationships/worksheet" Target="worksheets/sheet3.xml"/>
<Relationship Id="rId21" Type="http://schemas.openxmlformats.org/officeDocument/2006/relationships/theme" Target="theme/theme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 Type="http://schemas.openxmlformats.org/officeDocument/2006/relationships/worksheet" Target="worksheets/sheet2.xml"/>
<Relationship Id="rId16" Type="http://schemas.openxmlformats.org/officeDocument/2006/relationships/worksheet" Target="worksheets/sheet16.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calcChain" Target="calcChain.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sharedStrings" Target="sharedStrings.xml"/>
<Relationship Id="rId10" Type="http://schemas.openxmlformats.org/officeDocument/2006/relationships/worksheet" Target="worksheets/sheet10.xml"/>
<Relationship Id="rId19" Type="http://schemas.openxmlformats.org/officeDocument/2006/relationships/worksheet" Target="worksheets/sheet19.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styles" Target="styles.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75" b="0" i="0" u="none" strike="noStrike" baseline="0">
                <a:solidFill>
                  <a:srgbClr val="000000"/>
                </a:solidFill>
                <a:latin typeface="ＭＳ Ｐゴシック"/>
                <a:ea typeface="ＭＳ Ｐゴシック"/>
                <a:cs typeface="ＭＳ Ｐゴシック"/>
              </a:defRPr>
            </a:pPr>
            <a:r>
              <a:rPr lang="ja-JP" altLang="en-US"/>
              <a:t>党派別市議会議員の構成比</a:t>
            </a:r>
          </a:p>
        </c:rich>
      </c:tx>
      <c:layout>
        <c:manualLayout>
          <c:xMode val="edge"/>
          <c:yMode val="edge"/>
          <c:x val="0.31313182143244989"/>
          <c:y val="3.1100422791978593E-2"/>
        </c:manualLayout>
      </c:layout>
      <c:overlay val="0"/>
      <c:spPr>
        <a:noFill/>
        <a:ln w="3175">
          <a:solidFill>
            <a:srgbClr val="000000"/>
          </a:solidFill>
          <a:prstDash val="solid"/>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1399727463991849"/>
          <c:y val="0.28708167506363558"/>
          <c:w val="0.83982802329661665"/>
          <c:h val="0.55263222449749605"/>
        </c:manualLayout>
      </c:layout>
      <c:pie3DChart>
        <c:varyColors val="1"/>
        <c:ser>
          <c:idx val="0"/>
          <c:order val="0"/>
          <c:spPr>
            <a:solidFill>
              <a:srgbClr val="9999FF"/>
            </a:solidFill>
            <a:ln w="12700">
              <a:solidFill>
                <a:srgbClr val="000000"/>
              </a:solidFill>
              <a:prstDash val="solid"/>
            </a:ln>
          </c:spPr>
          <c:explosion val="18"/>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E9C5-4773-B8D3-5475192856B8}"/>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3-E9C5-4773-B8D3-5475192856B8}"/>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5-E9C5-4773-B8D3-5475192856B8}"/>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7-E9C5-4773-B8D3-5475192856B8}"/>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9-E9C5-4773-B8D3-5475192856B8}"/>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B-E9C5-4773-B8D3-5475192856B8}"/>
              </c:ext>
            </c:extLst>
          </c:dPt>
          <c:dLbls>
            <c:dLbl>
              <c:idx val="0"/>
              <c:layout>
                <c:manualLayout>
                  <c:x val="-0.13007577238044118"/>
                  <c:y val="-0.142485314377773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9C5-4773-B8D3-5475192856B8}"/>
                </c:ext>
              </c:extLst>
            </c:dLbl>
            <c:dLbl>
              <c:idx val="1"/>
              <c:layout>
                <c:manualLayout>
                  <c:x val="-3.5386605863698246E-2"/>
                  <c:y val="8.83730837475607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C5-4773-B8D3-5475192856B8}"/>
                </c:ext>
              </c:extLst>
            </c:dLbl>
            <c:dLbl>
              <c:idx val="2"/>
              <c:layout>
                <c:manualLayout>
                  <c:x val="-5.6679550358848134E-2"/>
                  <c:y val="7.208038373604129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9C5-4773-B8D3-5475192856B8}"/>
                </c:ext>
              </c:extLst>
            </c:dLbl>
            <c:dLbl>
              <c:idx val="3"/>
              <c:layout>
                <c:manualLayout>
                  <c:x val="2.2341459992613468E-2"/>
                  <c:y val="-0.1041428593677943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9C5-4773-B8D3-5475192856B8}"/>
                </c:ext>
              </c:extLst>
            </c:dLbl>
            <c:dLbl>
              <c:idx val="4"/>
              <c:layout>
                <c:manualLayout>
                  <c:x val="2.613623098587187E-2"/>
                  <c:y val="-7.94148415547782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9C5-4773-B8D3-5475192856B8}"/>
                </c:ext>
              </c:extLst>
            </c:dLbl>
            <c:dLbl>
              <c:idx val="5"/>
              <c:layout>
                <c:manualLayout>
                  <c:x val="0.10652039026325866"/>
                  <c:y val="-4.52780945640172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9C5-4773-B8D3-5475192856B8}"/>
                </c:ext>
              </c:extLst>
            </c:dLbl>
            <c:dLbl>
              <c:idx val="6"/>
              <c:layout>
                <c:manualLayout>
                  <c:x val="5.1964854693556606E-2"/>
                  <c:y val="-6.5429835581570797E-2"/>
                </c:manualLayout>
              </c:layout>
              <c:numFmt formatCode="0%" sourceLinked="0"/>
              <c:spPr>
                <a:noFill/>
                <a:ln w="25400">
                  <a:noFill/>
                </a:ln>
              </c:spPr>
              <c:txPr>
                <a:bodyPr vertOverflow="overflow" horzOverflow="overflow">
                  <a:spAutoFit/>
                </a:bodyPr>
                <a:lstStyle/>
                <a:p>
                  <a:pPr>
                    <a:defRPr sz="1575" b="0" i="0" u="none" strike="noStrike" baseline="0">
                      <a:solidFill>
                        <a:srgbClr val="000000"/>
                      </a:solidFill>
                      <a:latin typeface="ＭＳ Ｐゴシック"/>
                      <a:ea typeface="ＭＳ Ｐゴシック"/>
                      <a:cs typeface="ＭＳ Ｐゴシック"/>
                    </a:defRPr>
                  </a:pPr>
                  <a:endParaRPr lang="ja-JP"/>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9C5-4773-B8D3-5475192856B8}"/>
                </c:ext>
              </c:extLst>
            </c:dLbl>
            <c:dLbl>
              <c:idx val="7"/>
              <c:layout>
                <c:manualLayout>
                  <c:x val="7.5483679154906115E-3"/>
                  <c:y val="-7.4684591255361588E-2"/>
                </c:manualLayout>
              </c:layout>
              <c:numFmt formatCode="0%" sourceLinked="0"/>
              <c:spPr>
                <a:noFill/>
                <a:ln w="25400">
                  <a:noFill/>
                </a:ln>
              </c:spPr>
              <c:txPr>
                <a:bodyPr/>
                <a:lstStyle/>
                <a:p>
                  <a:pPr>
                    <a:defRPr sz="1575" b="0" i="0" u="none" strike="noStrike" baseline="0">
                      <a:solidFill>
                        <a:srgbClr val="000000"/>
                      </a:solidFill>
                      <a:latin typeface="ＭＳ Ｐゴシック"/>
                      <a:ea typeface="ＭＳ Ｐゴシック"/>
                      <a:cs typeface="ＭＳ Ｐゴシック"/>
                    </a:defRPr>
                  </a:pPr>
                  <a:endParaRPr lang="ja-JP"/>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9C5-4773-B8D3-5475192856B8}"/>
                </c:ext>
              </c:extLst>
            </c:dLbl>
            <c:numFmt formatCode="0%" sourceLinked="0"/>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0"/>
            <c:extLst>
              <c:ext xmlns:c15="http://schemas.microsoft.com/office/drawing/2012/chart" uri="{CE6537A1-D6FC-4f65-9D91-7224C49458BB}"/>
            </c:extLst>
          </c:dLbls>
          <c:cat>
            <c:strRef>
              <c:f>'[1]　12．議会・行政'!$BE$5:$BE$10</c:f>
              <c:strCache>
                <c:ptCount val="6"/>
                <c:pt idx="0">
                  <c:v>無所属</c:v>
                </c:pt>
                <c:pt idx="1">
                  <c:v>日本共産党</c:v>
                </c:pt>
                <c:pt idx="2">
                  <c:v>公明党</c:v>
                </c:pt>
                <c:pt idx="3">
                  <c:v>自由民主党</c:v>
                </c:pt>
                <c:pt idx="4">
                  <c:v>立憲民主党</c:v>
                </c:pt>
                <c:pt idx="5">
                  <c:v>生活者ネットワーク</c:v>
                </c:pt>
              </c:strCache>
            </c:strRef>
          </c:cat>
          <c:val>
            <c:numRef>
              <c:f>'[1]　12．議会・行政'!$BM$5:$BM$10</c:f>
              <c:numCache>
                <c:formatCode>General</c:formatCode>
                <c:ptCount val="6"/>
                <c:pt idx="0">
                  <c:v>0.37</c:v>
                </c:pt>
                <c:pt idx="1">
                  <c:v>0.17</c:v>
                </c:pt>
                <c:pt idx="2">
                  <c:v>0.17</c:v>
                </c:pt>
                <c:pt idx="3">
                  <c:v>0.17</c:v>
                </c:pt>
                <c:pt idx="4">
                  <c:v>0.08</c:v>
                </c:pt>
                <c:pt idx="5">
                  <c:v>0.04</c:v>
                </c:pt>
              </c:numCache>
            </c:numRef>
          </c:val>
          <c:extLst>
            <c:ext xmlns:c16="http://schemas.microsoft.com/office/drawing/2014/chart" uri="{C3380CC4-5D6E-409C-BE32-E72D297353CC}">
              <c16:uniqueId val="{0000000E-E9C5-4773-B8D3-5475192856B8}"/>
            </c:ext>
          </c:extLst>
        </c:ser>
        <c:dLbls>
          <c:showLegendKey val="0"/>
          <c:showVal val="0"/>
          <c:showCatName val="0"/>
          <c:showSerName val="0"/>
          <c:showPercent val="0"/>
          <c:showBubbleSize val="0"/>
          <c:showLeaderLines val="0"/>
        </c:dLbls>
      </c:pie3DChart>
      <c:spPr>
        <a:noFill/>
        <a:ln w="25400">
          <a:noFill/>
        </a:ln>
      </c:spPr>
    </c:plotArea>
    <c:plotVisOnly val="1"/>
    <c:dispBlanksAs val="zero"/>
    <c:showDLblsOverMax val="0"/>
  </c:chart>
  <c:spPr>
    <a:solidFill>
      <a:srgbClr val="FFFFFF"/>
    </a:solidFill>
    <a:ln w="3175">
      <a:solidFill>
        <a:srgbClr val="000000"/>
      </a:solidFill>
      <a:prstDash val="solid"/>
    </a:ln>
    <a:effectLst>
      <a:outerShdw blurRad="50800" dir="5400000" algn="ctr" rotWithShape="0">
        <a:srgbClr val="000000">
          <a:alpha val="43137"/>
        </a:srgbClr>
      </a:outerShdw>
    </a:effectLst>
  </c:spPr>
  <c:txPr>
    <a:bodyPr/>
    <a:lstStyle/>
    <a:p>
      <a:pPr>
        <a:defRPr sz="15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75" b="0" i="0" u="none" strike="noStrike" baseline="0">
                <a:solidFill>
                  <a:srgbClr val="000000"/>
                </a:solidFill>
                <a:latin typeface="ＭＳ Ｐゴシック"/>
                <a:ea typeface="ＭＳ Ｐゴシック"/>
                <a:cs typeface="ＭＳ Ｐゴシック"/>
              </a:defRPr>
            </a:pPr>
            <a:r>
              <a:rPr lang="ja-JP" altLang="en-US"/>
              <a:t>党派別市議会議員の構成比</a:t>
            </a:r>
          </a:p>
        </c:rich>
      </c:tx>
      <c:layout>
        <c:manualLayout>
          <c:xMode val="edge"/>
          <c:yMode val="edge"/>
          <c:x val="0.31313182143244989"/>
          <c:y val="3.1100422791978593E-2"/>
        </c:manualLayout>
      </c:layout>
      <c:overlay val="0"/>
      <c:spPr>
        <a:noFill/>
        <a:ln w="3175">
          <a:solidFill>
            <a:srgbClr val="000000"/>
          </a:solidFill>
          <a:prstDash val="solid"/>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1399727463991849"/>
          <c:y val="0.28708167506363558"/>
          <c:w val="0.83982802329661665"/>
          <c:h val="0.55263222449749605"/>
        </c:manualLayout>
      </c:layout>
      <c:pie3DChart>
        <c:varyColors val="1"/>
        <c:ser>
          <c:idx val="0"/>
          <c:order val="0"/>
          <c:spPr>
            <a:solidFill>
              <a:srgbClr val="9999FF"/>
            </a:solidFill>
            <a:ln w="12700">
              <a:solidFill>
                <a:srgbClr val="000000"/>
              </a:solidFill>
              <a:prstDash val="solid"/>
            </a:ln>
          </c:spPr>
          <c:explosion val="18"/>
          <c:dPt>
            <c:idx val="1"/>
            <c:bubble3D val="0"/>
            <c:spPr>
              <a:solidFill>
                <a:schemeClr val="accent4">
                  <a:lumMod val="20000"/>
                  <a:lumOff val="80000"/>
                </a:schemeClr>
              </a:solidFill>
              <a:ln w="12700">
                <a:solidFill>
                  <a:srgbClr val="000000"/>
                </a:solidFill>
                <a:prstDash val="solid"/>
              </a:ln>
            </c:spPr>
            <c:extLst>
              <c:ext xmlns:c16="http://schemas.microsoft.com/office/drawing/2014/chart" uri="{C3380CC4-5D6E-409C-BE32-E72D297353CC}">
                <c16:uniqueId val="{00000001-5545-4F39-AE37-812701FE0A0E}"/>
              </c:ext>
            </c:extLst>
          </c:dPt>
          <c:dPt>
            <c:idx val="2"/>
            <c:bubble3D val="0"/>
            <c:spPr>
              <a:solidFill>
                <a:schemeClr val="accent6">
                  <a:lumMod val="60000"/>
                  <a:lumOff val="40000"/>
                </a:schemeClr>
              </a:solidFill>
              <a:ln w="12700">
                <a:solidFill>
                  <a:srgbClr val="000000"/>
                </a:solidFill>
                <a:prstDash val="solid"/>
              </a:ln>
            </c:spPr>
            <c:extLst>
              <c:ext xmlns:c16="http://schemas.microsoft.com/office/drawing/2014/chart" uri="{C3380CC4-5D6E-409C-BE32-E72D297353CC}">
                <c16:uniqueId val="{00000003-5545-4F39-AE37-812701FE0A0E}"/>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5-5545-4F39-AE37-812701FE0A0E}"/>
              </c:ext>
            </c:extLst>
          </c:dPt>
          <c:dPt>
            <c:idx val="4"/>
            <c:bubble3D val="0"/>
            <c:spPr>
              <a:solidFill>
                <a:srgbClr val="FC948C"/>
              </a:solidFill>
              <a:ln w="12700">
                <a:solidFill>
                  <a:srgbClr val="000000"/>
                </a:solidFill>
                <a:prstDash val="solid"/>
              </a:ln>
            </c:spPr>
            <c:extLst>
              <c:ext xmlns:c16="http://schemas.microsoft.com/office/drawing/2014/chart" uri="{C3380CC4-5D6E-409C-BE32-E72D297353CC}">
                <c16:uniqueId val="{00000007-5545-4F39-AE37-812701FE0A0E}"/>
              </c:ext>
            </c:extLst>
          </c:dPt>
          <c:dPt>
            <c:idx val="5"/>
            <c:bubble3D val="0"/>
            <c:spPr>
              <a:solidFill>
                <a:schemeClr val="accent3">
                  <a:lumMod val="20000"/>
                  <a:lumOff val="80000"/>
                </a:schemeClr>
              </a:solidFill>
              <a:ln w="12700">
                <a:solidFill>
                  <a:srgbClr val="000000"/>
                </a:solidFill>
                <a:prstDash val="solid"/>
              </a:ln>
            </c:spPr>
            <c:extLst>
              <c:ext xmlns:c16="http://schemas.microsoft.com/office/drawing/2014/chart" uri="{C3380CC4-5D6E-409C-BE32-E72D297353CC}">
                <c16:uniqueId val="{00000009-5545-4F39-AE37-812701FE0A0E}"/>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B-5545-4F39-AE37-812701FE0A0E}"/>
              </c:ext>
            </c:extLst>
          </c:dPt>
          <c:dLbls>
            <c:dLbl>
              <c:idx val="0"/>
              <c:layout>
                <c:manualLayout>
                  <c:x val="-0.13007577238044118"/>
                  <c:y val="-0.142485314377773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5545-4F39-AE37-812701FE0A0E}"/>
                </c:ext>
              </c:extLst>
            </c:dLbl>
            <c:dLbl>
              <c:idx val="1"/>
              <c:layout>
                <c:manualLayout>
                  <c:x val="-3.5386605863698246E-2"/>
                  <c:y val="8.83730837475607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545-4F39-AE37-812701FE0A0E}"/>
                </c:ext>
              </c:extLst>
            </c:dLbl>
            <c:dLbl>
              <c:idx val="2"/>
              <c:layout>
                <c:manualLayout>
                  <c:x val="-5.6679550358848134E-2"/>
                  <c:y val="7.208038373604129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545-4F39-AE37-812701FE0A0E}"/>
                </c:ext>
              </c:extLst>
            </c:dLbl>
            <c:dLbl>
              <c:idx val="3"/>
              <c:layout>
                <c:manualLayout>
                  <c:x val="2.2341459992613468E-2"/>
                  <c:y val="-0.1041428593677943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545-4F39-AE37-812701FE0A0E}"/>
                </c:ext>
              </c:extLst>
            </c:dLbl>
            <c:dLbl>
              <c:idx val="4"/>
              <c:layout>
                <c:manualLayout>
                  <c:x val="2.613623098587187E-2"/>
                  <c:y val="-7.94148415547782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545-4F39-AE37-812701FE0A0E}"/>
                </c:ext>
              </c:extLst>
            </c:dLbl>
            <c:dLbl>
              <c:idx val="5"/>
              <c:layout>
                <c:manualLayout>
                  <c:x val="0.10652039026325866"/>
                  <c:y val="-4.52780945640172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545-4F39-AE37-812701FE0A0E}"/>
                </c:ext>
              </c:extLst>
            </c:dLbl>
            <c:dLbl>
              <c:idx val="6"/>
              <c:layout>
                <c:manualLayout>
                  <c:x val="5.1964854693556606E-2"/>
                  <c:y val="-6.5429835581570797E-2"/>
                </c:manualLayout>
              </c:layout>
              <c:numFmt formatCode="0%" sourceLinked="0"/>
              <c:spPr>
                <a:noFill/>
                <a:ln w="25400">
                  <a:noFill/>
                </a:ln>
              </c:spPr>
              <c:txPr>
                <a:bodyPr vertOverflow="overflow" horzOverflow="overflow">
                  <a:spAutoFit/>
                </a:bodyPr>
                <a:lstStyle/>
                <a:p>
                  <a:pPr>
                    <a:defRPr sz="1575" b="0" i="0" u="none" strike="noStrike" baseline="0">
                      <a:solidFill>
                        <a:srgbClr val="000000"/>
                      </a:solidFill>
                      <a:latin typeface="ＭＳ Ｐゴシック"/>
                      <a:ea typeface="ＭＳ Ｐゴシック"/>
                      <a:cs typeface="ＭＳ Ｐゴシック"/>
                    </a:defRPr>
                  </a:pPr>
                  <a:endParaRPr lang="ja-JP"/>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545-4F39-AE37-812701FE0A0E}"/>
                </c:ext>
              </c:extLst>
            </c:dLbl>
            <c:dLbl>
              <c:idx val="7"/>
              <c:layout>
                <c:manualLayout>
                  <c:x val="7.5483679154906115E-3"/>
                  <c:y val="-7.4684591255361588E-2"/>
                </c:manualLayout>
              </c:layout>
              <c:numFmt formatCode="0%" sourceLinked="0"/>
              <c:spPr>
                <a:noFill/>
                <a:ln w="25400">
                  <a:noFill/>
                </a:ln>
              </c:spPr>
              <c:txPr>
                <a:bodyPr/>
                <a:lstStyle/>
                <a:p>
                  <a:pPr>
                    <a:defRPr sz="1575" b="0" i="0" u="none" strike="noStrike" baseline="0">
                      <a:solidFill>
                        <a:srgbClr val="000000"/>
                      </a:solidFill>
                      <a:latin typeface="ＭＳ Ｐゴシック"/>
                      <a:ea typeface="ＭＳ Ｐゴシック"/>
                      <a:cs typeface="ＭＳ Ｐゴシック"/>
                    </a:defRPr>
                  </a:pPr>
                  <a:endParaRPr lang="ja-JP"/>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545-4F39-AE37-812701FE0A0E}"/>
                </c:ext>
              </c:extLst>
            </c:dLbl>
            <c:numFmt formatCode="0%" sourceLinked="0"/>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0"/>
            <c:extLst>
              <c:ext xmlns:c15="http://schemas.microsoft.com/office/drawing/2012/chart" uri="{CE6537A1-D6FC-4f65-9D91-7224C49458BB}"/>
            </c:extLst>
          </c:dLbls>
          <c:cat>
            <c:strRef>
              <c:f>'[1]　12．議会・行政'!$BE$5:$BE$10</c:f>
              <c:strCache>
                <c:ptCount val="6"/>
                <c:pt idx="0">
                  <c:v>無所属</c:v>
                </c:pt>
                <c:pt idx="1">
                  <c:v>日本共産党</c:v>
                </c:pt>
                <c:pt idx="2">
                  <c:v>公明党</c:v>
                </c:pt>
                <c:pt idx="3">
                  <c:v>自由民主党</c:v>
                </c:pt>
                <c:pt idx="4">
                  <c:v>立憲民主党</c:v>
                </c:pt>
                <c:pt idx="5">
                  <c:v>生活者ネットワーク</c:v>
                </c:pt>
              </c:strCache>
            </c:strRef>
          </c:cat>
          <c:val>
            <c:numRef>
              <c:f>'[1]　12．議会・行政'!$BM$5:$BM$10</c:f>
              <c:numCache>
                <c:formatCode>General</c:formatCode>
                <c:ptCount val="6"/>
                <c:pt idx="0">
                  <c:v>0.37</c:v>
                </c:pt>
                <c:pt idx="1">
                  <c:v>0.17</c:v>
                </c:pt>
                <c:pt idx="2">
                  <c:v>0.17</c:v>
                </c:pt>
                <c:pt idx="3">
                  <c:v>0.17</c:v>
                </c:pt>
                <c:pt idx="4">
                  <c:v>0.08</c:v>
                </c:pt>
                <c:pt idx="5">
                  <c:v>0.04</c:v>
                </c:pt>
              </c:numCache>
            </c:numRef>
          </c:val>
          <c:extLst>
            <c:ext xmlns:c16="http://schemas.microsoft.com/office/drawing/2014/chart" uri="{C3380CC4-5D6E-409C-BE32-E72D297353CC}">
              <c16:uniqueId val="{0000000E-5545-4F39-AE37-812701FE0A0E}"/>
            </c:ext>
          </c:extLst>
        </c:ser>
        <c:dLbls>
          <c:showLegendKey val="0"/>
          <c:showVal val="0"/>
          <c:showCatName val="0"/>
          <c:showSerName val="0"/>
          <c:showPercent val="0"/>
          <c:showBubbleSize val="0"/>
          <c:showLeaderLines val="0"/>
        </c:dLbls>
      </c:pie3DChart>
      <c:spPr>
        <a:noFill/>
        <a:ln w="25400">
          <a:noFill/>
        </a:ln>
      </c:spPr>
    </c:plotArea>
    <c:plotVisOnly val="1"/>
    <c:dispBlanksAs val="zero"/>
    <c:showDLblsOverMax val="0"/>
  </c:chart>
  <c:spPr>
    <a:solidFill>
      <a:srgbClr val="FFFFFF"/>
    </a:solidFill>
    <a:ln w="3175">
      <a:solidFill>
        <a:srgbClr val="000000"/>
      </a:solidFill>
      <a:prstDash val="solid"/>
    </a:ln>
    <a:effectLst>
      <a:outerShdw blurRad="50800" dir="5400000" algn="ctr" rotWithShape="0">
        <a:srgbClr val="000000">
          <a:alpha val="43137"/>
        </a:srgbClr>
      </a:outerShdw>
    </a:effectLst>
  </c:spPr>
  <c:txPr>
    <a:bodyPr/>
    <a:lstStyle/>
    <a:p>
      <a:pPr>
        <a:defRPr sz="15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ＭＳ Ｐゴシック"/>
                <a:ea typeface="ＭＳ Ｐゴシック"/>
                <a:cs typeface="ＭＳ Ｐゴシック"/>
              </a:defRPr>
            </a:pPr>
            <a:r>
              <a:rPr lang="ja-JP" altLang="en-US"/>
              <a:t>党派別市議会議員の構成比</a:t>
            </a:r>
          </a:p>
        </c:rich>
      </c:tx>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
          <c:y val="0.50630252100840256"/>
          <c:w val="0"/>
          <c:h val="1.4705882352941176E-2"/>
        </c:manualLayout>
      </c:layout>
      <c:pie3DChart>
        <c:varyColors val="1"/>
        <c:ser>
          <c:idx val="7"/>
          <c:order val="0"/>
          <c:spPr>
            <a:pattFill prst="trellis">
              <a:fgClr>
                <a:srgbClr val="000000"/>
              </a:fgClr>
              <a:bgClr>
                <a:srgbClr val="FFFFFF"/>
              </a:bgClr>
            </a:pattFill>
            <a:ln w="12700">
              <a:solidFill>
                <a:srgbClr val="000000"/>
              </a:solidFill>
              <a:prstDash val="solid"/>
            </a:ln>
          </c:spPr>
          <c:explosion val="16"/>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692E-421E-A10F-4020331E4027}"/>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92E-421E-A10F-4020331E4027}"/>
                </c:ext>
              </c:extLst>
            </c:dLbl>
            <c:dLbl>
              <c:idx val="2"/>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92E-421E-A10F-4020331E4027}"/>
                </c:ext>
              </c:extLst>
            </c:dLbl>
            <c:dLbl>
              <c:idx val="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92E-421E-A10F-4020331E4027}"/>
                </c:ext>
              </c:extLst>
            </c:dLbl>
            <c:dLbl>
              <c:idx val="4"/>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92E-421E-A10F-4020331E4027}"/>
                </c:ext>
              </c:extLst>
            </c:dLbl>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92E-421E-A10F-4020331E4027}"/>
                </c:ext>
              </c:extLst>
            </c:dLbl>
            <c:dLbl>
              <c:idx val="6"/>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692E-421E-A10F-4020331E4027}"/>
                </c:ext>
              </c:extLst>
            </c:dLbl>
            <c:dLbl>
              <c:idx val="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92E-421E-A10F-4020331E4027}"/>
                </c:ext>
              </c:extLst>
            </c:dLbl>
            <c:numFmt formatCode="0%" sourceLinked="0"/>
            <c:spPr>
              <a:noFill/>
              <a:ln w="25400">
                <a:noFill/>
              </a:ln>
            </c:spPr>
            <c:txPr>
              <a:bodyPr/>
              <a:lstStyle/>
              <a:p>
                <a:pPr>
                  <a:defRPr sz="175"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8-692E-421E-A10F-4020331E4027}"/>
            </c:ext>
          </c:extLst>
        </c:ser>
        <c:ser>
          <c:idx val="8"/>
          <c:order val="1"/>
          <c:spPr>
            <a:solidFill>
              <a:srgbClr val="000080"/>
            </a:solidFill>
            <a:ln w="12700">
              <a:solidFill>
                <a:srgbClr val="000000"/>
              </a:solidFill>
              <a:prstDash val="solid"/>
            </a:ln>
          </c:spPr>
          <c:explosion val="16"/>
          <c:dLbls>
            <c:numFmt formatCode="0%"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9-692E-421E-A10F-4020331E4027}"/>
            </c:ext>
          </c:extLst>
        </c:ser>
        <c:ser>
          <c:idx val="9"/>
          <c:order val="2"/>
          <c:spPr>
            <a:solidFill>
              <a:srgbClr val="FF00FF"/>
            </a:solidFill>
            <a:ln w="12700">
              <a:solidFill>
                <a:srgbClr val="000000"/>
              </a:solidFill>
              <a:prstDash val="solid"/>
            </a:ln>
          </c:spPr>
          <c:explosion val="16"/>
          <c:dLbls>
            <c:numFmt formatCode="0%"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A-692E-421E-A10F-4020331E4027}"/>
            </c:ext>
          </c:extLst>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425196850393659" l="0.78740157480314954" r="0.78740157480314954" t="0.98425196850393659" header="0.51181102362204722" footer="0.51181102362204722"/>
    <c:pageSetup paperSize="9" orientation="portrait" blackAndWhite="1"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ＭＳ Ｐゴシック"/>
                <a:ea typeface="ＭＳ Ｐゴシック"/>
                <a:cs typeface="ＭＳ Ｐゴシック"/>
              </a:defRPr>
            </a:pPr>
            <a:r>
              <a:rPr lang="ja-JP" altLang="en-US"/>
              <a:t>党派別市議会議員の構成比</a:t>
            </a:r>
          </a:p>
        </c:rich>
      </c:tx>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
          <c:y val="0.50630252100840256"/>
          <c:w val="0"/>
          <c:h val="1.4705882352941176E-2"/>
        </c:manualLayout>
      </c:layout>
      <c:pie3DChart>
        <c:varyColors val="1"/>
        <c:ser>
          <c:idx val="7"/>
          <c:order val="0"/>
          <c:spPr>
            <a:pattFill prst="trellis">
              <a:fgClr>
                <a:srgbClr val="000000"/>
              </a:fgClr>
              <a:bgClr>
                <a:srgbClr val="FFFFFF"/>
              </a:bgClr>
            </a:pattFill>
            <a:ln w="12700">
              <a:solidFill>
                <a:srgbClr val="000000"/>
              </a:solidFill>
              <a:prstDash val="solid"/>
            </a:ln>
          </c:spPr>
          <c:explosion val="16"/>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562-426C-9C3A-5DE15973CA4C}"/>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562-426C-9C3A-5DE15973CA4C}"/>
                </c:ext>
              </c:extLst>
            </c:dLbl>
            <c:dLbl>
              <c:idx val="2"/>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562-426C-9C3A-5DE15973CA4C}"/>
                </c:ext>
              </c:extLst>
            </c:dLbl>
            <c:dLbl>
              <c:idx val="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562-426C-9C3A-5DE15973CA4C}"/>
                </c:ext>
              </c:extLst>
            </c:dLbl>
            <c:dLbl>
              <c:idx val="4"/>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562-426C-9C3A-5DE15973CA4C}"/>
                </c:ext>
              </c:extLst>
            </c:dLbl>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562-426C-9C3A-5DE15973CA4C}"/>
                </c:ext>
              </c:extLst>
            </c:dLbl>
            <c:dLbl>
              <c:idx val="6"/>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7562-426C-9C3A-5DE15973CA4C}"/>
                </c:ext>
              </c:extLst>
            </c:dLbl>
            <c:dLbl>
              <c:idx val="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562-426C-9C3A-5DE15973CA4C}"/>
                </c:ext>
              </c:extLst>
            </c:dLbl>
            <c:numFmt formatCode="0%" sourceLinked="0"/>
            <c:spPr>
              <a:noFill/>
              <a:ln w="25400">
                <a:noFill/>
              </a:ln>
            </c:spPr>
            <c:txPr>
              <a:bodyPr/>
              <a:lstStyle/>
              <a:p>
                <a:pPr>
                  <a:defRPr sz="175"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8-7562-426C-9C3A-5DE15973CA4C}"/>
            </c:ext>
          </c:extLst>
        </c:ser>
        <c:ser>
          <c:idx val="8"/>
          <c:order val="1"/>
          <c:spPr>
            <a:solidFill>
              <a:srgbClr val="000080"/>
            </a:solidFill>
            <a:ln w="12700">
              <a:solidFill>
                <a:srgbClr val="000000"/>
              </a:solidFill>
              <a:prstDash val="solid"/>
            </a:ln>
          </c:spPr>
          <c:explosion val="16"/>
          <c:dLbls>
            <c:numFmt formatCode="0%"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9-7562-426C-9C3A-5DE15973CA4C}"/>
            </c:ext>
          </c:extLst>
        </c:ser>
        <c:ser>
          <c:idx val="9"/>
          <c:order val="2"/>
          <c:spPr>
            <a:solidFill>
              <a:srgbClr val="FF00FF"/>
            </a:solidFill>
            <a:ln w="12700">
              <a:solidFill>
                <a:srgbClr val="000000"/>
              </a:solidFill>
              <a:prstDash val="solid"/>
            </a:ln>
          </c:spPr>
          <c:explosion val="16"/>
          <c:dLbls>
            <c:numFmt formatCode="0%"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0"/>
            <c:showCatName val="1"/>
            <c:showSerName val="0"/>
            <c:showPercent val="1"/>
            <c:showBubbleSize val="0"/>
            <c:showLeaderLines val="1"/>
            <c:extLst>
              <c:ext xmlns:c15="http://schemas.microsoft.com/office/drawing/2012/chart" uri="{CE6537A1-D6FC-4f65-9D91-7224C49458BB}"/>
            </c:extLst>
          </c:dLbls>
          <c:val>
            <c:numLit>
              <c:formatCode>General</c:formatCode>
              <c:ptCount val="1"/>
              <c:pt idx="0">
                <c:v>0</c:v>
              </c:pt>
            </c:numLit>
          </c:val>
          <c:extLst>
            <c:ext xmlns:c16="http://schemas.microsoft.com/office/drawing/2014/chart" uri="{C3380CC4-5D6E-409C-BE32-E72D297353CC}">
              <c16:uniqueId val="{0000000A-7562-426C-9C3A-5DE15973CA4C}"/>
            </c:ext>
          </c:extLst>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425196850393659" l="0.78740157480314954" r="0.78740157480314954" t="0.98425196850393659" header="0.51181102362204722" footer="0.51181102362204722"/>
    <c:pageSetup paperSize="9" orientation="portrait" blackAndWhite="1" horizontalDpi="300" verticalDpi="3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75" b="0" i="0" u="none" strike="noStrike" baseline="0">
                <a:solidFill>
                  <a:srgbClr val="000000"/>
                </a:solidFill>
                <a:latin typeface="ＭＳ Ｐゴシック"/>
                <a:ea typeface="ＭＳ Ｐゴシック"/>
                <a:cs typeface="ＭＳ Ｐゴシック"/>
              </a:defRPr>
            </a:pPr>
            <a:r>
              <a:rPr lang="ja-JP" altLang="en-US"/>
              <a:t>職員数の推移</a:t>
            </a:r>
          </a:p>
        </c:rich>
      </c:tx>
      <c:overlay val="0"/>
      <c:spPr>
        <a:noFill/>
        <a:ln w="25400">
          <a:noFill/>
        </a:ln>
      </c:spPr>
    </c:title>
    <c:autoTitleDeleted val="0"/>
    <c:plotArea>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0-7EAE-4653-8912-D088D43BB3FB}"/>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1-7EAE-4653-8912-D088D43BB3FB}"/>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2-7EAE-4653-8912-D088D43BB3FB}"/>
            </c:ext>
          </c:extLst>
        </c:ser>
        <c:ser>
          <c:idx val="3"/>
          <c:order val="3"/>
          <c:spPr>
            <a:ln w="12700">
              <a:solidFill>
                <a:srgbClr val="00FFFF"/>
              </a:solidFill>
              <a:prstDash val="solid"/>
            </a:ln>
          </c:spPr>
          <c:marker>
            <c:symbol val="x"/>
            <c:size val="5"/>
            <c:spPr>
              <a:noFill/>
              <a:ln>
                <a:solidFill>
                  <a:srgbClr val="00FFFF"/>
                </a:solidFill>
                <a:prstDash val="solid"/>
              </a:ln>
            </c:spPr>
          </c:marker>
          <c:dLbls>
            <c:spPr>
              <a:noFill/>
              <a:ln w="25400">
                <a:noFill/>
              </a:ln>
            </c:spPr>
            <c:txPr>
              <a:bodyPr/>
              <a:lstStyle/>
              <a:p>
                <a:pPr algn="l">
                  <a:defRPr sz="250" b="0" i="0" u="none" strike="noStrike" baseline="0">
                    <a:solidFill>
                      <a:srgbClr val="000000"/>
                    </a:solidFill>
                    <a:latin typeface="ＭＳ Ｐゴシック"/>
                    <a:ea typeface="ＭＳ Ｐゴシック"/>
                    <a:cs typeface="ＭＳ Ｐゴシック"/>
                  </a:defRPr>
                </a:pPr>
                <a:endParaRPr lang="ja-JP"/>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3-7EAE-4653-8912-D088D43BB3FB}"/>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4-7EAE-4653-8912-D088D43BB3FB}"/>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5-7EAE-4653-8912-D088D43BB3FB}"/>
            </c:ext>
          </c:extLst>
        </c:ser>
        <c:ser>
          <c:idx val="6"/>
          <c:order val="6"/>
          <c:spPr>
            <a:ln w="12700">
              <a:solidFill>
                <a:srgbClr val="000000"/>
              </a:solidFill>
              <a:prstDash val="solid"/>
            </a:ln>
          </c:spPr>
          <c:marker>
            <c:symbol val="plus"/>
            <c:size val="5"/>
            <c:spPr>
              <a:noFill/>
              <a:ln>
                <a:solidFill>
                  <a:srgbClr val="008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6-7EAE-4653-8912-D088D43BB3FB}"/>
            </c:ext>
          </c:extLst>
        </c:ser>
        <c:dLbls>
          <c:showLegendKey val="0"/>
          <c:showVal val="1"/>
          <c:showCatName val="0"/>
          <c:showSerName val="0"/>
          <c:showPercent val="0"/>
          <c:showBubbleSize val="0"/>
        </c:dLbls>
        <c:marker val="1"/>
        <c:smooth val="0"/>
        <c:axId val="73061888"/>
        <c:axId val="73063424"/>
      </c:lineChart>
      <c:catAx>
        <c:axId val="73061888"/>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ＭＳ Ｐゴシック"/>
                <a:ea typeface="ＭＳ Ｐゴシック"/>
                <a:cs typeface="ＭＳ Ｐゴシック"/>
              </a:defRPr>
            </a:pPr>
            <a:endParaRPr lang="ja-JP"/>
          </a:p>
        </c:txPr>
        <c:crossAx val="73063424"/>
        <c:crossesAt val="800"/>
        <c:auto val="1"/>
        <c:lblAlgn val="ctr"/>
        <c:lblOffset val="100"/>
        <c:tickLblSkip val="1"/>
        <c:tickMarkSkip val="1"/>
        <c:noMultiLvlLbl val="0"/>
      </c:catAx>
      <c:valAx>
        <c:axId val="73063424"/>
        <c:scaling>
          <c:orientation val="minMax"/>
          <c:max val="1050"/>
          <c:min val="800"/>
        </c:scaling>
        <c:delete val="0"/>
        <c:axPos val="l"/>
        <c:majorGridlines>
          <c:spPr>
            <a:ln w="3175">
              <a:solidFill>
                <a:srgbClr val="000000"/>
              </a:solidFill>
              <a:prstDash val="solid"/>
            </a:ln>
          </c:spPr>
        </c:majorGridlines>
        <c:title>
          <c:tx>
            <c:rich>
              <a:bodyPr rot="0" vert="wordArtVertRtl"/>
              <a:lstStyle/>
              <a:p>
                <a:pPr algn="ctr">
                  <a:defRPr sz="250" b="0" i="0" u="none" strike="noStrike" baseline="0">
                    <a:solidFill>
                      <a:srgbClr val="000000"/>
                    </a:solidFill>
                    <a:latin typeface="ＭＳ Ｐゴシック"/>
                    <a:ea typeface="ＭＳ Ｐゴシック"/>
                    <a:cs typeface="ＭＳ Ｐゴシック"/>
                  </a:defRPr>
                </a:pPr>
                <a:r>
                  <a:rPr lang="ja-JP" altLang="en-US"/>
                  <a:t>人</a:t>
                </a:r>
              </a:p>
            </c:rich>
          </c:tx>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ＭＳ Ｐゴシック"/>
                <a:ea typeface="ＭＳ Ｐゴシック"/>
                <a:cs typeface="ＭＳ Ｐゴシック"/>
              </a:defRPr>
            </a:pPr>
            <a:endParaRPr lang="ja-JP"/>
          </a:p>
        </c:txPr>
        <c:crossAx val="73061888"/>
        <c:crosses val="autoZero"/>
        <c:crossBetween val="between"/>
        <c:majorUnit val="50"/>
        <c:minorUnit val="10"/>
      </c:valAx>
      <c:spPr>
        <a:no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50" b="0" i="0" u="none" strike="noStrike" baseline="0">
                <a:solidFill>
                  <a:srgbClr val="000000"/>
                </a:solidFill>
                <a:latin typeface="ＭＳ Ｐゴシック"/>
                <a:ea typeface="ＭＳ Ｐゴシック"/>
                <a:cs typeface="ＭＳ Ｐゴシック"/>
              </a:defRPr>
            </a:pPr>
            <a:r>
              <a:rPr lang="ja-JP" altLang="en-US"/>
              <a:t>職員一人当たり人口推移</a:t>
            </a:r>
          </a:p>
        </c:rich>
      </c:tx>
      <c:overlay val="0"/>
      <c:spPr>
        <a:noFill/>
        <a:ln w="25400">
          <a:noFill/>
        </a:ln>
      </c:spPr>
    </c:title>
    <c:autoTitleDeleted val="0"/>
    <c:plotArea>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0-AD1E-4B39-BF56-A94A2A6E552C}"/>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1-AD1E-4B39-BF56-A94A2A6E552C}"/>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2-AD1E-4B39-BF56-A94A2A6E552C}"/>
            </c:ext>
          </c:extLst>
        </c:ser>
        <c:ser>
          <c:idx val="3"/>
          <c:order val="3"/>
          <c:spPr>
            <a:ln w="12700">
              <a:solidFill>
                <a:srgbClr val="000000"/>
              </a:solidFill>
              <a:prstDash val="solid"/>
            </a:ln>
          </c:spPr>
          <c:marker>
            <c:symbol val="x"/>
            <c:size val="5"/>
            <c:spPr>
              <a:noFill/>
              <a:ln>
                <a:solidFill>
                  <a:srgbClr val="00FFFF"/>
                </a:solidFill>
                <a:prstDash val="solid"/>
              </a:ln>
            </c:spPr>
          </c:marker>
          <c:dLbls>
            <c:dLbl>
              <c:idx val="0"/>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D1E-4B39-BF56-A94A2A6E552C}"/>
                </c:ext>
              </c:extLst>
            </c:dLbl>
            <c:dLbl>
              <c:idx val="1"/>
              <c:tx>
                <c:rich>
                  <a:bodyPr/>
                  <a:lstStyle/>
                  <a:p>
                    <a:pPr>
                      <a:defRPr sz="250" b="0" i="0" u="none" strike="noStrike" baseline="0">
                        <a:solidFill>
                          <a:srgbClr val="000000"/>
                        </a:solidFill>
                        <a:latin typeface="ＭＳ Ｐゴシック"/>
                        <a:ea typeface="ＭＳ Ｐゴシック"/>
                        <a:cs typeface="ＭＳ Ｐゴシック"/>
                      </a:defRPr>
                    </a:pPr>
                    <a:r>
                      <a:rPr altLang="en-US"/>
                      <a:t>102.0</a:t>
                    </a:r>
                  </a:p>
                </c:rich>
              </c:tx>
              <c:spPr>
                <a:noFill/>
                <a:ln w="25400">
                  <a:noFill/>
                </a:ln>
              </c:spPr>
              <c:dLblPos val="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D1E-4B39-BF56-A94A2A6E552C}"/>
                </c:ext>
              </c:extLst>
            </c:dLbl>
            <c:dLbl>
              <c:idx val="2"/>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D1E-4B39-BF56-A94A2A6E552C}"/>
                </c:ext>
              </c:extLst>
            </c:dLbl>
            <c:dLbl>
              <c:idx val="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D1E-4B39-BF56-A94A2A6E552C}"/>
                </c:ext>
              </c:extLst>
            </c:dLbl>
            <c:dLbl>
              <c:idx val="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D1E-4B39-BF56-A94A2A6E552C}"/>
                </c:ext>
              </c:extLst>
            </c:dLbl>
            <c:dLbl>
              <c:idx val="5"/>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D1E-4B39-BF56-A94A2A6E552C}"/>
                </c:ext>
              </c:extLst>
            </c:dLbl>
            <c:dLbl>
              <c:idx val="6"/>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D1E-4B39-BF56-A94A2A6E552C}"/>
                </c:ext>
              </c:extLst>
            </c:dLbl>
            <c:dLbl>
              <c:idx val="7"/>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D1E-4B39-BF56-A94A2A6E552C}"/>
                </c:ext>
              </c:extLst>
            </c:dLbl>
            <c:dLbl>
              <c:idx val="8"/>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D1E-4B39-BF56-A94A2A6E552C}"/>
                </c:ext>
              </c:extLst>
            </c:dLbl>
            <c:numFmt formatCode="General"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C-AD1E-4B39-BF56-A94A2A6E552C}"/>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D-AD1E-4B39-BF56-A94A2A6E552C}"/>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E-AD1E-4B39-BF56-A94A2A6E552C}"/>
            </c:ext>
          </c:extLst>
        </c:ser>
        <c:ser>
          <c:idx val="6"/>
          <c:order val="6"/>
          <c:spPr>
            <a:ln w="12700">
              <a:solidFill>
                <a:srgbClr val="000000"/>
              </a:solidFill>
              <a:prstDash val="solid"/>
            </a:ln>
          </c:spPr>
          <c:marker>
            <c:symbol val="plus"/>
            <c:size val="5"/>
            <c:spPr>
              <a:noFill/>
              <a:ln>
                <a:solidFill>
                  <a:srgbClr val="008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F-AD1E-4B39-BF56-A94A2A6E552C}"/>
            </c:ext>
          </c:extLst>
        </c:ser>
        <c:dLbls>
          <c:showLegendKey val="0"/>
          <c:showVal val="1"/>
          <c:showCatName val="0"/>
          <c:showSerName val="0"/>
          <c:showPercent val="0"/>
          <c:showBubbleSize val="0"/>
        </c:dLbls>
        <c:marker val="1"/>
        <c:smooth val="0"/>
        <c:axId val="73190400"/>
        <c:axId val="73192192"/>
      </c:lineChart>
      <c:catAx>
        <c:axId val="73190400"/>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ＭＳ Ｐゴシック"/>
                <a:ea typeface="ＭＳ Ｐゴシック"/>
                <a:cs typeface="ＭＳ Ｐゴシック"/>
              </a:defRPr>
            </a:pPr>
            <a:endParaRPr lang="ja-JP"/>
          </a:p>
        </c:txPr>
        <c:crossAx val="73192192"/>
        <c:crossesAt val="80"/>
        <c:auto val="1"/>
        <c:lblAlgn val="ctr"/>
        <c:lblOffset val="100"/>
        <c:tickLblSkip val="1"/>
        <c:tickMarkSkip val="1"/>
        <c:noMultiLvlLbl val="0"/>
      </c:catAx>
      <c:valAx>
        <c:axId val="73192192"/>
        <c:scaling>
          <c:orientation val="minMax"/>
          <c:max val="140"/>
          <c:min val="80"/>
        </c:scaling>
        <c:delete val="0"/>
        <c:axPos val="l"/>
        <c:majorGridlines>
          <c:spPr>
            <a:ln w="3175">
              <a:solidFill>
                <a:srgbClr val="000000"/>
              </a:solidFill>
              <a:prstDash val="solid"/>
            </a:ln>
          </c:spPr>
        </c:majorGridlines>
        <c:title>
          <c:tx>
            <c:rich>
              <a:bodyPr rot="0" vert="wordArtVertRtl"/>
              <a:lstStyle/>
              <a:p>
                <a:pPr algn="ctr">
                  <a:defRPr sz="225" b="0" i="0" u="none" strike="noStrike" baseline="0">
                    <a:solidFill>
                      <a:srgbClr val="000000"/>
                    </a:solidFill>
                    <a:latin typeface="ＭＳ Ｐゴシック"/>
                    <a:ea typeface="ＭＳ Ｐゴシック"/>
                    <a:cs typeface="ＭＳ Ｐゴシック"/>
                  </a:defRPr>
                </a:pPr>
                <a:r>
                  <a:rPr lang="ja-JP" altLang="en-US"/>
                  <a:t>人</a:t>
                </a:r>
              </a:p>
            </c:rich>
          </c:tx>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ＭＳ Ｐゴシック"/>
                <a:ea typeface="ＭＳ Ｐゴシック"/>
                <a:cs typeface="ＭＳ Ｐゴシック"/>
              </a:defRPr>
            </a:pPr>
            <a:endParaRPr lang="ja-JP"/>
          </a:p>
        </c:txPr>
        <c:crossAx val="73190400"/>
        <c:crosses val="autoZero"/>
        <c:crossBetween val="between"/>
        <c:majorUnit val="10"/>
        <c:minorUnit val="10"/>
      </c:valAx>
      <c:spPr>
        <a:no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30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50" b="0" i="0" u="none" strike="noStrike" baseline="0">
                <a:solidFill>
                  <a:srgbClr val="000000"/>
                </a:solidFill>
                <a:latin typeface="ＭＳ Ｐゴシック"/>
                <a:ea typeface="ＭＳ Ｐゴシック"/>
                <a:cs typeface="ＭＳ Ｐゴシック"/>
              </a:defRPr>
            </a:pPr>
            <a:r>
              <a:rPr lang="ja-JP" altLang="en-US"/>
              <a:t>職員一人当たり人口推移</a:t>
            </a:r>
          </a:p>
        </c:rich>
      </c:tx>
      <c:overlay val="0"/>
      <c:spPr>
        <a:noFill/>
        <a:ln w="25400">
          <a:noFill/>
        </a:ln>
      </c:spPr>
    </c:title>
    <c:autoTitleDeleted val="0"/>
    <c:plotArea>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0-4B2F-42CE-AD0F-68AA617C6456}"/>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1-4B2F-42CE-AD0F-68AA617C6456}"/>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2-4B2F-42CE-AD0F-68AA617C6456}"/>
            </c:ext>
          </c:extLst>
        </c:ser>
        <c:ser>
          <c:idx val="3"/>
          <c:order val="3"/>
          <c:spPr>
            <a:ln w="12700">
              <a:solidFill>
                <a:srgbClr val="000000"/>
              </a:solidFill>
              <a:prstDash val="solid"/>
            </a:ln>
          </c:spPr>
          <c:marker>
            <c:symbol val="x"/>
            <c:size val="5"/>
            <c:spPr>
              <a:noFill/>
              <a:ln>
                <a:solidFill>
                  <a:srgbClr val="00FFFF"/>
                </a:solidFill>
                <a:prstDash val="solid"/>
              </a:ln>
            </c:spPr>
          </c:marker>
          <c:dLbls>
            <c:dLbl>
              <c:idx val="0"/>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2F-42CE-AD0F-68AA617C6456}"/>
                </c:ext>
              </c:extLst>
            </c:dLbl>
            <c:dLbl>
              <c:idx val="1"/>
              <c:tx>
                <c:rich>
                  <a:bodyPr/>
                  <a:lstStyle/>
                  <a:p>
                    <a:pPr>
                      <a:defRPr sz="250" b="0" i="0" u="none" strike="noStrike" baseline="0">
                        <a:solidFill>
                          <a:srgbClr val="000000"/>
                        </a:solidFill>
                        <a:latin typeface="ＭＳ Ｐゴシック"/>
                        <a:ea typeface="ＭＳ Ｐゴシック"/>
                        <a:cs typeface="ＭＳ Ｐゴシック"/>
                      </a:defRPr>
                    </a:pPr>
                    <a:r>
                      <a:rPr altLang="en-US"/>
                      <a:t>102.0</a:t>
                    </a:r>
                  </a:p>
                </c:rich>
              </c:tx>
              <c:spPr>
                <a:noFill/>
                <a:ln w="25400">
                  <a:noFill/>
                </a:ln>
              </c:spPr>
              <c:dLblPos val="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2F-42CE-AD0F-68AA617C6456}"/>
                </c:ext>
              </c:extLst>
            </c:dLbl>
            <c:dLbl>
              <c:idx val="2"/>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2F-42CE-AD0F-68AA617C6456}"/>
                </c:ext>
              </c:extLst>
            </c:dLbl>
            <c:dLbl>
              <c:idx val="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2F-42CE-AD0F-68AA617C6456}"/>
                </c:ext>
              </c:extLst>
            </c:dLbl>
            <c:dLbl>
              <c:idx val="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2F-42CE-AD0F-68AA617C6456}"/>
                </c:ext>
              </c:extLst>
            </c:dLbl>
            <c:dLbl>
              <c:idx val="5"/>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B2F-42CE-AD0F-68AA617C6456}"/>
                </c:ext>
              </c:extLst>
            </c:dLbl>
            <c:dLbl>
              <c:idx val="6"/>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B2F-42CE-AD0F-68AA617C6456}"/>
                </c:ext>
              </c:extLst>
            </c:dLbl>
            <c:dLbl>
              <c:idx val="7"/>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B2F-42CE-AD0F-68AA617C6456}"/>
                </c:ext>
              </c:extLst>
            </c:dLbl>
            <c:dLbl>
              <c:idx val="8"/>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B2F-42CE-AD0F-68AA617C6456}"/>
                </c:ext>
              </c:extLst>
            </c:dLbl>
            <c:numFmt formatCode="General" sourceLinked="0"/>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C-4B2F-42CE-AD0F-68AA617C6456}"/>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D-4B2F-42CE-AD0F-68AA617C6456}"/>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E-4B2F-42CE-AD0F-68AA617C6456}"/>
            </c:ext>
          </c:extLst>
        </c:ser>
        <c:ser>
          <c:idx val="6"/>
          <c:order val="6"/>
          <c:spPr>
            <a:ln w="12700">
              <a:solidFill>
                <a:srgbClr val="000000"/>
              </a:solidFill>
              <a:prstDash val="solid"/>
            </a:ln>
          </c:spPr>
          <c:marker>
            <c:symbol val="plus"/>
            <c:size val="5"/>
            <c:spPr>
              <a:noFill/>
              <a:ln>
                <a:solidFill>
                  <a:srgbClr val="008080"/>
                </a:solidFill>
                <a:prstDash val="solid"/>
              </a:ln>
            </c:spPr>
          </c:marker>
          <c:dLbls>
            <c:spPr>
              <a:noFill/>
              <a:ln w="25400">
                <a:noFill/>
              </a:ln>
            </c:spPr>
            <c:txPr>
              <a:bodyPr/>
              <a:lstStyle/>
              <a:p>
                <a:pPr>
                  <a:defRPr sz="325"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F-4B2F-42CE-AD0F-68AA617C6456}"/>
            </c:ext>
          </c:extLst>
        </c:ser>
        <c:dLbls>
          <c:showLegendKey val="0"/>
          <c:showVal val="1"/>
          <c:showCatName val="0"/>
          <c:showSerName val="0"/>
          <c:showPercent val="0"/>
          <c:showBubbleSize val="0"/>
        </c:dLbls>
        <c:marker val="1"/>
        <c:smooth val="0"/>
        <c:axId val="73327744"/>
        <c:axId val="73329280"/>
      </c:lineChart>
      <c:catAx>
        <c:axId val="73327744"/>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ＭＳ Ｐゴシック"/>
                <a:ea typeface="ＭＳ Ｐゴシック"/>
                <a:cs typeface="ＭＳ Ｐゴシック"/>
              </a:defRPr>
            </a:pPr>
            <a:endParaRPr lang="ja-JP"/>
          </a:p>
        </c:txPr>
        <c:crossAx val="73329280"/>
        <c:crossesAt val="80"/>
        <c:auto val="1"/>
        <c:lblAlgn val="ctr"/>
        <c:lblOffset val="100"/>
        <c:tickLblSkip val="1"/>
        <c:tickMarkSkip val="1"/>
        <c:noMultiLvlLbl val="0"/>
      </c:catAx>
      <c:valAx>
        <c:axId val="73329280"/>
        <c:scaling>
          <c:orientation val="minMax"/>
          <c:max val="140"/>
          <c:min val="80"/>
        </c:scaling>
        <c:delete val="0"/>
        <c:axPos val="l"/>
        <c:majorGridlines>
          <c:spPr>
            <a:ln w="3175">
              <a:solidFill>
                <a:srgbClr val="000000"/>
              </a:solidFill>
              <a:prstDash val="solid"/>
            </a:ln>
          </c:spPr>
        </c:majorGridlines>
        <c:title>
          <c:tx>
            <c:rich>
              <a:bodyPr rot="0" vert="wordArtVertRtl"/>
              <a:lstStyle/>
              <a:p>
                <a:pPr algn="ctr">
                  <a:defRPr sz="225" b="0" i="0" u="none" strike="noStrike" baseline="0">
                    <a:solidFill>
                      <a:srgbClr val="000000"/>
                    </a:solidFill>
                    <a:latin typeface="ＭＳ Ｐゴシック"/>
                    <a:ea typeface="ＭＳ Ｐゴシック"/>
                    <a:cs typeface="ＭＳ Ｐゴシック"/>
                  </a:defRPr>
                </a:pPr>
                <a:r>
                  <a:rPr lang="ja-JP" altLang="en-US"/>
                  <a:t>人</a:t>
                </a:r>
              </a:p>
            </c:rich>
          </c:tx>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ＭＳ Ｐゴシック"/>
                <a:ea typeface="ＭＳ Ｐゴシック"/>
                <a:cs typeface="ＭＳ Ｐゴシック"/>
              </a:defRPr>
            </a:pPr>
            <a:endParaRPr lang="ja-JP"/>
          </a:p>
        </c:txPr>
        <c:crossAx val="73327744"/>
        <c:crosses val="autoZero"/>
        <c:crossBetween val="between"/>
        <c:majorUnit val="10"/>
        <c:minorUnit val="10"/>
      </c:valAx>
      <c:spPr>
        <a:no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30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ＭＳ Ｐゴシック"/>
                <a:ea typeface="ＭＳ Ｐゴシック"/>
                <a:cs typeface="ＭＳ Ｐゴシック"/>
              </a:defRPr>
            </a:pPr>
            <a:r>
              <a:rPr lang="ja-JP" altLang="en-US"/>
              <a:t>職　員　数　の　推　移</a:t>
            </a:r>
          </a:p>
        </c:rich>
      </c:tx>
      <c:layout>
        <c:manualLayout>
          <c:xMode val="edge"/>
          <c:yMode val="edge"/>
          <c:x val="0.39245810055866065"/>
          <c:y val="3.5842293906810055E-2"/>
        </c:manualLayout>
      </c:layout>
      <c:overlay val="0"/>
      <c:spPr>
        <a:noFill/>
        <a:ln w="25400">
          <a:noFill/>
        </a:ln>
      </c:spPr>
    </c:title>
    <c:autoTitleDeleted val="0"/>
    <c:plotArea>
      <c:layout>
        <c:manualLayout>
          <c:layoutTarget val="inner"/>
          <c:xMode val="edge"/>
          <c:yMode val="edge"/>
          <c:x val="9.2943125780863445E-2"/>
          <c:y val="0.12903269542345419"/>
          <c:w val="0.90223463687150862"/>
          <c:h val="0.71326414532980953"/>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(3)'!$CU$4:$CU$13</c:f>
              <c:numCache>
                <c:formatCode>General</c:formatCode>
                <c:ptCount val="10"/>
              </c:numCache>
            </c:numRef>
          </c:val>
          <c:smooth val="0"/>
          <c:extLst>
            <c:ext xmlns:c16="http://schemas.microsoft.com/office/drawing/2014/chart" uri="{C3380CC4-5D6E-409C-BE32-E72D297353CC}">
              <c16:uniqueId val="{00000000-E8A9-46C4-9D78-88865B4903C4}"/>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(3)'!$CV$4:$CV$13</c:f>
              <c:numCache>
                <c:formatCode>General</c:formatCode>
                <c:ptCount val="10"/>
              </c:numCache>
            </c:numRef>
          </c:val>
          <c:smooth val="0"/>
          <c:extLst>
            <c:ext xmlns:c16="http://schemas.microsoft.com/office/drawing/2014/chart" uri="{C3380CC4-5D6E-409C-BE32-E72D297353CC}">
              <c16:uniqueId val="{00000001-E8A9-46C4-9D78-88865B4903C4}"/>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(3)'!$CW$4:$CW$13</c:f>
              <c:numCache>
                <c:formatCode>General</c:formatCode>
                <c:ptCount val="10"/>
              </c:numCache>
            </c:numRef>
          </c:val>
          <c:smooth val="0"/>
          <c:extLst>
            <c:ext xmlns:c16="http://schemas.microsoft.com/office/drawing/2014/chart" uri="{C3380CC4-5D6E-409C-BE32-E72D297353CC}">
              <c16:uniqueId val="{00000002-E8A9-46C4-9D78-88865B4903C4}"/>
            </c:ext>
          </c:extLst>
        </c:ser>
        <c:ser>
          <c:idx val="3"/>
          <c:order val="3"/>
          <c:spPr>
            <a:ln w="12700">
              <a:solidFill>
                <a:srgbClr val="000000"/>
              </a:solidFill>
              <a:prstDash val="solid"/>
            </a:ln>
          </c:spPr>
          <c:marker>
            <c:symbol val="square"/>
            <c:size val="5"/>
            <c:spPr>
              <a:solidFill>
                <a:srgbClr val="000000"/>
              </a:solidFill>
              <a:ln>
                <a:solidFill>
                  <a:srgbClr val="00000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(3)'!$CX$4:$CX$13</c:f>
              <c:numCache>
                <c:formatCode>General</c:formatCode>
                <c:ptCount val="10"/>
                <c:pt idx="0">
                  <c:v>725</c:v>
                </c:pt>
                <c:pt idx="1">
                  <c:v>704</c:v>
                </c:pt>
                <c:pt idx="2">
                  <c:v>701</c:v>
                </c:pt>
                <c:pt idx="3">
                  <c:v>682</c:v>
                </c:pt>
                <c:pt idx="4">
                  <c:v>672</c:v>
                </c:pt>
                <c:pt idx="5">
                  <c:v>671</c:v>
                </c:pt>
                <c:pt idx="6">
                  <c:v>691</c:v>
                </c:pt>
                <c:pt idx="7">
                  <c:v>691</c:v>
                </c:pt>
                <c:pt idx="8">
                  <c:v>687</c:v>
                </c:pt>
                <c:pt idx="9">
                  <c:v>677</c:v>
                </c:pt>
              </c:numCache>
            </c:numRef>
          </c:val>
          <c:smooth val="0"/>
          <c:extLst>
            <c:ext xmlns:c16="http://schemas.microsoft.com/office/drawing/2014/chart" uri="{C3380CC4-5D6E-409C-BE32-E72D297353CC}">
              <c16:uniqueId val="{00000003-E8A9-46C4-9D78-88865B4903C4}"/>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(3)'!$CY$4:$CY$13</c:f>
              <c:numCache>
                <c:formatCode>General</c:formatCode>
                <c:ptCount val="10"/>
              </c:numCache>
            </c:numRef>
          </c:val>
          <c:smooth val="0"/>
          <c:extLst>
            <c:ext xmlns:c16="http://schemas.microsoft.com/office/drawing/2014/chart" uri="{C3380CC4-5D6E-409C-BE32-E72D297353CC}">
              <c16:uniqueId val="{00000004-E8A9-46C4-9D78-88865B4903C4}"/>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(3)'!$CZ$4:$CZ$13</c:f>
              <c:numCache>
                <c:formatCode>General</c:formatCode>
                <c:ptCount val="10"/>
              </c:numCache>
            </c:numRef>
          </c:val>
          <c:smooth val="0"/>
          <c:extLst>
            <c:ext xmlns:c16="http://schemas.microsoft.com/office/drawing/2014/chart" uri="{C3380CC4-5D6E-409C-BE32-E72D297353CC}">
              <c16:uniqueId val="{00000005-E8A9-46C4-9D78-88865B4903C4}"/>
            </c:ext>
          </c:extLst>
        </c:ser>
        <c:ser>
          <c:idx val="6"/>
          <c:order val="6"/>
          <c:spPr>
            <a:ln w="12700">
              <a:solidFill>
                <a:srgbClr val="008080"/>
              </a:solidFill>
              <a:prstDash val="solid"/>
            </a:ln>
          </c:spPr>
          <c:marker>
            <c:symbol val="plus"/>
            <c:size val="5"/>
            <c:spPr>
              <a:noFill/>
              <a:ln>
                <a:solidFill>
                  <a:srgbClr val="008080"/>
                </a:solidFill>
                <a:prstDash val="solid"/>
              </a:ln>
            </c:spPr>
          </c:marker>
          <c:dLbls>
            <c:spPr>
              <a:noFill/>
              <a:ln w="25400">
                <a:noFill/>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(3)'!$CT$4:$CT$13</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(3)'!$DA$4:$DA$13</c:f>
              <c:numCache>
                <c:formatCode>General</c:formatCode>
                <c:ptCount val="10"/>
              </c:numCache>
            </c:numRef>
          </c:val>
          <c:smooth val="0"/>
          <c:extLst>
            <c:ext xmlns:c16="http://schemas.microsoft.com/office/drawing/2014/chart" uri="{C3380CC4-5D6E-409C-BE32-E72D297353CC}">
              <c16:uniqueId val="{00000006-E8A9-46C4-9D78-88865B4903C4}"/>
            </c:ext>
          </c:extLst>
        </c:ser>
        <c:dLbls>
          <c:showLegendKey val="0"/>
          <c:showVal val="1"/>
          <c:showCatName val="0"/>
          <c:showSerName val="0"/>
          <c:showPercent val="0"/>
          <c:showBubbleSize val="0"/>
        </c:dLbls>
        <c:marker val="1"/>
        <c:smooth val="0"/>
        <c:axId val="73451776"/>
        <c:axId val="82071552"/>
      </c:lineChart>
      <c:catAx>
        <c:axId val="73451776"/>
        <c:scaling>
          <c:orientation val="minMax"/>
        </c:scaling>
        <c:delete val="0"/>
        <c:axPos val="b"/>
        <c:numFmt formatCode="General" sourceLinked="0"/>
        <c:majorTickMark val="in"/>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ＭＳ Ｐゴシック"/>
                <a:ea typeface="ＭＳ Ｐゴシック"/>
                <a:cs typeface="ＭＳ Ｐゴシック"/>
              </a:defRPr>
            </a:pPr>
            <a:endParaRPr lang="ja-JP"/>
          </a:p>
        </c:txPr>
        <c:crossAx val="82071552"/>
        <c:crosses val="autoZero"/>
        <c:auto val="1"/>
        <c:lblAlgn val="ctr"/>
        <c:lblOffset val="100"/>
        <c:tickLblSkip val="1"/>
        <c:tickMarkSkip val="1"/>
        <c:noMultiLvlLbl val="0"/>
      </c:catAx>
      <c:valAx>
        <c:axId val="82071552"/>
        <c:scaling>
          <c:orientation val="minMax"/>
        </c:scaling>
        <c:delete val="0"/>
        <c:axPos val="l"/>
        <c:majorGridlines>
          <c:spPr>
            <a:ln w="3175">
              <a:solidFill>
                <a:srgbClr val="000000"/>
              </a:solidFill>
              <a:prstDash val="solid"/>
            </a:ln>
          </c:spPr>
        </c:majorGridlines>
        <c:title>
          <c:tx>
            <c:rich>
              <a:bodyPr rot="0" vert="wordArtVertRtl"/>
              <a:lstStyle/>
              <a:p>
                <a:pPr algn="ctr">
                  <a:defRPr sz="1150" b="0" i="0" u="none" strike="noStrike" baseline="0">
                    <a:solidFill>
                      <a:srgbClr val="000000"/>
                    </a:solidFill>
                    <a:latin typeface="ＭＳ Ｐゴシック"/>
                    <a:ea typeface="ＭＳ Ｐゴシック"/>
                    <a:cs typeface="ＭＳ Ｐゴシック"/>
                  </a:defRPr>
                </a:pPr>
                <a:r>
                  <a:rPr lang="ja-JP" altLang="en-US"/>
                  <a:t>人</a:t>
                </a:r>
              </a:p>
            </c:rich>
          </c:tx>
          <c:layout>
            <c:manualLayout>
              <c:xMode val="edge"/>
              <c:yMode val="edge"/>
              <c:x val="8.1005586592178769E-2"/>
              <c:y val="1.7921146953405017E-2"/>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73451776"/>
        <c:crosses val="autoZero"/>
        <c:crossBetween val="between"/>
        <c:majorUnit val="50"/>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ja-JP"/>
              <a:t>職員</a:t>
            </a:r>
            <a:r>
              <a:rPr lang="en-US"/>
              <a:t>1</a:t>
            </a:r>
            <a:r>
              <a:rPr lang="ja-JP"/>
              <a:t>人当たりの人口の推移</a:t>
            </a:r>
          </a:p>
        </c:rich>
      </c:tx>
      <c:layout>
        <c:manualLayout>
          <c:xMode val="edge"/>
          <c:yMode val="edge"/>
          <c:x val="0.36016988785492865"/>
          <c:y val="3.3434525503589156E-2"/>
        </c:manualLayout>
      </c:layout>
      <c:overlay val="0"/>
      <c:spPr>
        <a:noFill/>
        <a:ln w="25400">
          <a:noFill/>
        </a:ln>
      </c:spPr>
    </c:title>
    <c:autoTitleDeleted val="0"/>
    <c:plotArea>
      <c:layout>
        <c:manualLayout>
          <c:layoutTarget val="inner"/>
          <c:xMode val="edge"/>
          <c:yMode val="edge"/>
          <c:x val="8.7894132114604534E-2"/>
          <c:y val="0.1547746444652342"/>
          <c:w val="0.90678091176304254"/>
          <c:h val="0.75987841945289236"/>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(3)'!$CR$22:$CR$31</c:f>
              <c:numCache>
                <c:formatCode>General</c:formatCode>
                <c:ptCount val="10"/>
              </c:numCache>
            </c:numRef>
          </c:val>
          <c:smooth val="0"/>
          <c:extLst>
            <c:ext xmlns:c16="http://schemas.microsoft.com/office/drawing/2014/chart" uri="{C3380CC4-5D6E-409C-BE32-E72D297353CC}">
              <c16:uniqueId val="{00000000-82B4-458C-85B1-11D39536D6F0}"/>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(3)'!$CS$22:$CS$31</c:f>
              <c:numCache>
                <c:formatCode>General</c:formatCode>
                <c:ptCount val="10"/>
              </c:numCache>
            </c:numRef>
          </c:val>
          <c:smooth val="0"/>
          <c:extLst>
            <c:ext xmlns:c16="http://schemas.microsoft.com/office/drawing/2014/chart" uri="{C3380CC4-5D6E-409C-BE32-E72D297353CC}">
              <c16:uniqueId val="{00000001-82B4-458C-85B1-11D39536D6F0}"/>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(3)'!$CT$22:$CT$31</c:f>
              <c:numCache>
                <c:formatCode>General</c:formatCode>
                <c:ptCount val="10"/>
              </c:numCache>
            </c:numRef>
          </c:val>
          <c:smooth val="0"/>
          <c:extLst>
            <c:ext xmlns:c16="http://schemas.microsoft.com/office/drawing/2014/chart" uri="{C3380CC4-5D6E-409C-BE32-E72D297353CC}">
              <c16:uniqueId val="{00000002-82B4-458C-85B1-11D39536D6F0}"/>
            </c:ext>
          </c:extLst>
        </c:ser>
        <c:ser>
          <c:idx val="3"/>
          <c:order val="3"/>
          <c:spPr>
            <a:ln w="12700">
              <a:solidFill>
                <a:srgbClr val="000000"/>
              </a:solidFill>
              <a:prstDash val="solid"/>
            </a:ln>
          </c:spPr>
          <c:marker>
            <c:symbol val="x"/>
            <c:size val="5"/>
            <c:spPr>
              <a:solidFill>
                <a:srgbClr val="000000"/>
              </a:solidFill>
              <a:ln>
                <a:solidFill>
                  <a:srgbClr val="000000"/>
                </a:solidFill>
                <a:prstDash val="solid"/>
              </a:ln>
            </c:spPr>
          </c:marker>
          <c:dLbls>
            <c:spPr>
              <a:noFill/>
              <a:ln w="25400">
                <a:noFill/>
              </a:ln>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(3)'!$CU$22:$CU$31</c:f>
              <c:numCache>
                <c:formatCode>0.0_);[Red]\(0.0\)</c:formatCode>
                <c:ptCount val="10"/>
                <c:pt idx="0">
                  <c:v>157.6</c:v>
                </c:pt>
                <c:pt idx="1">
                  <c:v>164.2</c:v>
                </c:pt>
                <c:pt idx="2">
                  <c:v>165.4</c:v>
                </c:pt>
                <c:pt idx="3">
                  <c:v>170.7</c:v>
                </c:pt>
                <c:pt idx="4">
                  <c:v>174.2</c:v>
                </c:pt>
                <c:pt idx="5">
                  <c:v>175.4</c:v>
                </c:pt>
                <c:pt idx="6">
                  <c:v>171.3</c:v>
                </c:pt>
                <c:pt idx="7">
                  <c:v>173.1</c:v>
                </c:pt>
                <c:pt idx="8">
                  <c:v>175.6</c:v>
                </c:pt>
                <c:pt idx="9">
                  <c:v>179.7</c:v>
                </c:pt>
              </c:numCache>
            </c:numRef>
          </c:val>
          <c:smooth val="0"/>
          <c:extLst>
            <c:ext xmlns:c16="http://schemas.microsoft.com/office/drawing/2014/chart" uri="{C3380CC4-5D6E-409C-BE32-E72D297353CC}">
              <c16:uniqueId val="{00000003-82B4-458C-85B1-11D39536D6F0}"/>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(3)'!$CV$22:$CV$31</c:f>
              <c:numCache>
                <c:formatCode>0.0_);[Red]\(0.0\)</c:formatCode>
                <c:ptCount val="10"/>
              </c:numCache>
            </c:numRef>
          </c:val>
          <c:smooth val="0"/>
          <c:extLst>
            <c:ext xmlns:c16="http://schemas.microsoft.com/office/drawing/2014/chart" uri="{C3380CC4-5D6E-409C-BE32-E72D297353CC}">
              <c16:uniqueId val="{00000004-82B4-458C-85B1-11D39536D6F0}"/>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(3)'!$CW$22:$CW$31</c:f>
              <c:numCache>
                <c:formatCode>0.0_);[Red]\(0.0\)</c:formatCode>
                <c:ptCount val="10"/>
              </c:numCache>
            </c:numRef>
          </c:val>
          <c:smooth val="0"/>
          <c:extLst>
            <c:ext xmlns:c16="http://schemas.microsoft.com/office/drawing/2014/chart" uri="{C3380CC4-5D6E-409C-BE32-E72D297353CC}">
              <c16:uniqueId val="{00000005-82B4-458C-85B1-11D39536D6F0}"/>
            </c:ext>
          </c:extLst>
        </c:ser>
        <c:ser>
          <c:idx val="6"/>
          <c:order val="6"/>
          <c:spPr>
            <a:ln w="12700">
              <a:solidFill>
                <a:srgbClr val="008080"/>
              </a:solidFill>
              <a:prstDash val="solid"/>
            </a:ln>
          </c:spPr>
          <c:marker>
            <c:symbol val="plus"/>
            <c:size val="5"/>
            <c:spPr>
              <a:noFill/>
              <a:ln>
                <a:solidFill>
                  <a:srgbClr val="008080"/>
                </a:solidFill>
                <a:prstDash val="solid"/>
              </a:ln>
            </c:spPr>
          </c:marker>
          <c:dLbls>
            <c:spPr>
              <a:noFill/>
              <a:ln w="25400">
                <a:noFill/>
              </a:ln>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12．議会・行政 (3)'!$CQ$22:$CQ$31</c:f>
              <c:strCache>
                <c:ptCount val="10"/>
                <c:pt idx="0">
                  <c:v>平成22年</c:v>
                </c:pt>
                <c:pt idx="1">
                  <c:v>平成23年</c:v>
                </c:pt>
                <c:pt idx="2">
                  <c:v>平成24年</c:v>
                </c:pt>
                <c:pt idx="3">
                  <c:v>平成25年</c:v>
                </c:pt>
                <c:pt idx="4">
                  <c:v>平成26年</c:v>
                </c:pt>
                <c:pt idx="5">
                  <c:v>平成27年</c:v>
                </c:pt>
                <c:pt idx="6">
                  <c:v>平成28年</c:v>
                </c:pt>
                <c:pt idx="7">
                  <c:v>平成29年</c:v>
                </c:pt>
                <c:pt idx="8">
                  <c:v>平成30年</c:v>
                </c:pt>
                <c:pt idx="9">
                  <c:v>平成31年</c:v>
                </c:pt>
              </c:strCache>
            </c:strRef>
          </c:cat>
          <c:val>
            <c:numRef>
              <c:f>'　12．議会・行政 (3)'!$CX$22:$CX$31</c:f>
              <c:numCache>
                <c:formatCode>0.0_);[Red]\(0.0\)</c:formatCode>
                <c:ptCount val="10"/>
              </c:numCache>
            </c:numRef>
          </c:val>
          <c:smooth val="0"/>
          <c:extLst>
            <c:ext xmlns:c16="http://schemas.microsoft.com/office/drawing/2014/chart" uri="{C3380CC4-5D6E-409C-BE32-E72D297353CC}">
              <c16:uniqueId val="{00000006-82B4-458C-85B1-11D39536D6F0}"/>
            </c:ext>
          </c:extLst>
        </c:ser>
        <c:dLbls>
          <c:showLegendKey val="0"/>
          <c:showVal val="1"/>
          <c:showCatName val="0"/>
          <c:showSerName val="0"/>
          <c:showPercent val="0"/>
          <c:showBubbleSize val="0"/>
        </c:dLbls>
        <c:marker val="1"/>
        <c:smooth val="0"/>
        <c:axId val="89381888"/>
        <c:axId val="89383680"/>
      </c:lineChart>
      <c:catAx>
        <c:axId val="89381888"/>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ja-JP"/>
          </a:p>
        </c:txPr>
        <c:crossAx val="89383680"/>
        <c:crosses val="autoZero"/>
        <c:auto val="1"/>
        <c:lblAlgn val="ctr"/>
        <c:lblOffset val="100"/>
        <c:tickLblSkip val="1"/>
        <c:tickMarkSkip val="1"/>
        <c:noMultiLvlLbl val="0"/>
      </c:catAx>
      <c:valAx>
        <c:axId val="89383680"/>
        <c:scaling>
          <c:orientation val="minMax"/>
          <c:max val="180"/>
          <c:min val="120"/>
        </c:scaling>
        <c:delete val="0"/>
        <c:axPos val="l"/>
        <c:majorGridlines>
          <c:spPr>
            <a:ln w="3175">
              <a:solidFill>
                <a:srgbClr val="000000"/>
              </a:solidFill>
              <a:prstDash val="solid"/>
            </a:ln>
          </c:spPr>
        </c:majorGridlines>
        <c:title>
          <c:tx>
            <c:rich>
              <a:bodyPr rot="0" vert="wordArtVertRtl"/>
              <a:lstStyle/>
              <a:p>
                <a:pPr algn="ctr">
                  <a:defRPr/>
                </a:pPr>
                <a:r>
                  <a:rPr lang="ja-JP"/>
                  <a:t>人</a:t>
                </a:r>
              </a:p>
            </c:rich>
          </c:tx>
          <c:layout>
            <c:manualLayout>
              <c:xMode val="edge"/>
              <c:yMode val="edge"/>
              <c:x val="7.0621661802764163E-2"/>
              <c:y val="2.4316162286943051E-2"/>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a:pPr>
            <a:endParaRPr lang="ja-JP"/>
          </a:p>
        </c:txPr>
        <c:crossAx val="89381888"/>
        <c:crosses val="autoZero"/>
        <c:crossBetween val="between"/>
        <c:majorUnit val="10"/>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75" b="0" i="0" u="none" strike="noStrike" baseline="0">
                <a:solidFill>
                  <a:srgbClr val="000000"/>
                </a:solidFill>
                <a:latin typeface="ＭＳ Ｐゴシック"/>
                <a:ea typeface="ＭＳ Ｐゴシック"/>
                <a:cs typeface="ＭＳ Ｐゴシック"/>
              </a:defRPr>
            </a:pPr>
            <a:r>
              <a:rPr lang="ja-JP" altLang="en-US"/>
              <a:t>職員数の推移</a:t>
            </a:r>
          </a:p>
        </c:rich>
      </c:tx>
      <c:overlay val="0"/>
      <c:spPr>
        <a:noFill/>
        <a:ln w="25400">
          <a:noFill/>
        </a:ln>
      </c:spPr>
    </c:title>
    <c:autoTitleDeleted val="0"/>
    <c:plotArea>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0-D61C-496A-A6FD-2E09BB11057E}"/>
            </c:ext>
          </c:extLst>
        </c:ser>
        <c:ser>
          <c:idx val="1"/>
          <c:order val="1"/>
          <c:spPr>
            <a:ln w="12700">
              <a:solidFill>
                <a:srgbClr val="FF00FF"/>
              </a:solidFill>
              <a:prstDash val="solid"/>
            </a:ln>
          </c:spPr>
          <c:marker>
            <c:symbol val="square"/>
            <c:size val="5"/>
            <c:spPr>
              <a:solidFill>
                <a:srgbClr val="FF00FF"/>
              </a:solidFill>
              <a:ln>
                <a:solidFill>
                  <a:srgbClr val="FF00FF"/>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1-D61C-496A-A6FD-2E09BB11057E}"/>
            </c:ext>
          </c:extLst>
        </c:ser>
        <c:ser>
          <c:idx val="2"/>
          <c:order val="2"/>
          <c:spPr>
            <a:ln w="12700">
              <a:solidFill>
                <a:srgbClr val="FFFF00"/>
              </a:solidFill>
              <a:prstDash val="solid"/>
            </a:ln>
          </c:spPr>
          <c:marker>
            <c:symbol val="triangle"/>
            <c:size val="5"/>
            <c:spPr>
              <a:solidFill>
                <a:srgbClr val="FFFF00"/>
              </a:solidFill>
              <a:ln>
                <a:solidFill>
                  <a:srgbClr val="FFFF0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2-D61C-496A-A6FD-2E09BB11057E}"/>
            </c:ext>
          </c:extLst>
        </c:ser>
        <c:ser>
          <c:idx val="3"/>
          <c:order val="3"/>
          <c:spPr>
            <a:ln w="12700">
              <a:solidFill>
                <a:srgbClr val="00FFFF"/>
              </a:solidFill>
              <a:prstDash val="solid"/>
            </a:ln>
          </c:spPr>
          <c:marker>
            <c:symbol val="x"/>
            <c:size val="5"/>
            <c:spPr>
              <a:noFill/>
              <a:ln>
                <a:solidFill>
                  <a:srgbClr val="00FFFF"/>
                </a:solidFill>
                <a:prstDash val="solid"/>
              </a:ln>
            </c:spPr>
          </c:marker>
          <c:dLbls>
            <c:spPr>
              <a:noFill/>
              <a:ln w="25400">
                <a:noFill/>
              </a:ln>
            </c:spPr>
            <c:txPr>
              <a:bodyPr/>
              <a:lstStyle/>
              <a:p>
                <a:pPr algn="l">
                  <a:defRPr sz="250" b="0" i="0" u="none" strike="noStrike" baseline="0">
                    <a:solidFill>
                      <a:srgbClr val="000000"/>
                    </a:solidFill>
                    <a:latin typeface="ＭＳ Ｐゴシック"/>
                    <a:ea typeface="ＭＳ Ｐゴシック"/>
                    <a:cs typeface="ＭＳ Ｐゴシック"/>
                  </a:defRPr>
                </a:pPr>
                <a:endParaRPr lang="ja-JP"/>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3-D61C-496A-A6FD-2E09BB11057E}"/>
            </c:ext>
          </c:extLst>
        </c:ser>
        <c:ser>
          <c:idx val="4"/>
          <c:order val="4"/>
          <c:spPr>
            <a:ln w="12700">
              <a:solidFill>
                <a:srgbClr val="800080"/>
              </a:solidFill>
              <a:prstDash val="solid"/>
            </a:ln>
          </c:spPr>
          <c:marker>
            <c:symbol val="star"/>
            <c:size val="5"/>
            <c:spPr>
              <a:noFill/>
              <a:ln>
                <a:solidFill>
                  <a:srgbClr val="800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4-D61C-496A-A6FD-2E09BB11057E}"/>
            </c:ext>
          </c:extLst>
        </c:ser>
        <c:ser>
          <c:idx val="5"/>
          <c:order val="5"/>
          <c:spPr>
            <a:ln w="12700">
              <a:solidFill>
                <a:srgbClr val="800000"/>
              </a:solidFill>
              <a:prstDash val="solid"/>
            </a:ln>
          </c:spPr>
          <c:marker>
            <c:symbol val="circle"/>
            <c:size val="5"/>
            <c:spPr>
              <a:solidFill>
                <a:srgbClr val="800000"/>
              </a:solidFill>
              <a:ln>
                <a:solidFill>
                  <a:srgbClr val="80000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5-D61C-496A-A6FD-2E09BB11057E}"/>
            </c:ext>
          </c:extLst>
        </c:ser>
        <c:ser>
          <c:idx val="6"/>
          <c:order val="6"/>
          <c:spPr>
            <a:ln w="12700">
              <a:solidFill>
                <a:srgbClr val="000000"/>
              </a:solidFill>
              <a:prstDash val="solid"/>
            </a:ln>
          </c:spPr>
          <c:marker>
            <c:symbol val="plus"/>
            <c:size val="5"/>
            <c:spPr>
              <a:noFill/>
              <a:ln>
                <a:solidFill>
                  <a:srgbClr val="008080"/>
                </a:solidFill>
                <a:prstDash val="solid"/>
              </a:ln>
            </c:spPr>
          </c:marker>
          <c:dLbls>
            <c:spPr>
              <a:noFill/>
              <a:ln w="25400">
                <a:noFill/>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06-D61C-496A-A6FD-2E09BB11057E}"/>
            </c:ext>
          </c:extLst>
        </c:ser>
        <c:dLbls>
          <c:showLegendKey val="0"/>
          <c:showVal val="1"/>
          <c:showCatName val="0"/>
          <c:showSerName val="0"/>
          <c:showPercent val="0"/>
          <c:showBubbleSize val="0"/>
        </c:dLbls>
        <c:marker val="1"/>
        <c:smooth val="0"/>
        <c:axId val="73061888"/>
        <c:axId val="73063424"/>
      </c:lineChart>
      <c:catAx>
        <c:axId val="73061888"/>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ＭＳ Ｐゴシック"/>
                <a:ea typeface="ＭＳ Ｐゴシック"/>
                <a:cs typeface="ＭＳ Ｐゴシック"/>
              </a:defRPr>
            </a:pPr>
            <a:endParaRPr lang="ja-JP"/>
          </a:p>
        </c:txPr>
        <c:crossAx val="73063424"/>
        <c:crossesAt val="800"/>
        <c:auto val="1"/>
        <c:lblAlgn val="ctr"/>
        <c:lblOffset val="100"/>
        <c:tickLblSkip val="1"/>
        <c:tickMarkSkip val="1"/>
        <c:noMultiLvlLbl val="0"/>
      </c:catAx>
      <c:valAx>
        <c:axId val="73063424"/>
        <c:scaling>
          <c:orientation val="minMax"/>
          <c:max val="1050"/>
          <c:min val="800"/>
        </c:scaling>
        <c:delete val="0"/>
        <c:axPos val="l"/>
        <c:majorGridlines>
          <c:spPr>
            <a:ln w="3175">
              <a:solidFill>
                <a:srgbClr val="000000"/>
              </a:solidFill>
              <a:prstDash val="solid"/>
            </a:ln>
          </c:spPr>
        </c:majorGridlines>
        <c:title>
          <c:tx>
            <c:rich>
              <a:bodyPr rot="0" vert="wordArtVertRtl"/>
              <a:lstStyle/>
              <a:p>
                <a:pPr algn="ctr">
                  <a:defRPr sz="250" b="0" i="0" u="none" strike="noStrike" baseline="0">
                    <a:solidFill>
                      <a:srgbClr val="000000"/>
                    </a:solidFill>
                    <a:latin typeface="ＭＳ Ｐゴシック"/>
                    <a:ea typeface="ＭＳ Ｐゴシック"/>
                    <a:cs typeface="ＭＳ Ｐゴシック"/>
                  </a:defRPr>
                </a:pPr>
                <a:r>
                  <a:rPr lang="ja-JP" altLang="en-US"/>
                  <a:t>人</a:t>
                </a:r>
              </a:p>
            </c:rich>
          </c:tx>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ＭＳ Ｐゴシック"/>
                <a:ea typeface="ＭＳ Ｐゴシック"/>
                <a:cs typeface="ＭＳ Ｐゴシック"/>
              </a:defRPr>
            </a:pPr>
            <a:endParaRPr lang="ja-JP"/>
          </a:p>
        </c:txPr>
        <c:crossAx val="73061888"/>
        <c:crosses val="autoZero"/>
        <c:crossBetween val="between"/>
        <c:majorUnit val="50"/>
        <c:minorUnit val="10"/>
      </c:valAx>
      <c:spPr>
        <a:no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2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c:printSettings>
</c:chartSpace>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0</xdr:rowOff>
    </xdr:from>
    <xdr:to>
      <xdr:col>0</xdr:col>
      <xdr:colOff>0</xdr:colOff>
      <xdr:row>39</xdr:row>
      <xdr:rowOff>0</xdr:rowOff>
    </xdr:to>
    <xdr:sp macro="" textlink="">
      <xdr:nvSpPr>
        <xdr:cNvPr id="2093" name="Line 1"/>
        <xdr:cNvSpPr>
          <a:spLocks noChangeShapeType="1"/>
        </xdr:cNvSpPr>
      </xdr:nvSpPr>
      <xdr:spPr bwMode="auto">
        <a:xfrm>
          <a:off x="0" y="7429500"/>
          <a:ext cx="0" cy="0"/>
        </a:xfrm>
        <a:prstGeom prst="line">
          <a:avLst/>
        </a:prstGeom>
        <a:noFill/>
        <a:ln w="9525">
          <a:solidFill>
            <a:srgbClr val="000000"/>
          </a:solidFill>
          <a:round/>
          <a:headEnd/>
          <a:tailEnd/>
        </a:ln>
      </xdr:spPr>
    </xdr:sp>
    <xdr:clientData/>
  </xdr:twoCellAnchor>
  <xdr:twoCellAnchor>
    <xdr:from>
      <xdr:col>10</xdr:col>
      <xdr:colOff>0</xdr:colOff>
      <xdr:row>2</xdr:row>
      <xdr:rowOff>9525</xdr:rowOff>
    </xdr:from>
    <xdr:to>
      <xdr:col>10</xdr:col>
      <xdr:colOff>0</xdr:colOff>
      <xdr:row>2</xdr:row>
      <xdr:rowOff>9525</xdr:rowOff>
    </xdr:to>
    <xdr:sp macro="" textlink="">
      <xdr:nvSpPr>
        <xdr:cNvPr id="2094" name="Line 2"/>
        <xdr:cNvSpPr>
          <a:spLocks noChangeShapeType="1"/>
        </xdr:cNvSpPr>
      </xdr:nvSpPr>
      <xdr:spPr bwMode="auto">
        <a:xfrm>
          <a:off x="6572250" y="390525"/>
          <a:ext cx="0" cy="0"/>
        </a:xfrm>
        <a:prstGeom prst="line">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42</xdr:row>
      <xdr:rowOff>0</xdr:rowOff>
    </xdr:from>
    <xdr:to>
      <xdr:col>0</xdr:col>
      <xdr:colOff>0</xdr:colOff>
      <xdr:row>42</xdr:row>
      <xdr:rowOff>0</xdr:rowOff>
    </xdr:to>
    <xdr:sp macro="" textlink="">
      <xdr:nvSpPr>
        <xdr:cNvPr id="2" name="Line 1"/>
        <xdr:cNvSpPr>
          <a:spLocks noChangeShapeType="1"/>
        </xdr:cNvSpPr>
      </xdr:nvSpPr>
      <xdr:spPr bwMode="auto">
        <a:xfrm>
          <a:off x="0" y="7200900"/>
          <a:ext cx="0" cy="0"/>
        </a:xfrm>
        <a:prstGeom prst="line">
          <a:avLst/>
        </a:prstGeom>
        <a:noFill/>
        <a:ln w="9525">
          <a:solidFill>
            <a:srgbClr val="000000"/>
          </a:solidFill>
          <a:round/>
          <a:headEnd/>
          <a:tailEnd/>
        </a:ln>
      </xdr:spPr>
    </xdr:sp>
    <xdr:clientData/>
  </xdr:twoCellAnchor>
  <xdr:twoCellAnchor>
    <xdr:from>
      <xdr:col>46</xdr:col>
      <xdr:colOff>0</xdr:colOff>
      <xdr:row>2</xdr:row>
      <xdr:rowOff>9525</xdr:rowOff>
    </xdr:from>
    <xdr:to>
      <xdr:col>46</xdr:col>
      <xdr:colOff>0</xdr:colOff>
      <xdr:row>2</xdr:row>
      <xdr:rowOff>9525</xdr:rowOff>
    </xdr:to>
    <xdr:sp macro="" textlink="">
      <xdr:nvSpPr>
        <xdr:cNvPr id="3" name="Line 2"/>
        <xdr:cNvSpPr>
          <a:spLocks noChangeShapeType="1"/>
        </xdr:cNvSpPr>
      </xdr:nvSpPr>
      <xdr:spPr bwMode="auto">
        <a:xfrm>
          <a:off x="7886700" y="352425"/>
          <a:ext cx="0" cy="0"/>
        </a:xfrm>
        <a:prstGeom prst="line">
          <a:avLst/>
        </a:prstGeom>
        <a:no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0</xdr:col>
      <xdr:colOff>0</xdr:colOff>
      <xdr:row>36</xdr:row>
      <xdr:rowOff>0</xdr:rowOff>
    </xdr:to>
    <xdr:sp macro="" textlink="">
      <xdr:nvSpPr>
        <xdr:cNvPr id="2" name="Line 1"/>
        <xdr:cNvSpPr>
          <a:spLocks noChangeShapeType="1"/>
        </xdr:cNvSpPr>
      </xdr:nvSpPr>
      <xdr:spPr bwMode="auto">
        <a:xfrm>
          <a:off x="0" y="6172200"/>
          <a:ext cx="0" cy="0"/>
        </a:xfrm>
        <a:prstGeom prst="line">
          <a:avLst/>
        </a:prstGeom>
        <a:noFill/>
        <a:ln w="9525">
          <a:solidFill>
            <a:srgbClr val="000000"/>
          </a:solidFill>
          <a:round/>
          <a:headEnd/>
          <a:tailEnd/>
        </a:ln>
      </xdr:spPr>
    </xdr:sp>
    <xdr:clientData/>
  </xdr:twoCellAnchor>
  <xdr:twoCellAnchor>
    <xdr:from>
      <xdr:col>0</xdr:col>
      <xdr:colOff>0</xdr:colOff>
      <xdr:row>1</xdr:row>
      <xdr:rowOff>9525</xdr:rowOff>
    </xdr:from>
    <xdr:to>
      <xdr:col>0</xdr:col>
      <xdr:colOff>0</xdr:colOff>
      <xdr:row>1</xdr:row>
      <xdr:rowOff>9525</xdr:rowOff>
    </xdr:to>
    <xdr:sp macro="" textlink="">
      <xdr:nvSpPr>
        <xdr:cNvPr id="3" name="Line 2"/>
        <xdr:cNvSpPr>
          <a:spLocks noChangeShapeType="1"/>
        </xdr:cNvSpPr>
      </xdr:nvSpPr>
      <xdr:spPr bwMode="auto">
        <a:xfrm>
          <a:off x="0" y="180975"/>
          <a:ext cx="0" cy="0"/>
        </a:xfrm>
        <a:prstGeom prst="line">
          <a:avLst/>
        </a:prstGeom>
        <a:no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93</xdr:col>
      <xdr:colOff>0</xdr:colOff>
      <xdr:row>40</xdr:row>
      <xdr:rowOff>0</xdr:rowOff>
    </xdr:from>
    <xdr:to>
      <xdr:col>93</xdr:col>
      <xdr:colOff>0</xdr:colOff>
      <xdr:row>40</xdr:row>
      <xdr:rowOff>0</xdr:rowOff>
    </xdr:to>
    <xdr:sp macro="" textlink="">
      <xdr:nvSpPr>
        <xdr:cNvPr id="1069" name="Line 1"/>
        <xdr:cNvSpPr>
          <a:spLocks noChangeShapeType="1"/>
        </xdr:cNvSpPr>
      </xdr:nvSpPr>
      <xdr:spPr bwMode="auto">
        <a:xfrm>
          <a:off x="0" y="8801100"/>
          <a:ext cx="0" cy="0"/>
        </a:xfrm>
        <a:prstGeom prst="line">
          <a:avLst/>
        </a:prstGeom>
        <a:noFill/>
        <a:ln w="9525">
          <a:solidFill>
            <a:srgbClr val="000000"/>
          </a:solidFill>
          <a:round/>
          <a:headEnd/>
          <a:tailEnd/>
        </a:ln>
      </xdr:spPr>
    </xdr:sp>
    <xdr:clientData/>
  </xdr:twoCellAnchor>
  <xdr:twoCellAnchor>
    <xdr:from>
      <xdr:col>93</xdr:col>
      <xdr:colOff>0</xdr:colOff>
      <xdr:row>2</xdr:row>
      <xdr:rowOff>9525</xdr:rowOff>
    </xdr:from>
    <xdr:to>
      <xdr:col>93</xdr:col>
      <xdr:colOff>0</xdr:colOff>
      <xdr:row>2</xdr:row>
      <xdr:rowOff>9525</xdr:rowOff>
    </xdr:to>
    <xdr:sp macro="" textlink="">
      <xdr:nvSpPr>
        <xdr:cNvPr id="1070" name="Line 2"/>
        <xdr:cNvSpPr>
          <a:spLocks noChangeShapeType="1"/>
        </xdr:cNvSpPr>
      </xdr:nvSpPr>
      <xdr:spPr bwMode="auto">
        <a:xfrm>
          <a:off x="0" y="390525"/>
          <a:ext cx="0" cy="0"/>
        </a:xfrm>
        <a:prstGeom prst="line">
          <a:avLst/>
        </a:prstGeom>
        <a:no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38</xdr:row>
      <xdr:rowOff>0</xdr:rowOff>
    </xdr:from>
    <xdr:to>
      <xdr:col>0</xdr:col>
      <xdr:colOff>0</xdr:colOff>
      <xdr:row>38</xdr:row>
      <xdr:rowOff>0</xdr:rowOff>
    </xdr:to>
    <xdr:sp macro="" textlink="">
      <xdr:nvSpPr>
        <xdr:cNvPr id="6179" name="Line 1"/>
        <xdr:cNvSpPr>
          <a:spLocks noChangeShapeType="1"/>
        </xdr:cNvSpPr>
      </xdr:nvSpPr>
      <xdr:spPr bwMode="auto">
        <a:xfrm>
          <a:off x="0" y="8610600"/>
          <a:ext cx="0" cy="0"/>
        </a:xfrm>
        <a:prstGeom prst="line">
          <a:avLst/>
        </a:prstGeom>
        <a:noFill/>
        <a:ln w="9525">
          <a:solidFill>
            <a:srgbClr val="000000"/>
          </a:solidFill>
          <a:round/>
          <a:headEnd/>
          <a:tailEnd/>
        </a:ln>
      </xdr:spPr>
    </xdr:sp>
    <xdr:clientData/>
  </xdr:twoCellAnchor>
  <xdr:twoCellAnchor>
    <xdr:from>
      <xdr:col>10</xdr:col>
      <xdr:colOff>0</xdr:colOff>
      <xdr:row>2</xdr:row>
      <xdr:rowOff>9525</xdr:rowOff>
    </xdr:from>
    <xdr:to>
      <xdr:col>10</xdr:col>
      <xdr:colOff>0</xdr:colOff>
      <xdr:row>2</xdr:row>
      <xdr:rowOff>9525</xdr:rowOff>
    </xdr:to>
    <xdr:sp macro="" textlink="">
      <xdr:nvSpPr>
        <xdr:cNvPr id="6180" name="Line 2"/>
        <xdr:cNvSpPr>
          <a:spLocks noChangeShapeType="1"/>
        </xdr:cNvSpPr>
      </xdr:nvSpPr>
      <xdr:spPr bwMode="auto">
        <a:xfrm>
          <a:off x="6572250" y="390525"/>
          <a:ext cx="0" cy="0"/>
        </a:xfrm>
        <a:prstGeom prst="line">
          <a:avLst/>
        </a:prstGeom>
        <a:no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38</xdr:row>
      <xdr:rowOff>0</xdr:rowOff>
    </xdr:from>
    <xdr:to>
      <xdr:col>0</xdr:col>
      <xdr:colOff>0</xdr:colOff>
      <xdr:row>38</xdr:row>
      <xdr:rowOff>0</xdr:rowOff>
    </xdr:to>
    <xdr:sp macro="" textlink="">
      <xdr:nvSpPr>
        <xdr:cNvPr id="2" name="Line 1"/>
        <xdr:cNvSpPr>
          <a:spLocks noChangeShapeType="1"/>
        </xdr:cNvSpPr>
      </xdr:nvSpPr>
      <xdr:spPr bwMode="auto">
        <a:xfrm>
          <a:off x="0" y="6515100"/>
          <a:ext cx="0" cy="0"/>
        </a:xfrm>
        <a:prstGeom prst="line">
          <a:avLst/>
        </a:prstGeom>
        <a:noFill/>
        <a:ln w="9525">
          <a:solidFill>
            <a:srgbClr val="000000"/>
          </a:solidFill>
          <a:round/>
          <a:headEnd/>
          <a:tailEnd/>
        </a:ln>
      </xdr:spPr>
    </xdr:sp>
    <xdr:clientData/>
  </xdr:twoCellAnchor>
  <xdr:twoCellAnchor>
    <xdr:from>
      <xdr:col>10</xdr:col>
      <xdr:colOff>0</xdr:colOff>
      <xdr:row>2</xdr:row>
      <xdr:rowOff>9525</xdr:rowOff>
    </xdr:from>
    <xdr:to>
      <xdr:col>10</xdr:col>
      <xdr:colOff>0</xdr:colOff>
      <xdr:row>2</xdr:row>
      <xdr:rowOff>9525</xdr:rowOff>
    </xdr:to>
    <xdr:sp macro="" textlink="">
      <xdr:nvSpPr>
        <xdr:cNvPr id="3" name="Line 2"/>
        <xdr:cNvSpPr>
          <a:spLocks noChangeShapeType="1"/>
        </xdr:cNvSpPr>
      </xdr:nvSpPr>
      <xdr:spPr bwMode="auto">
        <a:xfrm>
          <a:off x="1714500" y="35242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4" name="Line 8"/>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5" name="Line 9"/>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185</xdr:col>
      <xdr:colOff>9525</xdr:colOff>
      <xdr:row>2</xdr:row>
      <xdr:rowOff>0</xdr:rowOff>
    </xdr:from>
    <xdr:to>
      <xdr:col>194</xdr:col>
      <xdr:colOff>9525</xdr:colOff>
      <xdr:row>6</xdr:row>
      <xdr:rowOff>0</xdr:rowOff>
    </xdr:to>
    <xdr:sp macro="" textlink="">
      <xdr:nvSpPr>
        <xdr:cNvPr id="6" name="Line 11"/>
        <xdr:cNvSpPr>
          <a:spLocks noChangeShapeType="1"/>
        </xdr:cNvSpPr>
      </xdr:nvSpPr>
      <xdr:spPr bwMode="auto">
        <a:xfrm>
          <a:off x="31727775" y="342900"/>
          <a:ext cx="1543050" cy="685800"/>
        </a:xfrm>
        <a:prstGeom prst="line">
          <a:avLst/>
        </a:prstGeom>
        <a:noFill/>
        <a:ln w="317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 name="Line 12"/>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 name="Line 13"/>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185</xdr:col>
      <xdr:colOff>9525</xdr:colOff>
      <xdr:row>2</xdr:row>
      <xdr:rowOff>0</xdr:rowOff>
    </xdr:from>
    <xdr:to>
      <xdr:col>194</xdr:col>
      <xdr:colOff>9525</xdr:colOff>
      <xdr:row>6</xdr:row>
      <xdr:rowOff>0</xdr:rowOff>
    </xdr:to>
    <xdr:sp macro="" textlink="">
      <xdr:nvSpPr>
        <xdr:cNvPr id="9" name="Line 15"/>
        <xdr:cNvSpPr>
          <a:spLocks noChangeShapeType="1"/>
        </xdr:cNvSpPr>
      </xdr:nvSpPr>
      <xdr:spPr bwMode="auto">
        <a:xfrm>
          <a:off x="31727775" y="342900"/>
          <a:ext cx="1543050" cy="685800"/>
        </a:xfrm>
        <a:prstGeom prst="line">
          <a:avLst/>
        </a:prstGeom>
        <a:noFill/>
        <a:ln w="317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0" name="Line 8"/>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 name="Line 9"/>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 name="Line 12"/>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 name="Line 13"/>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4" name="Line 8"/>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5" name="Line 9"/>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6" name="Line 12"/>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7" name="Line 13"/>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8" name="Line 8"/>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9" name="Line 9"/>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20" name="Line 12"/>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21" name="Line 13"/>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22" name="Line 8"/>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23" name="Line 9"/>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24" name="Line 12"/>
        <xdr:cNvSpPr>
          <a:spLocks noChangeShapeType="1"/>
        </xdr:cNvSpPr>
      </xdr:nvSpPr>
      <xdr:spPr bwMode="auto">
        <a:xfrm>
          <a:off x="10420350" y="164782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25" name="Line 13"/>
        <xdr:cNvSpPr>
          <a:spLocks noChangeShapeType="1"/>
        </xdr:cNvSpPr>
      </xdr:nvSpPr>
      <xdr:spPr bwMode="auto">
        <a:xfrm>
          <a:off x="10153650" y="8286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27"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28"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29"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30"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31"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32"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33"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34"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35"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36"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37"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38"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39"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40"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41"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42"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43"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44"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45"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46"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89"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90"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91"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92"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93"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94"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95"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96"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97"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98"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99"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00"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01"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02"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03"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04"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05" name="Line 8"/>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06" name="Line 9"/>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07" name="Line 12"/>
        <xdr:cNvSpPr>
          <a:spLocks noChangeShapeType="1"/>
        </xdr:cNvSpPr>
      </xdr:nvSpPr>
      <xdr:spPr bwMode="auto">
        <a:xfrm>
          <a:off x="15144750"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08" name="Line 13"/>
        <xdr:cNvSpPr>
          <a:spLocks noChangeShapeType="1"/>
        </xdr:cNvSpPr>
      </xdr:nvSpPr>
      <xdr:spPr bwMode="auto">
        <a:xfrm>
          <a:off x="14868525" y="981075"/>
          <a:ext cx="0" cy="0"/>
        </a:xfrm>
        <a:prstGeom prst="line">
          <a:avLst/>
        </a:prstGeom>
        <a:noFill/>
        <a:ln w="9525">
          <a:solidFill>
            <a:srgbClr val="000000"/>
          </a:solidFill>
          <a:round/>
          <a:headEnd/>
          <a:tailEnd/>
        </a:ln>
      </xdr:spPr>
    </xdr:sp>
    <xdr:clientData/>
  </xdr:twoCellAnchor>
  <xdr:twoCellAnchor>
    <xdr:from>
      <xdr:col>53</xdr:col>
      <xdr:colOff>93490</xdr:colOff>
      <xdr:row>1</xdr:row>
      <xdr:rowOff>75241</xdr:rowOff>
    </xdr:from>
    <xdr:to>
      <xdr:col>90</xdr:col>
      <xdr:colOff>89728</xdr:colOff>
      <xdr:row>18</xdr:row>
      <xdr:rowOff>87087</xdr:rowOff>
    </xdr:to>
    <xdr:graphicFrame macro="">
      <xdr:nvGraphicFramePr>
        <xdr:cNvPr id="109" name="グラフ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60</xdr:col>
      <xdr:colOff>133350</xdr:colOff>
      <xdr:row>9</xdr:row>
      <xdr:rowOff>104775</xdr:rowOff>
    </xdr:from>
    <xdr:to>
      <xdr:col>60</xdr:col>
      <xdr:colOff>133350</xdr:colOff>
      <xdr:row>9</xdr:row>
      <xdr:rowOff>104775</xdr:rowOff>
    </xdr:to>
    <xdr:sp macro="" textlink="">
      <xdr:nvSpPr>
        <xdr:cNvPr id="67"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68"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69"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70"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1"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72"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3"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74"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5"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76"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7"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78"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79"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0"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81"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2"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83"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4"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85"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6"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87"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88"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10"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1"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12"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3"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14"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5"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16"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7"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18"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19"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0"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21"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2"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23"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4"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25"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6"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27"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28"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29"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30"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1"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32"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3"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34"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5"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36"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7"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38"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39"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40"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41"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42"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43"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44" name="Line 8"/>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45" name="Line 9"/>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60</xdr:col>
      <xdr:colOff>133350</xdr:colOff>
      <xdr:row>9</xdr:row>
      <xdr:rowOff>104775</xdr:rowOff>
    </xdr:from>
    <xdr:to>
      <xdr:col>60</xdr:col>
      <xdr:colOff>133350</xdr:colOff>
      <xdr:row>9</xdr:row>
      <xdr:rowOff>104775</xdr:rowOff>
    </xdr:to>
    <xdr:sp macro="" textlink="">
      <xdr:nvSpPr>
        <xdr:cNvPr id="146" name="Line 12"/>
        <xdr:cNvSpPr>
          <a:spLocks noChangeShapeType="1"/>
        </xdr:cNvSpPr>
      </xdr:nvSpPr>
      <xdr:spPr bwMode="auto">
        <a:xfrm>
          <a:off x="1400175" y="2085975"/>
          <a:ext cx="0" cy="0"/>
        </a:xfrm>
        <a:prstGeom prst="line">
          <a:avLst/>
        </a:prstGeom>
        <a:noFill/>
        <a:ln w="9525">
          <a:solidFill>
            <a:srgbClr val="000000"/>
          </a:solidFill>
          <a:round/>
          <a:headEnd/>
          <a:tailEnd/>
        </a:ln>
      </xdr:spPr>
    </xdr:sp>
    <xdr:clientData/>
  </xdr:twoCellAnchor>
  <xdr:twoCellAnchor>
    <xdr:from>
      <xdr:col>59</xdr:col>
      <xdr:colOff>38100</xdr:colOff>
      <xdr:row>4</xdr:row>
      <xdr:rowOff>142875</xdr:rowOff>
    </xdr:from>
    <xdr:to>
      <xdr:col>59</xdr:col>
      <xdr:colOff>38100</xdr:colOff>
      <xdr:row>4</xdr:row>
      <xdr:rowOff>142875</xdr:rowOff>
    </xdr:to>
    <xdr:sp macro="" textlink="">
      <xdr:nvSpPr>
        <xdr:cNvPr id="147" name="Line 13"/>
        <xdr:cNvSpPr>
          <a:spLocks noChangeShapeType="1"/>
        </xdr:cNvSpPr>
      </xdr:nvSpPr>
      <xdr:spPr bwMode="auto">
        <a:xfrm>
          <a:off x="1123950" y="981075"/>
          <a:ext cx="0" cy="0"/>
        </a:xfrm>
        <a:prstGeom prst="line">
          <a:avLst/>
        </a:prstGeom>
        <a:noFill/>
        <a:ln w="9525">
          <a:solidFill>
            <a:srgbClr val="000000"/>
          </a:solidFill>
          <a:round/>
          <a:headEnd/>
          <a:tailEnd/>
        </a:ln>
      </xdr:spPr>
    </xdr:sp>
    <xdr:clientData/>
  </xdr:twoCellAnchor>
  <xdr:twoCellAnchor>
    <xdr:from>
      <xdr:col>53</xdr:col>
      <xdr:colOff>93490</xdr:colOff>
      <xdr:row>1</xdr:row>
      <xdr:rowOff>75241</xdr:rowOff>
    </xdr:from>
    <xdr:to>
      <xdr:col>90</xdr:col>
      <xdr:colOff>89728</xdr:colOff>
      <xdr:row>18</xdr:row>
      <xdr:rowOff>87087</xdr:rowOff>
    </xdr:to>
    <xdr:graphicFrame macro="">
      <xdr:nvGraphicFramePr>
        <xdr:cNvPr id="148" name="グラフ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2</xdr:row>
      <xdr:rowOff>9525</xdr:rowOff>
    </xdr:from>
    <xdr:to>
      <xdr:col>4</xdr:col>
      <xdr:colOff>9525</xdr:colOff>
      <xdr:row>6</xdr:row>
      <xdr:rowOff>0</xdr:rowOff>
    </xdr:to>
    <xdr:cxnSp macro="">
      <xdr:nvCxnSpPr>
        <xdr:cNvPr id="2" name="直線コネクタ 1"/>
        <xdr:cNvCxnSpPr/>
      </xdr:nvCxnSpPr>
      <xdr:spPr>
        <a:xfrm>
          <a:off x="19050" y="342900"/>
          <a:ext cx="1057275" cy="923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2</xdr:row>
      <xdr:rowOff>0</xdr:rowOff>
    </xdr:from>
    <xdr:to>
      <xdr:col>32</xdr:col>
      <xdr:colOff>0</xdr:colOff>
      <xdr:row>3</xdr:row>
      <xdr:rowOff>0</xdr:rowOff>
    </xdr:to>
    <xdr:graphicFrame macro="">
      <xdr:nvGraphicFramePr>
        <xdr:cNvPr id="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45</xdr:row>
      <xdr:rowOff>0</xdr:rowOff>
    </xdr:from>
    <xdr:to>
      <xdr:col>0</xdr:col>
      <xdr:colOff>0</xdr:colOff>
      <xdr:row>45</xdr:row>
      <xdr:rowOff>0</xdr:rowOff>
    </xdr:to>
    <xdr:sp macro="" textlink="">
      <xdr:nvSpPr>
        <xdr:cNvPr id="10445" name="Line 1"/>
        <xdr:cNvSpPr>
          <a:spLocks noChangeShapeType="1"/>
        </xdr:cNvSpPr>
      </xdr:nvSpPr>
      <xdr:spPr bwMode="auto">
        <a:xfrm>
          <a:off x="0" y="9067800"/>
          <a:ext cx="0" cy="0"/>
        </a:xfrm>
        <a:prstGeom prst="line">
          <a:avLst/>
        </a:prstGeom>
        <a:noFill/>
        <a:ln w="9525">
          <a:solidFill>
            <a:srgbClr val="000000"/>
          </a:solidFill>
          <a:round/>
          <a:headEnd/>
          <a:tailEnd/>
        </a:ln>
      </xdr:spPr>
    </xdr:sp>
    <xdr:clientData/>
  </xdr:twoCellAnchor>
  <xdr:twoCellAnchor>
    <xdr:from>
      <xdr:col>0</xdr:col>
      <xdr:colOff>0</xdr:colOff>
      <xdr:row>2</xdr:row>
      <xdr:rowOff>0</xdr:rowOff>
    </xdr:from>
    <xdr:to>
      <xdr:col>0</xdr:col>
      <xdr:colOff>0</xdr:colOff>
      <xdr:row>2</xdr:row>
      <xdr:rowOff>0</xdr:rowOff>
    </xdr:to>
    <xdr:sp macro="" textlink="">
      <xdr:nvSpPr>
        <xdr:cNvPr id="10446" name="Line 2"/>
        <xdr:cNvSpPr>
          <a:spLocks noChangeShapeType="1"/>
        </xdr:cNvSpPr>
      </xdr:nvSpPr>
      <xdr:spPr bwMode="auto">
        <a:xfrm>
          <a:off x="0" y="381000"/>
          <a:ext cx="0" cy="0"/>
        </a:xfrm>
        <a:prstGeom prst="line">
          <a:avLst/>
        </a:prstGeom>
        <a:noFill/>
        <a:ln w="9525">
          <a:solidFill>
            <a:srgbClr val="000000"/>
          </a:solidFill>
          <a:round/>
          <a:headEnd/>
          <a:tailEnd/>
        </a:ln>
      </xdr:spPr>
    </xdr:sp>
    <xdr:clientData/>
  </xdr:twoCellAnchor>
  <xdr:twoCellAnchor>
    <xdr:from>
      <xdr:col>0</xdr:col>
      <xdr:colOff>0</xdr:colOff>
      <xdr:row>16</xdr:row>
      <xdr:rowOff>104775</xdr:rowOff>
    </xdr:from>
    <xdr:to>
      <xdr:col>0</xdr:col>
      <xdr:colOff>0</xdr:colOff>
      <xdr:row>16</xdr:row>
      <xdr:rowOff>104775</xdr:rowOff>
    </xdr:to>
    <xdr:sp macro="" textlink="">
      <xdr:nvSpPr>
        <xdr:cNvPr id="10447" name="Line 3"/>
        <xdr:cNvSpPr>
          <a:spLocks noChangeShapeType="1"/>
        </xdr:cNvSpPr>
      </xdr:nvSpPr>
      <xdr:spPr bwMode="auto">
        <a:xfrm>
          <a:off x="0" y="3028950"/>
          <a:ext cx="0" cy="0"/>
        </a:xfrm>
        <a:prstGeom prst="line">
          <a:avLst/>
        </a:prstGeom>
        <a:noFill/>
        <a:ln w="9525">
          <a:solidFill>
            <a:srgbClr val="000000"/>
          </a:solidFill>
          <a:round/>
          <a:headEnd/>
          <a:tailEnd/>
        </a:ln>
      </xdr:spPr>
    </xdr:sp>
    <xdr:clientData/>
  </xdr:twoCellAnchor>
  <xdr:twoCellAnchor>
    <xdr:from>
      <xdr:col>0</xdr:col>
      <xdr:colOff>0</xdr:colOff>
      <xdr:row>6</xdr:row>
      <xdr:rowOff>142875</xdr:rowOff>
    </xdr:from>
    <xdr:to>
      <xdr:col>0</xdr:col>
      <xdr:colOff>0</xdr:colOff>
      <xdr:row>6</xdr:row>
      <xdr:rowOff>142875</xdr:rowOff>
    </xdr:to>
    <xdr:sp macro="" textlink="">
      <xdr:nvSpPr>
        <xdr:cNvPr id="10448" name="Line 4"/>
        <xdr:cNvSpPr>
          <a:spLocks noChangeShapeType="1"/>
        </xdr:cNvSpPr>
      </xdr:nvSpPr>
      <xdr:spPr bwMode="auto">
        <a:xfrm>
          <a:off x="0" y="1352550"/>
          <a:ext cx="0" cy="0"/>
        </a:xfrm>
        <a:prstGeom prst="line">
          <a:avLst/>
        </a:prstGeom>
        <a:noFill/>
        <a:ln w="9525">
          <a:solidFill>
            <a:srgbClr val="000000"/>
          </a:solidFill>
          <a:round/>
          <a:headEnd/>
          <a:tailEnd/>
        </a:ln>
      </xdr:spPr>
    </xdr:sp>
    <xdr:clientData/>
  </xdr:twoCellAnchor>
  <xdr:twoCellAnchor>
    <xdr:from>
      <xdr:col>5</xdr:col>
      <xdr:colOff>0</xdr:colOff>
      <xdr:row>1</xdr:row>
      <xdr:rowOff>0</xdr:rowOff>
    </xdr:from>
    <xdr:to>
      <xdr:col>5</xdr:col>
      <xdr:colOff>0</xdr:colOff>
      <xdr:row>26</xdr:row>
      <xdr:rowOff>0</xdr:rowOff>
    </xdr:to>
    <xdr:graphicFrame macro="">
      <xdr:nvGraphicFramePr>
        <xdr:cNvPr id="1044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57150</xdr:colOff>
      <xdr:row>49</xdr:row>
      <xdr:rowOff>0</xdr:rowOff>
    </xdr:from>
    <xdr:to>
      <xdr:col>77</xdr:col>
      <xdr:colOff>142875</xdr:colOff>
      <xdr:row>49</xdr:row>
      <xdr:rowOff>0</xdr:rowOff>
    </xdr:to>
    <xdr:graphicFrame macro="">
      <xdr:nvGraphicFramePr>
        <xdr:cNvPr id="10450"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49</xdr:row>
      <xdr:rowOff>0</xdr:rowOff>
    </xdr:from>
    <xdr:to>
      <xdr:col>45</xdr:col>
      <xdr:colOff>0</xdr:colOff>
      <xdr:row>49</xdr:row>
      <xdr:rowOff>0</xdr:rowOff>
    </xdr:to>
    <xdr:graphicFrame macro="">
      <xdr:nvGraphicFramePr>
        <xdr:cNvPr id="1045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xdr:colOff>
      <xdr:row>49</xdr:row>
      <xdr:rowOff>0</xdr:rowOff>
    </xdr:from>
    <xdr:to>
      <xdr:col>45</xdr:col>
      <xdr:colOff>0</xdr:colOff>
      <xdr:row>49</xdr:row>
      <xdr:rowOff>0</xdr:rowOff>
    </xdr:to>
    <xdr:graphicFrame macro="">
      <xdr:nvGraphicFramePr>
        <xdr:cNvPr id="10452"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90</xdr:col>
      <xdr:colOff>60414</xdr:colOff>
      <xdr:row>1</xdr:row>
      <xdr:rowOff>11607</xdr:rowOff>
    </xdr:from>
    <xdr:to>
      <xdr:col>134</xdr:col>
      <xdr:colOff>101827</xdr:colOff>
      <xdr:row>15</xdr:row>
      <xdr:rowOff>78282</xdr:rowOff>
    </xdr:to>
    <xdr:graphicFrame macro="">
      <xdr:nvGraphicFramePr>
        <xdr:cNvPr id="10453"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90</xdr:col>
      <xdr:colOff>28891</xdr:colOff>
      <xdr:row>19</xdr:row>
      <xdr:rowOff>250654</xdr:rowOff>
    </xdr:from>
    <xdr:to>
      <xdr:col>134</xdr:col>
      <xdr:colOff>123265</xdr:colOff>
      <xdr:row>34</xdr:row>
      <xdr:rowOff>215275</xdr:rowOff>
    </xdr:to>
    <xdr:graphicFrame macro="">
      <xdr:nvGraphicFramePr>
        <xdr:cNvPr id="10454"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45</xdr:col>
      <xdr:colOff>0</xdr:colOff>
      <xdr:row>49</xdr:row>
      <xdr:rowOff>0</xdr:rowOff>
    </xdr:from>
    <xdr:to>
      <xdr:col>77</xdr:col>
      <xdr:colOff>142875</xdr:colOff>
      <xdr:row>49</xdr:row>
      <xdr:rowOff>0</xdr:rowOff>
    </xdr:to>
    <xdr:graphicFrame macro="">
      <xdr:nvGraphicFramePr>
        <xdr:cNvPr id="12"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39</xdr:row>
      <xdr:rowOff>0</xdr:rowOff>
    </xdr:from>
    <xdr:to>
      <xdr:col>0</xdr:col>
      <xdr:colOff>0</xdr:colOff>
      <xdr:row>39</xdr:row>
      <xdr:rowOff>0</xdr:rowOff>
    </xdr:to>
    <xdr:sp macro="" textlink="">
      <xdr:nvSpPr>
        <xdr:cNvPr id="29761" name="Line 1"/>
        <xdr:cNvSpPr>
          <a:spLocks noChangeShapeType="1"/>
        </xdr:cNvSpPr>
      </xdr:nvSpPr>
      <xdr:spPr bwMode="auto">
        <a:xfrm>
          <a:off x="0" y="8934450"/>
          <a:ext cx="0" cy="0"/>
        </a:xfrm>
        <a:prstGeom prst="line">
          <a:avLst/>
        </a:prstGeom>
        <a:noFill/>
        <a:ln w="9525">
          <a:solidFill>
            <a:srgbClr val="000000"/>
          </a:solidFill>
          <a:round/>
          <a:headEnd/>
          <a:tailEnd/>
        </a:ln>
      </xdr:spPr>
    </xdr:sp>
    <xdr:clientData/>
  </xdr:twoCellAnchor>
  <xdr:twoCellAnchor>
    <xdr:from>
      <xdr:col>10</xdr:col>
      <xdr:colOff>0</xdr:colOff>
      <xdr:row>2</xdr:row>
      <xdr:rowOff>9525</xdr:rowOff>
    </xdr:from>
    <xdr:to>
      <xdr:col>10</xdr:col>
      <xdr:colOff>0</xdr:colOff>
      <xdr:row>2</xdr:row>
      <xdr:rowOff>9525</xdr:rowOff>
    </xdr:to>
    <xdr:sp macro="" textlink="">
      <xdr:nvSpPr>
        <xdr:cNvPr id="29762" name="Line 2"/>
        <xdr:cNvSpPr>
          <a:spLocks noChangeShapeType="1"/>
        </xdr:cNvSpPr>
      </xdr:nvSpPr>
      <xdr:spPr bwMode="auto">
        <a:xfrm>
          <a:off x="6572250" y="466725"/>
          <a:ext cx="0" cy="0"/>
        </a:xfrm>
        <a:prstGeom prst="line">
          <a:avLst/>
        </a:prstGeom>
        <a:noFill/>
        <a:ln w="9525">
          <a:solidFill>
            <a:srgbClr val="000000"/>
          </a:solidFill>
          <a:round/>
          <a:headEnd/>
          <a:tailEnd/>
        </a:ln>
      </xdr:spPr>
    </xdr:sp>
    <xdr:clientData/>
  </xdr:twoCellAnchor>
  <xdr:twoCellAnchor>
    <xdr:from>
      <xdr:col>37</xdr:col>
      <xdr:colOff>133350</xdr:colOff>
      <xdr:row>12</xdr:row>
      <xdr:rowOff>104775</xdr:rowOff>
    </xdr:from>
    <xdr:to>
      <xdr:col>37</xdr:col>
      <xdr:colOff>133350</xdr:colOff>
      <xdr:row>12</xdr:row>
      <xdr:rowOff>104775</xdr:rowOff>
    </xdr:to>
    <xdr:sp macro="" textlink="">
      <xdr:nvSpPr>
        <xdr:cNvPr id="29763" name="Line 3"/>
        <xdr:cNvSpPr>
          <a:spLocks noChangeShapeType="1"/>
        </xdr:cNvSpPr>
      </xdr:nvSpPr>
      <xdr:spPr bwMode="auto">
        <a:xfrm>
          <a:off x="11334750" y="2847975"/>
          <a:ext cx="0" cy="0"/>
        </a:xfrm>
        <a:prstGeom prst="line">
          <a:avLst/>
        </a:prstGeom>
        <a:noFill/>
        <a:ln w="9525">
          <a:solidFill>
            <a:srgbClr val="000000"/>
          </a:solidFill>
          <a:round/>
          <a:headEnd/>
          <a:tailEnd/>
        </a:ln>
      </xdr:spPr>
    </xdr:sp>
    <xdr:clientData/>
  </xdr:twoCellAnchor>
  <xdr:twoCellAnchor>
    <xdr:from>
      <xdr:col>36</xdr:col>
      <xdr:colOff>38100</xdr:colOff>
      <xdr:row>6</xdr:row>
      <xdr:rowOff>142875</xdr:rowOff>
    </xdr:from>
    <xdr:to>
      <xdr:col>36</xdr:col>
      <xdr:colOff>38100</xdr:colOff>
      <xdr:row>6</xdr:row>
      <xdr:rowOff>142875</xdr:rowOff>
    </xdr:to>
    <xdr:sp macro="" textlink="">
      <xdr:nvSpPr>
        <xdr:cNvPr id="29764" name="Line 4"/>
        <xdr:cNvSpPr>
          <a:spLocks noChangeShapeType="1"/>
        </xdr:cNvSpPr>
      </xdr:nvSpPr>
      <xdr:spPr bwMode="auto">
        <a:xfrm>
          <a:off x="11068050" y="1514475"/>
          <a:ext cx="0" cy="0"/>
        </a:xfrm>
        <a:prstGeom prst="line">
          <a:avLst/>
        </a:prstGeom>
        <a:no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38</xdr:row>
      <xdr:rowOff>0</xdr:rowOff>
    </xdr:from>
    <xdr:to>
      <xdr:col>0</xdr:col>
      <xdr:colOff>0</xdr:colOff>
      <xdr:row>38</xdr:row>
      <xdr:rowOff>0</xdr:rowOff>
    </xdr:to>
    <xdr:sp macro="" textlink="">
      <xdr:nvSpPr>
        <xdr:cNvPr id="19521" name="Line 1025"/>
        <xdr:cNvSpPr>
          <a:spLocks noChangeShapeType="1"/>
        </xdr:cNvSpPr>
      </xdr:nvSpPr>
      <xdr:spPr bwMode="auto">
        <a:xfrm>
          <a:off x="0" y="7048500"/>
          <a:ext cx="0" cy="0"/>
        </a:xfrm>
        <a:prstGeom prst="line">
          <a:avLst/>
        </a:prstGeom>
        <a:noFill/>
        <a:ln w="9525">
          <a:solidFill>
            <a:srgbClr val="000000"/>
          </a:solidFill>
          <a:round/>
          <a:headEnd/>
          <a:tailEnd/>
        </a:ln>
      </xdr:spPr>
    </xdr:sp>
    <xdr:clientData/>
  </xdr:twoCellAnchor>
  <xdr:twoCellAnchor>
    <xdr:from>
      <xdr:col>0</xdr:col>
      <xdr:colOff>0</xdr:colOff>
      <xdr:row>2</xdr:row>
      <xdr:rowOff>9525</xdr:rowOff>
    </xdr:from>
    <xdr:to>
      <xdr:col>0</xdr:col>
      <xdr:colOff>0</xdr:colOff>
      <xdr:row>2</xdr:row>
      <xdr:rowOff>9525</xdr:rowOff>
    </xdr:to>
    <xdr:sp macro="" textlink="">
      <xdr:nvSpPr>
        <xdr:cNvPr id="19522" name="Line 1026"/>
        <xdr:cNvSpPr>
          <a:spLocks noChangeShapeType="1"/>
        </xdr:cNvSpPr>
      </xdr:nvSpPr>
      <xdr:spPr bwMode="auto">
        <a:xfrm>
          <a:off x="0" y="390525"/>
          <a:ext cx="0" cy="0"/>
        </a:xfrm>
        <a:prstGeom prst="line">
          <a:avLst/>
        </a:prstGeom>
        <a:noFill/>
        <a:ln w="9525">
          <a:solidFill>
            <a:srgbClr val="000000"/>
          </a:solidFill>
          <a:round/>
          <a:headEnd/>
          <a:tailEnd/>
        </a:ln>
      </xdr:spPr>
    </xdr:sp>
    <xdr:clientData/>
  </xdr:twoCellAnchor>
  <xdr:twoCellAnchor>
    <xdr:from>
      <xdr:col>72</xdr:col>
      <xdr:colOff>133350</xdr:colOff>
      <xdr:row>12</xdr:row>
      <xdr:rowOff>104775</xdr:rowOff>
    </xdr:from>
    <xdr:to>
      <xdr:col>72</xdr:col>
      <xdr:colOff>85725</xdr:colOff>
      <xdr:row>12</xdr:row>
      <xdr:rowOff>104775</xdr:rowOff>
    </xdr:to>
    <xdr:sp macro="" textlink="">
      <xdr:nvSpPr>
        <xdr:cNvPr id="19523" name="Line 1027"/>
        <xdr:cNvSpPr>
          <a:spLocks noChangeShapeType="1"/>
        </xdr:cNvSpPr>
      </xdr:nvSpPr>
      <xdr:spPr bwMode="auto">
        <a:xfrm>
          <a:off x="11010900" y="2390775"/>
          <a:ext cx="0" cy="0"/>
        </a:xfrm>
        <a:prstGeom prst="line">
          <a:avLst/>
        </a:prstGeom>
        <a:noFill/>
        <a:ln w="9525">
          <a:solidFill>
            <a:srgbClr val="000000"/>
          </a:solidFill>
          <a:round/>
          <a:headEnd/>
          <a:tailEnd/>
        </a:ln>
      </xdr:spPr>
    </xdr:sp>
    <xdr:clientData/>
  </xdr:twoCellAnchor>
  <xdr:twoCellAnchor>
    <xdr:from>
      <xdr:col>71</xdr:col>
      <xdr:colOff>38100</xdr:colOff>
      <xdr:row>5</xdr:row>
      <xdr:rowOff>142875</xdr:rowOff>
    </xdr:from>
    <xdr:to>
      <xdr:col>71</xdr:col>
      <xdr:colOff>38100</xdr:colOff>
      <xdr:row>5</xdr:row>
      <xdr:rowOff>142875</xdr:rowOff>
    </xdr:to>
    <xdr:sp macro="" textlink="">
      <xdr:nvSpPr>
        <xdr:cNvPr id="19524" name="Line 1028"/>
        <xdr:cNvSpPr>
          <a:spLocks noChangeShapeType="1"/>
        </xdr:cNvSpPr>
      </xdr:nvSpPr>
      <xdr:spPr bwMode="auto">
        <a:xfrm>
          <a:off x="10791825" y="1095375"/>
          <a:ext cx="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2"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2"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s>

</file>

<file path=xl/worksheets/_rels/sheet6.xml.rels><?xml version="1.0" encoding="UTF-8" standalone="yes"?>

<Relationships xmlns="http://schemas.openxmlformats.org/package/2006/relationships">
<Relationship Id="rId2" Type="http://schemas.openxmlformats.org/officeDocument/2006/relationships/drawing" Target="../drawings/drawing5.xml"/>

</Relationships>

</file>

<file path=xl/worksheets/_rels/sheet7.xml.rels><?xml version="1.0" encoding="UTF-8" standalone="yes"?>

<Relationships xmlns="http://schemas.openxmlformats.org/package/2006/relationships">

</Relationships>

</file>

<file path=xl/worksheets/_rels/sheet8.xml.rels><?xml version="1.0" encoding="UTF-8" standalone="yes"?>

<Relationships xmlns="http://schemas.openxmlformats.org/package/2006/relationships">

</Relationships>

</file>

<file path=xl/worksheets/_rels/sheet9.xml.rels><?xml version="1.0" encoding="UTF-8" standalone="yes"?>

<Relationships xmlns="http://schemas.openxmlformats.org/package/2006/relationships">

</Relationships>

</file>

<file path=xl/worksheets/_rels/sheet10.xml.rels><?xml version="1.0" encoding="UTF-8" standalone="yes"?>

<Relationships xmlns="http://schemas.openxmlformats.org/package/2006/relationships">
<Relationship Id="rId2" Type="http://schemas.openxmlformats.org/officeDocument/2006/relationships/drawing" Target="../drawings/drawing6.xml"/>

</Relationships>

</file>

<file path=xl/worksheets/_rels/sheet11.xml.rels><?xml version="1.0" encoding="UTF-8" standalone="yes"?>

<Relationships xmlns="http://schemas.openxmlformats.org/package/2006/relationships">
<Relationship Id="rId2" Type="http://schemas.openxmlformats.org/officeDocument/2006/relationships/drawing" Target="../drawings/drawing7.xml"/>

</Relationships>

</file>

<file path=xl/worksheets/_rels/sheet12.xml.rels><?xml version="1.0" encoding="UTF-8" standalone="yes"?>

<Relationships xmlns="http://schemas.openxmlformats.org/package/2006/relationships">
<Relationship Id="rId2" Type="http://schemas.openxmlformats.org/officeDocument/2006/relationships/drawing" Target="../drawings/drawing8.xml"/>

</Relationships>

</file>

<file path=xl/worksheets/_rels/sheet13.xml.rels><?xml version="1.0" encoding="UTF-8" standalone="yes"?>

<Relationships xmlns="http://schemas.openxmlformats.org/package/2006/relationships">

</Relationships>

</file>

<file path=xl/worksheets/_rels/sheet14.xml.rels><?xml version="1.0" encoding="UTF-8" standalone="yes"?>

<Relationships xmlns="http://schemas.openxmlformats.org/package/2006/relationships">

</Relationships>

</file>

<file path=xl/worksheets/_rels/sheet15.xml.rels><?xml version="1.0" encoding="UTF-8" standalone="yes"?>

<Relationships xmlns="http://schemas.openxmlformats.org/package/2006/relationships">

</Relationships>

</file>

<file path=xl/worksheets/_rels/sheet16.xml.rels><?xml version="1.0" encoding="UTF-8" standalone="yes"?>

<Relationships xmlns="http://schemas.openxmlformats.org/package/2006/relationships">

</Relationships>

</file>

<file path=xl/worksheets/_rels/sheet17.xml.rels><?xml version="1.0" encoding="UTF-8" standalone="yes"?>

<Relationships xmlns="http://schemas.openxmlformats.org/package/2006/relationships">
<Relationship Id="rId2" Type="http://schemas.openxmlformats.org/officeDocument/2006/relationships/drawing" Target="../drawings/drawing9.xml"/>

</Relationships>

</file>

<file path=xl/worksheets/_rels/sheet18.xml.rels><?xml version="1.0" encoding="UTF-8" standalone="yes"?>

<Relationships xmlns="http://schemas.openxmlformats.org/package/2006/relationships">
<Relationship Id="rId2" Type="http://schemas.openxmlformats.org/officeDocument/2006/relationships/drawing" Target="../drawings/drawing10.xml"/>

</Relationships>

</file>

<file path=xl/worksheets/_rels/sheet19.xml.rels><?xml version="1.0" encoding="UTF-8" standalone="yes"?>

<Relationships xmlns="http://schemas.openxmlformats.org/package/2006/relationship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2"/>
  <sheetViews>
    <sheetView tabSelected="1" view="pageBreakPreview" zoomScale="85" zoomScaleNormal="100" zoomScaleSheetLayoutView="85" workbookViewId="0">
      <selection activeCell="AM15" sqref="AM15"/>
    </sheetView>
  </sheetViews>
  <sheetFormatPr defaultColWidth="2.25" defaultRowHeight="15" customHeight="1" x14ac:dyDescent="0.15"/>
  <cols>
    <col min="1" max="10" width="8.625" customWidth="1"/>
  </cols>
  <sheetData>
    <row r="1" spans="1:10" ht="15" customHeight="1" x14ac:dyDescent="0.15">
      <c r="A1" s="1"/>
      <c r="B1" s="1"/>
      <c r="C1" s="1"/>
      <c r="D1" s="1"/>
      <c r="E1" s="1"/>
      <c r="F1" s="1"/>
      <c r="G1" s="1"/>
      <c r="H1" s="1"/>
      <c r="I1" s="1"/>
      <c r="J1" s="1"/>
    </row>
    <row r="2" spans="1:10" ht="15" customHeight="1" x14ac:dyDescent="0.15">
      <c r="A2" s="1"/>
      <c r="B2" s="1"/>
      <c r="C2" s="1"/>
      <c r="D2" s="1"/>
      <c r="E2" s="1"/>
      <c r="F2" s="1"/>
      <c r="G2" s="1"/>
      <c r="H2" s="1"/>
      <c r="I2" s="1"/>
      <c r="J2" s="1"/>
    </row>
    <row r="3" spans="1:10" ht="15" customHeight="1" x14ac:dyDescent="0.15">
      <c r="A3" s="1"/>
      <c r="B3" s="1"/>
      <c r="C3" s="1"/>
      <c r="D3" s="1"/>
      <c r="E3" s="1"/>
      <c r="F3" s="1"/>
      <c r="G3" s="1"/>
      <c r="H3" s="1"/>
      <c r="I3" s="1"/>
      <c r="J3" s="1"/>
    </row>
    <row r="4" spans="1:10" ht="15" customHeight="1" x14ac:dyDescent="0.15">
      <c r="A4" s="1"/>
      <c r="B4" s="1"/>
      <c r="C4" s="1"/>
      <c r="D4" s="1"/>
      <c r="E4" s="1"/>
      <c r="F4" s="1"/>
      <c r="G4" s="1"/>
      <c r="H4" s="1"/>
      <c r="I4" s="1"/>
      <c r="J4" s="1"/>
    </row>
    <row r="5" spans="1:10" ht="15" customHeight="1" x14ac:dyDescent="0.15">
      <c r="A5" s="1"/>
      <c r="B5" s="1"/>
      <c r="C5" s="1"/>
      <c r="D5" s="1"/>
      <c r="E5" s="1"/>
      <c r="F5" s="1"/>
      <c r="G5" s="1"/>
      <c r="H5" s="1"/>
      <c r="I5" s="1"/>
      <c r="J5" s="1"/>
    </row>
    <row r="6" spans="1:10" ht="15" customHeight="1" x14ac:dyDescent="0.15">
      <c r="A6" s="1"/>
      <c r="B6" s="1"/>
      <c r="C6" s="1"/>
      <c r="D6" s="1"/>
      <c r="E6" s="1"/>
      <c r="F6" s="1"/>
      <c r="G6" s="1"/>
      <c r="H6" s="1"/>
      <c r="I6" s="1"/>
      <c r="J6" s="1"/>
    </row>
    <row r="7" spans="1:10" ht="15" customHeight="1" x14ac:dyDescent="0.15">
      <c r="A7" s="1"/>
      <c r="B7" s="1"/>
      <c r="C7" s="2"/>
      <c r="D7" s="2"/>
      <c r="E7" s="1"/>
      <c r="F7" s="1"/>
      <c r="G7" s="1"/>
      <c r="H7" s="1"/>
      <c r="I7" s="1"/>
      <c r="J7" s="1"/>
    </row>
    <row r="8" spans="1:10" ht="15" customHeight="1" x14ac:dyDescent="0.15">
      <c r="A8" s="1"/>
      <c r="B8" s="1"/>
      <c r="C8" s="1"/>
      <c r="D8" s="1"/>
      <c r="E8" s="1"/>
      <c r="F8" s="1"/>
      <c r="G8" s="1"/>
      <c r="H8" s="1"/>
      <c r="I8" s="1"/>
      <c r="J8" s="1"/>
    </row>
    <row r="9" spans="1:10" ht="15" customHeight="1" x14ac:dyDescent="0.15">
      <c r="A9" s="1"/>
      <c r="B9" s="1"/>
      <c r="C9" s="1"/>
      <c r="D9" s="1"/>
      <c r="E9" s="1"/>
      <c r="F9" s="1"/>
      <c r="G9" s="1"/>
      <c r="H9" s="1"/>
      <c r="I9" s="1"/>
      <c r="J9" s="1"/>
    </row>
    <row r="10" spans="1:10" ht="15" customHeight="1" x14ac:dyDescent="0.15">
      <c r="A10" s="1"/>
      <c r="B10" s="1"/>
      <c r="C10" s="1"/>
      <c r="D10" s="580" t="s">
        <v>
0</v>
      </c>
      <c r="E10" s="582" t="s">
        <v>
1</v>
      </c>
      <c r="F10" s="582"/>
      <c r="G10" s="582"/>
      <c r="H10" s="1"/>
      <c r="I10" s="1"/>
      <c r="J10" s="1"/>
    </row>
    <row r="11" spans="1:10" ht="15" customHeight="1" x14ac:dyDescent="0.15">
      <c r="A11" s="1"/>
      <c r="B11" s="1"/>
      <c r="C11" s="1"/>
      <c r="D11" s="581"/>
      <c r="E11" s="582"/>
      <c r="F11" s="582"/>
      <c r="G11" s="582"/>
      <c r="H11" s="1"/>
      <c r="I11" s="1"/>
      <c r="J11" s="1"/>
    </row>
    <row r="12" spans="1:10" ht="15" customHeight="1" x14ac:dyDescent="0.15">
      <c r="A12" s="1"/>
      <c r="B12" s="1"/>
      <c r="C12" s="1"/>
      <c r="D12" s="1"/>
      <c r="E12" s="1"/>
      <c r="F12" s="1"/>
      <c r="G12" s="1"/>
      <c r="H12" s="1"/>
      <c r="I12" s="1"/>
      <c r="J12" s="1"/>
    </row>
    <row r="13" spans="1:10" ht="15" customHeight="1" x14ac:dyDescent="0.15">
      <c r="A13" s="1"/>
      <c r="B13" s="1"/>
      <c r="C13" s="1"/>
      <c r="D13" s="1"/>
      <c r="E13" s="1"/>
      <c r="F13" s="1"/>
      <c r="G13" s="1"/>
      <c r="H13" s="1"/>
      <c r="I13" s="1"/>
      <c r="J13" s="1"/>
    </row>
    <row r="14" spans="1:10" ht="15" customHeight="1" x14ac:dyDescent="0.15">
      <c r="A14" s="1"/>
      <c r="B14" s="1"/>
      <c r="C14" s="1"/>
      <c r="D14" s="1"/>
      <c r="E14" s="1"/>
      <c r="F14" s="1"/>
      <c r="G14" s="1"/>
      <c r="H14" s="1"/>
      <c r="I14" s="1"/>
      <c r="J14" s="1"/>
    </row>
    <row r="15" spans="1:10" ht="15" customHeight="1" x14ac:dyDescent="0.15">
      <c r="A15" s="1"/>
      <c r="B15" s="1"/>
      <c r="C15" s="1"/>
      <c r="H15" s="3"/>
      <c r="I15" s="1"/>
      <c r="J15" s="1"/>
    </row>
    <row r="16" spans="1:10" ht="15" customHeight="1" x14ac:dyDescent="0.15">
      <c r="A16" s="1"/>
      <c r="B16" s="1"/>
      <c r="C16" s="1"/>
      <c r="H16" s="3"/>
      <c r="I16" s="1"/>
      <c r="J16" s="1"/>
    </row>
    <row r="17" spans="1:10" ht="15" customHeight="1" x14ac:dyDescent="0.15">
      <c r="A17" s="1"/>
      <c r="B17" s="1"/>
      <c r="C17" s="1"/>
      <c r="D17" s="4"/>
      <c r="E17" s="5"/>
      <c r="F17" s="5"/>
      <c r="G17" s="5"/>
      <c r="H17" s="3"/>
      <c r="I17" s="1"/>
      <c r="J17" s="1"/>
    </row>
    <row r="18" spans="1:10" ht="15" customHeight="1" x14ac:dyDescent="0.15">
      <c r="A18" s="1"/>
      <c r="B18" s="1"/>
      <c r="C18" s="1"/>
      <c r="D18" s="1"/>
      <c r="E18" s="1"/>
      <c r="F18" s="1"/>
      <c r="G18" s="1"/>
      <c r="H18" s="1"/>
      <c r="I18" s="1"/>
      <c r="J18" s="1"/>
    </row>
    <row r="19" spans="1:10" ht="15" customHeight="1" x14ac:dyDescent="0.15">
      <c r="A19" s="1"/>
      <c r="B19" s="1"/>
      <c r="C19" s="1"/>
      <c r="D19" s="1"/>
      <c r="E19" s="1"/>
      <c r="F19" s="1"/>
      <c r="G19" s="1"/>
      <c r="H19" s="1"/>
      <c r="I19" s="1"/>
      <c r="J19" s="1"/>
    </row>
    <row r="20" spans="1:10" ht="15" customHeight="1" x14ac:dyDescent="0.15">
      <c r="A20" s="1"/>
      <c r="B20" s="1"/>
      <c r="C20" s="1"/>
      <c r="D20" s="1"/>
      <c r="E20" s="1"/>
      <c r="F20" s="1"/>
      <c r="G20" s="1"/>
      <c r="H20" s="1"/>
      <c r="I20" s="1"/>
      <c r="J20" s="1"/>
    </row>
    <row r="21" spans="1:10" ht="15" customHeight="1" x14ac:dyDescent="0.15">
      <c r="A21" s="1"/>
      <c r="B21" s="1"/>
      <c r="C21" s="1"/>
      <c r="D21" s="1"/>
      <c r="E21" s="1"/>
      <c r="F21" s="1"/>
      <c r="G21" s="1"/>
      <c r="H21" s="1"/>
      <c r="I21" s="1"/>
      <c r="J21" s="1"/>
    </row>
    <row r="22" spans="1:10" ht="15" customHeight="1" x14ac:dyDescent="0.15">
      <c r="A22" s="1"/>
      <c r="B22" s="1"/>
      <c r="C22" s="1"/>
      <c r="D22" s="1"/>
      <c r="E22" s="1"/>
      <c r="F22" s="1"/>
      <c r="G22" s="1"/>
      <c r="H22" s="1"/>
      <c r="I22" s="1"/>
      <c r="J22" s="1"/>
    </row>
    <row r="23" spans="1:10" ht="15" customHeight="1" x14ac:dyDescent="0.15">
      <c r="A23" s="1"/>
      <c r="B23" s="1"/>
      <c r="C23" s="1"/>
      <c r="D23" s="1"/>
      <c r="E23" s="1"/>
      <c r="F23" s="1"/>
      <c r="G23" s="1"/>
      <c r="H23" s="1"/>
      <c r="I23" s="1"/>
      <c r="J23" s="1"/>
    </row>
    <row r="24" spans="1:10" ht="15" customHeight="1" x14ac:dyDescent="0.15">
      <c r="A24" s="1"/>
      <c r="B24" s="1"/>
      <c r="C24" s="1"/>
      <c r="D24" s="1"/>
      <c r="E24" s="1"/>
      <c r="F24" s="1"/>
      <c r="G24" s="1"/>
      <c r="H24" s="1"/>
      <c r="I24" s="1"/>
      <c r="J24" s="1"/>
    </row>
    <row r="25" spans="1:10" ht="15" customHeight="1" x14ac:dyDescent="0.15">
      <c r="A25" s="1"/>
      <c r="B25" s="1"/>
      <c r="C25" s="1"/>
      <c r="D25" s="1"/>
      <c r="E25" s="1"/>
      <c r="F25" s="1"/>
      <c r="G25" s="1"/>
      <c r="H25" s="1"/>
      <c r="I25" s="1"/>
      <c r="J25" s="1"/>
    </row>
    <row r="26" spans="1:10" ht="15" customHeight="1" x14ac:dyDescent="0.15">
      <c r="A26" s="1"/>
      <c r="B26" s="1"/>
      <c r="C26" s="1"/>
      <c r="D26" s="1"/>
      <c r="E26" s="1"/>
      <c r="F26" s="1"/>
      <c r="G26" s="1"/>
      <c r="H26" s="1"/>
      <c r="I26" s="6"/>
      <c r="J26" s="1"/>
    </row>
    <row r="27" spans="1:10" ht="15" customHeight="1" x14ac:dyDescent="0.15">
      <c r="A27" s="1"/>
      <c r="B27" s="1"/>
      <c r="C27" s="1"/>
      <c r="D27" s="1"/>
      <c r="E27" s="1"/>
      <c r="F27" s="1"/>
      <c r="G27" s="1"/>
      <c r="H27" s="1"/>
      <c r="I27" s="1"/>
      <c r="J27" s="1"/>
    </row>
    <row r="28" spans="1:10" ht="15" customHeight="1" x14ac:dyDescent="0.15">
      <c r="A28" s="1"/>
      <c r="B28" s="1"/>
      <c r="C28" s="1"/>
      <c r="D28" s="1"/>
      <c r="E28" s="1"/>
      <c r="F28" s="1"/>
      <c r="G28" s="1"/>
      <c r="H28" s="1"/>
      <c r="I28" s="1"/>
      <c r="J28" s="1"/>
    </row>
    <row r="29" spans="1:10" ht="15" customHeight="1" x14ac:dyDescent="0.15">
      <c r="A29" s="1"/>
      <c r="B29" s="1"/>
      <c r="C29" s="1"/>
      <c r="D29" s="1"/>
      <c r="E29" s="1"/>
      <c r="F29" s="1"/>
      <c r="G29" s="1"/>
      <c r="H29" s="1"/>
      <c r="I29" s="1"/>
      <c r="J29" s="1"/>
    </row>
    <row r="30" spans="1:10" ht="15" customHeight="1" x14ac:dyDescent="0.15">
      <c r="A30" s="1"/>
      <c r="B30" s="1"/>
      <c r="C30" s="1"/>
      <c r="D30" s="1"/>
      <c r="E30" s="1"/>
      <c r="F30" s="1"/>
      <c r="G30" s="1"/>
      <c r="H30" s="1"/>
      <c r="I30" s="1"/>
      <c r="J30" s="1"/>
    </row>
    <row r="31" spans="1:10" ht="15" customHeight="1" x14ac:dyDescent="0.15">
      <c r="A31" s="1"/>
      <c r="B31" s="1"/>
      <c r="C31" s="1"/>
      <c r="D31" s="1"/>
      <c r="E31" s="1"/>
      <c r="F31" s="1"/>
      <c r="G31" s="1"/>
      <c r="H31" s="1"/>
      <c r="I31" s="1"/>
      <c r="J31" s="1"/>
    </row>
    <row r="32" spans="1:10" ht="15" customHeight="1" x14ac:dyDescent="0.15">
      <c r="A32" s="1"/>
      <c r="B32" s="1"/>
      <c r="C32" s="1"/>
      <c r="D32" s="1"/>
      <c r="E32" s="1"/>
      <c r="F32" s="1"/>
      <c r="G32" s="1"/>
      <c r="H32" s="1"/>
      <c r="I32" s="1"/>
      <c r="J32" s="1"/>
    </row>
    <row r="33" spans="1:10" ht="15" customHeight="1" x14ac:dyDescent="0.15">
      <c r="A33" s="1"/>
      <c r="B33" s="1"/>
      <c r="C33" s="1"/>
      <c r="D33" s="1"/>
      <c r="E33" s="1"/>
      <c r="F33" s="1"/>
      <c r="G33" s="1"/>
      <c r="H33" s="1"/>
      <c r="I33" s="1"/>
      <c r="J33" s="1"/>
    </row>
    <row r="34" spans="1:10" ht="15" customHeight="1" x14ac:dyDescent="0.15">
      <c r="A34" s="1"/>
      <c r="B34" s="1"/>
      <c r="C34" s="1"/>
      <c r="D34" s="1"/>
      <c r="E34" s="1"/>
      <c r="F34" s="1"/>
      <c r="G34" s="1"/>
      <c r="H34" s="1"/>
      <c r="I34" s="1"/>
      <c r="J34" s="1"/>
    </row>
    <row r="35" spans="1:10" ht="15" customHeight="1" x14ac:dyDescent="0.15">
      <c r="A35" s="1"/>
      <c r="B35" s="1"/>
      <c r="C35" s="1"/>
      <c r="D35" s="1"/>
      <c r="E35" s="1"/>
      <c r="F35" s="1"/>
      <c r="G35" s="1"/>
      <c r="H35" s="1"/>
      <c r="I35" s="1"/>
      <c r="J35" s="1"/>
    </row>
    <row r="36" spans="1:10" ht="15" customHeight="1" x14ac:dyDescent="0.15">
      <c r="A36" s="1"/>
      <c r="B36" s="1"/>
      <c r="C36" s="1"/>
      <c r="D36" s="1"/>
      <c r="E36" s="1"/>
      <c r="F36" s="1"/>
      <c r="G36" s="1"/>
      <c r="H36" s="1"/>
      <c r="I36" s="1"/>
      <c r="J36" s="1"/>
    </row>
    <row r="37" spans="1:10" ht="15" customHeight="1" x14ac:dyDescent="0.15">
      <c r="A37" s="1"/>
      <c r="B37" s="1"/>
      <c r="C37" s="1"/>
      <c r="D37" s="1"/>
      <c r="E37" s="1"/>
      <c r="F37" s="1"/>
      <c r="G37" s="1"/>
      <c r="H37" s="1"/>
      <c r="I37" s="1"/>
      <c r="J37" s="1"/>
    </row>
    <row r="38" spans="1:10" ht="15" customHeight="1" x14ac:dyDescent="0.15">
      <c r="A38" s="1"/>
      <c r="B38" s="1"/>
      <c r="C38" s="1"/>
      <c r="D38" s="1"/>
      <c r="E38" s="1"/>
      <c r="F38" s="1"/>
      <c r="G38" s="1"/>
      <c r="H38" s="1"/>
      <c r="I38" s="1"/>
      <c r="J38" s="1"/>
    </row>
    <row r="39" spans="1:10" ht="15" customHeight="1" x14ac:dyDescent="0.15">
      <c r="A39" s="1"/>
      <c r="B39" s="1"/>
      <c r="C39" s="1"/>
      <c r="D39" s="1"/>
      <c r="E39" s="1"/>
      <c r="F39" s="1"/>
      <c r="G39" s="1"/>
      <c r="H39" s="1"/>
      <c r="I39" s="1"/>
      <c r="J39" s="1"/>
    </row>
    <row r="40" spans="1:10" ht="15" customHeight="1" x14ac:dyDescent="0.15">
      <c r="A40" s="1"/>
      <c r="B40" s="1"/>
      <c r="C40" s="1"/>
      <c r="D40" s="1"/>
      <c r="E40" s="1"/>
      <c r="F40" s="1"/>
      <c r="G40" s="1"/>
      <c r="H40" s="1"/>
      <c r="I40" s="1"/>
      <c r="J40" s="1"/>
    </row>
    <row r="41" spans="1:10" ht="15" customHeight="1" x14ac:dyDescent="0.15">
      <c r="A41" s="1"/>
      <c r="B41" s="1"/>
      <c r="C41" s="1"/>
      <c r="D41" s="7"/>
      <c r="E41" s="1"/>
      <c r="F41" s="1"/>
      <c r="G41" s="1"/>
      <c r="H41" s="1"/>
      <c r="I41" s="1"/>
      <c r="J41" s="1"/>
    </row>
    <row r="52" spans="1:10" ht="15" customHeight="1" x14ac:dyDescent="0.15">
      <c r="A52" s="583">
        <v>
115</v>
      </c>
      <c r="B52" s="583"/>
      <c r="C52" s="583"/>
      <c r="D52" s="583"/>
      <c r="E52" s="583"/>
      <c r="F52" s="583"/>
      <c r="G52" s="583"/>
      <c r="H52" s="583"/>
      <c r="I52" s="583"/>
      <c r="J52" s="583"/>
    </row>
  </sheetData>
  <mergeCells count="3">
    <mergeCell ref="D10:D11"/>
    <mergeCell ref="E10:G11"/>
    <mergeCell ref="A52:J52"/>
  </mergeCells>
  <phoneticPr fontId="4"/>
  <printOptions horizontalCentered="1"/>
  <pageMargins left="0.78740157480314965" right="0.78740157480314965" top="0.98425196850393704" bottom="0.78740157480314965" header="0" footer="0"/>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4"/>
  <sheetViews>
    <sheetView view="pageBreakPreview" zoomScale="85" zoomScaleNormal="100" zoomScaleSheetLayoutView="85" workbookViewId="0">
      <selection activeCell="A37" sqref="A37"/>
    </sheetView>
  </sheetViews>
  <sheetFormatPr defaultColWidth="2.25" defaultRowHeight="13.5" x14ac:dyDescent="0.15"/>
  <cols>
    <col min="1" max="2" width="2.375" style="11" customWidth="1"/>
    <col min="3" max="8" width="2.125" style="11" customWidth="1"/>
    <col min="9" max="23" width="1.625" style="11" customWidth="1"/>
    <col min="24" max="25" width="2.375" style="11" customWidth="1"/>
    <col min="26" max="31" width="2.125" style="11" customWidth="1"/>
    <col min="32" max="46" width="1.625" style="11" customWidth="1"/>
    <col min="47" max="16384" width="2.25" style="11"/>
  </cols>
  <sheetData>
    <row r="1" spans="1:47" ht="15" customHeight="1" x14ac:dyDescent="0.15">
      <c r="A1" s="590" t="s">
        <v>
1485</v>
      </c>
      <c r="B1" s="590"/>
      <c r="C1" s="590"/>
      <c r="D1" s="591" t="s">
        <v>
3</v>
      </c>
      <c r="E1" s="591"/>
      <c r="F1" s="591"/>
      <c r="G1" s="591"/>
      <c r="H1" s="591"/>
      <c r="I1" s="591"/>
      <c r="J1" s="591"/>
      <c r="K1" s="591"/>
      <c r="L1" s="591"/>
      <c r="M1" s="591"/>
      <c r="N1" s="9"/>
      <c r="O1" s="9"/>
      <c r="P1" s="3"/>
      <c r="Q1" s="3"/>
      <c r="R1" s="3"/>
      <c r="S1" s="3"/>
      <c r="T1" s="3"/>
      <c r="U1" s="451"/>
      <c r="V1" s="451"/>
      <c r="W1" s="451"/>
      <c r="X1" s="451"/>
      <c r="Y1" s="451"/>
      <c r="Z1" s="451"/>
      <c r="AA1" s="451"/>
      <c r="AB1" s="451"/>
      <c r="AC1" s="451"/>
      <c r="AD1" s="451"/>
      <c r="AE1" s="451"/>
      <c r="AF1" s="451"/>
      <c r="AG1" s="451"/>
      <c r="AH1" s="451"/>
      <c r="AI1" s="451"/>
      <c r="AJ1" s="451"/>
      <c r="AK1" s="451"/>
      <c r="AL1" s="451"/>
      <c r="AM1" s="451"/>
      <c r="AN1" s="451"/>
      <c r="AO1" s="451"/>
      <c r="AP1" s="451"/>
      <c r="AQ1" s="451"/>
      <c r="AR1" s="451"/>
      <c r="AS1" s="451"/>
      <c r="AT1" s="451"/>
    </row>
    <row r="2" spans="1:47" ht="15" customHeight="1" x14ac:dyDescent="0.15">
      <c r="A2" s="590"/>
      <c r="B2" s="590"/>
      <c r="C2" s="590"/>
      <c r="D2" s="591"/>
      <c r="E2" s="591"/>
      <c r="F2" s="591"/>
      <c r="G2" s="591"/>
      <c r="H2" s="591"/>
      <c r="I2" s="591"/>
      <c r="J2" s="591"/>
      <c r="K2" s="591"/>
      <c r="L2" s="591"/>
      <c r="M2" s="591"/>
      <c r="N2" s="9"/>
      <c r="O2" s="9"/>
      <c r="P2" s="451"/>
      <c r="Q2" s="451"/>
      <c r="R2" s="451"/>
      <c r="S2" s="451"/>
      <c r="T2" s="451"/>
      <c r="U2" s="451"/>
      <c r="V2" s="451"/>
      <c r="W2" s="451"/>
      <c r="X2" s="451"/>
      <c r="Y2" s="451"/>
      <c r="Z2" s="451"/>
      <c r="AA2" s="451"/>
      <c r="AB2" s="451"/>
      <c r="AC2" s="451"/>
      <c r="AD2" s="451"/>
      <c r="AE2" s="451"/>
      <c r="AF2" s="451"/>
      <c r="AG2" s="451"/>
      <c r="AH2" s="451"/>
      <c r="AI2" s="451"/>
      <c r="AJ2" s="451"/>
      <c r="AK2" s="451"/>
      <c r="AL2" s="451"/>
      <c r="AM2" s="451"/>
      <c r="AN2" s="451"/>
      <c r="AO2" s="451"/>
      <c r="AP2" s="451"/>
      <c r="AQ2" s="451"/>
      <c r="AR2" s="451"/>
      <c r="AS2" s="451"/>
      <c r="AT2" s="451"/>
    </row>
    <row r="3" spans="1:47" ht="15" customHeight="1" x14ac:dyDescent="0.15">
      <c r="A3" s="12"/>
      <c r="C3" s="583" t="s">
        <v>
380</v>
      </c>
      <c r="D3" s="583"/>
      <c r="E3" s="13" t="s">
        <v>
1473</v>
      </c>
      <c r="F3" s="13" t="s">
        <v>
1484</v>
      </c>
      <c r="G3" s="453"/>
      <c r="H3" s="429" t="s">
        <v>
7</v>
      </c>
      <c r="I3" s="429"/>
      <c r="J3" s="429"/>
      <c r="K3" s="429"/>
      <c r="L3" s="429"/>
      <c r="M3" s="429"/>
      <c r="N3" s="429"/>
      <c r="O3" s="429"/>
      <c r="P3" s="429"/>
      <c r="Q3" s="429"/>
      <c r="R3" s="1"/>
      <c r="S3" s="452"/>
      <c r="T3" s="9"/>
      <c r="U3" s="452"/>
      <c r="V3" s="9"/>
      <c r="W3" s="9"/>
      <c r="X3" s="9"/>
      <c r="Y3" s="9"/>
      <c r="Z3" s="9"/>
      <c r="AA3" s="17"/>
      <c r="AB3" s="9"/>
      <c r="AC3" s="9"/>
      <c r="AD3" s="9"/>
      <c r="AE3" s="9"/>
      <c r="AF3" s="9"/>
      <c r="AG3" s="9"/>
      <c r="AH3" s="9"/>
      <c r="AI3" s="9"/>
      <c r="AJ3" s="9"/>
      <c r="AK3" s="429" t="s">
        <v>
1483</v>
      </c>
      <c r="AL3" s="429"/>
      <c r="AM3" s="429"/>
      <c r="AN3" s="429"/>
      <c r="AO3" s="429"/>
      <c r="AP3" s="429"/>
      <c r="AQ3" s="429"/>
      <c r="AR3" s="429"/>
      <c r="AS3" s="451"/>
      <c r="AT3" s="451"/>
      <c r="AU3" s="18"/>
    </row>
    <row r="4" spans="1:47" ht="15" customHeight="1" x14ac:dyDescent="0.15">
      <c r="A4" s="19"/>
      <c r="B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8"/>
    </row>
    <row r="5" spans="1:47" ht="24.75" customHeight="1" x14ac:dyDescent="0.15">
      <c r="A5" s="588" t="s">
        <v>
9</v>
      </c>
      <c r="B5" s="588"/>
      <c r="C5" s="588"/>
      <c r="D5" s="588"/>
      <c r="E5" s="588"/>
      <c r="F5" s="588"/>
      <c r="G5" s="588"/>
      <c r="H5" s="588"/>
      <c r="I5" s="587" t="s">
        <v>
1191</v>
      </c>
      <c r="J5" s="587"/>
      <c r="K5" s="587"/>
      <c r="L5" s="587"/>
      <c r="M5" s="587"/>
      <c r="N5" s="587" t="s">
        <v>
1281</v>
      </c>
      <c r="O5" s="587"/>
      <c r="P5" s="587"/>
      <c r="Q5" s="587"/>
      <c r="R5" s="587"/>
      <c r="S5" s="587" t="s">
        <v>
1283</v>
      </c>
      <c r="T5" s="587"/>
      <c r="U5" s="587"/>
      <c r="V5" s="587"/>
      <c r="W5" s="587"/>
      <c r="X5" s="588" t="s">
        <v>
9</v>
      </c>
      <c r="Y5" s="588"/>
      <c r="Z5" s="588"/>
      <c r="AA5" s="588"/>
      <c r="AB5" s="588"/>
      <c r="AC5" s="588"/>
      <c r="AD5" s="588"/>
      <c r="AE5" s="588"/>
      <c r="AF5" s="589" t="s">
        <v>
1191</v>
      </c>
      <c r="AG5" s="589"/>
      <c r="AH5" s="589"/>
      <c r="AI5" s="589"/>
      <c r="AJ5" s="589"/>
      <c r="AK5" s="589" t="s">
        <v>
1281</v>
      </c>
      <c r="AL5" s="589"/>
      <c r="AM5" s="589"/>
      <c r="AN5" s="589"/>
      <c r="AO5" s="589"/>
      <c r="AP5" s="589" t="s">
        <v>
1283</v>
      </c>
      <c r="AQ5" s="589"/>
      <c r="AR5" s="589"/>
      <c r="AS5" s="589"/>
      <c r="AT5" s="589"/>
    </row>
    <row r="6" spans="1:47" ht="24.75" customHeight="1" x14ac:dyDescent="0.15">
      <c r="A6" s="592" t="s">
        <v>
13</v>
      </c>
      <c r="B6" s="592"/>
      <c r="C6" s="592"/>
      <c r="D6" s="592"/>
      <c r="E6" s="592"/>
      <c r="F6" s="592"/>
      <c r="G6" s="592"/>
      <c r="H6" s="593"/>
      <c r="I6" s="594">
        <v>
1070</v>
      </c>
      <c r="J6" s="595"/>
      <c r="K6" s="595"/>
      <c r="L6" s="595"/>
      <c r="M6" s="595"/>
      <c r="N6" s="595">
        <v>
894</v>
      </c>
      <c r="O6" s="595"/>
      <c r="P6" s="595"/>
      <c r="Q6" s="595"/>
      <c r="R6" s="595"/>
      <c r="S6" s="595">
        <v>
808</v>
      </c>
      <c r="T6" s="595"/>
      <c r="U6" s="595"/>
      <c r="V6" s="595"/>
      <c r="W6" s="596"/>
      <c r="X6" s="608" t="s">
        <v>
14</v>
      </c>
      <c r="Y6" s="598"/>
      <c r="Z6" s="603" t="s">
        <v>
15</v>
      </c>
      <c r="AA6" s="603"/>
      <c r="AB6" s="603"/>
      <c r="AC6" s="603"/>
      <c r="AD6" s="603"/>
      <c r="AE6" s="603"/>
      <c r="AF6" s="584">
        <v>
2</v>
      </c>
      <c r="AG6" s="585"/>
      <c r="AH6" s="585"/>
      <c r="AI6" s="585"/>
      <c r="AJ6" s="585"/>
      <c r="AK6" s="585">
        <v>
1</v>
      </c>
      <c r="AL6" s="585"/>
      <c r="AM6" s="585"/>
      <c r="AN6" s="585"/>
      <c r="AO6" s="585"/>
      <c r="AP6" s="585">
        <v>
1</v>
      </c>
      <c r="AQ6" s="585"/>
      <c r="AR6" s="585"/>
      <c r="AS6" s="585"/>
      <c r="AT6" s="586"/>
    </row>
    <row r="7" spans="1:47" ht="24.75" customHeight="1" x14ac:dyDescent="0.15">
      <c r="A7" s="597" t="s">
        <v>
16</v>
      </c>
      <c r="B7" s="598"/>
      <c r="C7" s="603" t="s">
        <v>
17</v>
      </c>
      <c r="D7" s="603"/>
      <c r="E7" s="603"/>
      <c r="F7" s="603"/>
      <c r="G7" s="603"/>
      <c r="H7" s="603"/>
      <c r="I7" s="584">
        <v>
2</v>
      </c>
      <c r="J7" s="585"/>
      <c r="K7" s="585"/>
      <c r="L7" s="585"/>
      <c r="M7" s="585"/>
      <c r="N7" s="585">
        <v>
1</v>
      </c>
      <c r="O7" s="585"/>
      <c r="P7" s="585"/>
      <c r="Q7" s="585"/>
      <c r="R7" s="585"/>
      <c r="S7" s="585">
        <v>
1</v>
      </c>
      <c r="T7" s="585"/>
      <c r="U7" s="585"/>
      <c r="V7" s="585"/>
      <c r="W7" s="586"/>
      <c r="X7" s="599"/>
      <c r="Y7" s="600"/>
      <c r="Z7" s="603" t="s">
        <v>
18</v>
      </c>
      <c r="AA7" s="603"/>
      <c r="AB7" s="603"/>
      <c r="AC7" s="603"/>
      <c r="AD7" s="603"/>
      <c r="AE7" s="603"/>
      <c r="AF7" s="604">
        <v>
6</v>
      </c>
      <c r="AG7" s="605"/>
      <c r="AH7" s="605"/>
      <c r="AI7" s="605"/>
      <c r="AJ7" s="605"/>
      <c r="AK7" s="605">
        <v>
6</v>
      </c>
      <c r="AL7" s="605"/>
      <c r="AM7" s="605"/>
      <c r="AN7" s="605"/>
      <c r="AO7" s="605"/>
      <c r="AP7" s="605">
        <v>
5</v>
      </c>
      <c r="AQ7" s="605"/>
      <c r="AR7" s="605"/>
      <c r="AS7" s="605"/>
      <c r="AT7" s="606"/>
    </row>
    <row r="8" spans="1:47" ht="24.75" customHeight="1" x14ac:dyDescent="0.15">
      <c r="A8" s="599"/>
      <c r="B8" s="600"/>
      <c r="C8" s="603" t="s">
        <v>
19</v>
      </c>
      <c r="D8" s="603"/>
      <c r="E8" s="603"/>
      <c r="F8" s="603"/>
      <c r="G8" s="603"/>
      <c r="H8" s="603"/>
      <c r="I8" s="604">
        <v>
5</v>
      </c>
      <c r="J8" s="605"/>
      <c r="K8" s="605"/>
      <c r="L8" s="605"/>
      <c r="M8" s="605"/>
      <c r="N8" s="605">
        <v>
1</v>
      </c>
      <c r="O8" s="605"/>
      <c r="P8" s="605"/>
      <c r="Q8" s="605"/>
      <c r="R8" s="605"/>
      <c r="S8" s="607" t="s">
        <v>
1479</v>
      </c>
      <c r="T8" s="605"/>
      <c r="U8" s="605"/>
      <c r="V8" s="605"/>
      <c r="W8" s="606"/>
      <c r="X8" s="599"/>
      <c r="Y8" s="600"/>
      <c r="Z8" s="603" t="s">
        <v>
20</v>
      </c>
      <c r="AA8" s="603"/>
      <c r="AB8" s="603"/>
      <c r="AC8" s="603"/>
      <c r="AD8" s="603"/>
      <c r="AE8" s="603"/>
      <c r="AF8" s="604">
        <v>
544</v>
      </c>
      <c r="AG8" s="605"/>
      <c r="AH8" s="605"/>
      <c r="AI8" s="605"/>
      <c r="AJ8" s="605"/>
      <c r="AK8" s="605">
        <v>
354</v>
      </c>
      <c r="AL8" s="605"/>
      <c r="AM8" s="605"/>
      <c r="AN8" s="605"/>
      <c r="AO8" s="605"/>
      <c r="AP8" s="605">
        <v>
357</v>
      </c>
      <c r="AQ8" s="605"/>
      <c r="AR8" s="605"/>
      <c r="AS8" s="605"/>
      <c r="AT8" s="606"/>
    </row>
    <row r="9" spans="1:47" ht="24.75" customHeight="1" x14ac:dyDescent="0.15">
      <c r="A9" s="601"/>
      <c r="B9" s="602"/>
      <c r="C9" s="603" t="s">
        <v>
21</v>
      </c>
      <c r="D9" s="603"/>
      <c r="E9" s="603"/>
      <c r="F9" s="603"/>
      <c r="G9" s="603"/>
      <c r="H9" s="603"/>
      <c r="I9" s="604">
        <v>
7</v>
      </c>
      <c r="J9" s="605"/>
      <c r="K9" s="605"/>
      <c r="L9" s="605"/>
      <c r="M9" s="605"/>
      <c r="N9" s="605">
        <v>
2</v>
      </c>
      <c r="O9" s="605"/>
      <c r="P9" s="605"/>
      <c r="Q9" s="605"/>
      <c r="R9" s="605"/>
      <c r="S9" s="605">
        <v>
1</v>
      </c>
      <c r="T9" s="605"/>
      <c r="U9" s="605"/>
      <c r="V9" s="605"/>
      <c r="W9" s="606"/>
      <c r="X9" s="599"/>
      <c r="Y9" s="600"/>
      <c r="Z9" s="603" t="s">
        <v>
22</v>
      </c>
      <c r="AA9" s="603"/>
      <c r="AB9" s="603"/>
      <c r="AC9" s="603"/>
      <c r="AD9" s="603"/>
      <c r="AE9" s="603"/>
      <c r="AF9" s="604">
        <v>
19</v>
      </c>
      <c r="AG9" s="605"/>
      <c r="AH9" s="605"/>
      <c r="AI9" s="605"/>
      <c r="AJ9" s="605"/>
      <c r="AK9" s="605">
        <v>
30</v>
      </c>
      <c r="AL9" s="605"/>
      <c r="AM9" s="605"/>
      <c r="AN9" s="605"/>
      <c r="AO9" s="605"/>
      <c r="AP9" s="605">
        <v>
20</v>
      </c>
      <c r="AQ9" s="605"/>
      <c r="AR9" s="605"/>
      <c r="AS9" s="605"/>
      <c r="AT9" s="606"/>
    </row>
    <row r="10" spans="1:47" ht="24.75" customHeight="1" x14ac:dyDescent="0.15">
      <c r="A10" s="597" t="s">
        <v>
23</v>
      </c>
      <c r="B10" s="598"/>
      <c r="C10" s="603" t="s">
        <v>
24</v>
      </c>
      <c r="D10" s="603"/>
      <c r="E10" s="603"/>
      <c r="F10" s="603"/>
      <c r="G10" s="603"/>
      <c r="H10" s="603"/>
      <c r="I10" s="609" t="s">
        <v>
1479</v>
      </c>
      <c r="J10" s="605"/>
      <c r="K10" s="605"/>
      <c r="L10" s="605"/>
      <c r="M10" s="605"/>
      <c r="N10" s="607" t="s">
        <v>
1482</v>
      </c>
      <c r="O10" s="605"/>
      <c r="P10" s="605"/>
      <c r="Q10" s="605"/>
      <c r="R10" s="605"/>
      <c r="S10" s="607" t="s">
        <v>
1479</v>
      </c>
      <c r="T10" s="605"/>
      <c r="U10" s="605"/>
      <c r="V10" s="605"/>
      <c r="W10" s="606"/>
      <c r="X10" s="599"/>
      <c r="Y10" s="600"/>
      <c r="Z10" s="603" t="s">
        <v>
1481</v>
      </c>
      <c r="AA10" s="603"/>
      <c r="AB10" s="603"/>
      <c r="AC10" s="603"/>
      <c r="AD10" s="603"/>
      <c r="AE10" s="603"/>
      <c r="AF10" s="604">
        <v>
5</v>
      </c>
      <c r="AG10" s="605"/>
      <c r="AH10" s="605"/>
      <c r="AI10" s="605"/>
      <c r="AJ10" s="605"/>
      <c r="AK10" s="605">
        <v>
6</v>
      </c>
      <c r="AL10" s="605"/>
      <c r="AM10" s="605"/>
      <c r="AN10" s="605"/>
      <c r="AO10" s="605"/>
      <c r="AP10" s="605">
        <v>
3</v>
      </c>
      <c r="AQ10" s="605"/>
      <c r="AR10" s="605"/>
      <c r="AS10" s="605"/>
      <c r="AT10" s="606"/>
    </row>
    <row r="11" spans="1:47" ht="24.75" customHeight="1" x14ac:dyDescent="0.15">
      <c r="A11" s="599"/>
      <c r="B11" s="600"/>
      <c r="C11" s="603" t="s">
        <v>
25</v>
      </c>
      <c r="D11" s="603"/>
      <c r="E11" s="603"/>
      <c r="F11" s="603"/>
      <c r="G11" s="603"/>
      <c r="H11" s="603"/>
      <c r="I11" s="604">
        <v>
33</v>
      </c>
      <c r="J11" s="605"/>
      <c r="K11" s="605"/>
      <c r="L11" s="605"/>
      <c r="M11" s="605"/>
      <c r="N11" s="605">
        <v>
26</v>
      </c>
      <c r="O11" s="605"/>
      <c r="P11" s="605"/>
      <c r="Q11" s="605"/>
      <c r="R11" s="605"/>
      <c r="S11" s="605">
        <v>
23</v>
      </c>
      <c r="T11" s="605"/>
      <c r="U11" s="605"/>
      <c r="V11" s="605"/>
      <c r="W11" s="606"/>
      <c r="X11" s="599"/>
      <c r="Y11" s="600"/>
      <c r="Z11" s="603" t="s">
        <v>
1480</v>
      </c>
      <c r="AA11" s="603"/>
      <c r="AB11" s="603"/>
      <c r="AC11" s="603"/>
      <c r="AD11" s="603"/>
      <c r="AE11" s="603"/>
      <c r="AF11" s="604">
        <v>
3</v>
      </c>
      <c r="AG11" s="605"/>
      <c r="AH11" s="605"/>
      <c r="AI11" s="605"/>
      <c r="AJ11" s="605"/>
      <c r="AK11" s="605">
        <v>
2</v>
      </c>
      <c r="AL11" s="605"/>
      <c r="AM11" s="605"/>
      <c r="AN11" s="605"/>
      <c r="AO11" s="605"/>
      <c r="AP11" s="607" t="s">
        <v>
1479</v>
      </c>
      <c r="AQ11" s="605"/>
      <c r="AR11" s="605"/>
      <c r="AS11" s="605"/>
      <c r="AT11" s="606"/>
    </row>
    <row r="12" spans="1:47" ht="24.75" customHeight="1" x14ac:dyDescent="0.15">
      <c r="A12" s="599"/>
      <c r="B12" s="600"/>
      <c r="C12" s="603" t="s">
        <v>
26</v>
      </c>
      <c r="D12" s="603"/>
      <c r="E12" s="603"/>
      <c r="F12" s="603"/>
      <c r="G12" s="603"/>
      <c r="H12" s="603"/>
      <c r="I12" s="604">
        <v>
7</v>
      </c>
      <c r="J12" s="605"/>
      <c r="K12" s="605"/>
      <c r="L12" s="605"/>
      <c r="M12" s="605"/>
      <c r="N12" s="605">
        <v>
17</v>
      </c>
      <c r="O12" s="605"/>
      <c r="P12" s="605"/>
      <c r="Q12" s="605"/>
      <c r="R12" s="605"/>
      <c r="S12" s="605">
        <v>
10</v>
      </c>
      <c r="T12" s="605"/>
      <c r="U12" s="605"/>
      <c r="V12" s="605"/>
      <c r="W12" s="606"/>
      <c r="X12" s="599"/>
      <c r="Y12" s="600"/>
      <c r="Z12" s="603" t="s">
        <v>
27</v>
      </c>
      <c r="AA12" s="603"/>
      <c r="AB12" s="603"/>
      <c r="AC12" s="603"/>
      <c r="AD12" s="603"/>
      <c r="AE12" s="603"/>
      <c r="AF12" s="604">
        <v>
92</v>
      </c>
      <c r="AG12" s="605"/>
      <c r="AH12" s="605"/>
      <c r="AI12" s="605"/>
      <c r="AJ12" s="605"/>
      <c r="AK12" s="605">
        <v>
60</v>
      </c>
      <c r="AL12" s="605"/>
      <c r="AM12" s="605"/>
      <c r="AN12" s="605"/>
      <c r="AO12" s="605"/>
      <c r="AP12" s="605">
        <v>
71</v>
      </c>
      <c r="AQ12" s="605"/>
      <c r="AR12" s="605"/>
      <c r="AS12" s="605"/>
      <c r="AT12" s="606"/>
    </row>
    <row r="13" spans="1:47" ht="24.75" customHeight="1" x14ac:dyDescent="0.15">
      <c r="A13" s="599"/>
      <c r="B13" s="600"/>
      <c r="C13" s="603" t="s">
        <v>
28</v>
      </c>
      <c r="D13" s="603"/>
      <c r="E13" s="603"/>
      <c r="F13" s="603"/>
      <c r="G13" s="603"/>
      <c r="H13" s="603"/>
      <c r="I13" s="609" t="s">
        <v>
1479</v>
      </c>
      <c r="J13" s="605"/>
      <c r="K13" s="605"/>
      <c r="L13" s="605"/>
      <c r="M13" s="605"/>
      <c r="N13" s="605">
        <v>
4</v>
      </c>
      <c r="O13" s="605"/>
      <c r="P13" s="605"/>
      <c r="Q13" s="605"/>
      <c r="R13" s="605"/>
      <c r="S13" s="607" t="s">
        <v>
1479</v>
      </c>
      <c r="T13" s="605"/>
      <c r="U13" s="605"/>
      <c r="V13" s="605"/>
      <c r="W13" s="606"/>
      <c r="X13" s="599"/>
      <c r="Y13" s="600"/>
      <c r="Z13" s="610" t="s">
        <v>
29</v>
      </c>
      <c r="AA13" s="610"/>
      <c r="AB13" s="610"/>
      <c r="AC13" s="610"/>
      <c r="AD13" s="610"/>
      <c r="AE13" s="610"/>
      <c r="AF13" s="604">
        <v>
117</v>
      </c>
      <c r="AG13" s="605"/>
      <c r="AH13" s="605"/>
      <c r="AI13" s="605"/>
      <c r="AJ13" s="605"/>
      <c r="AK13" s="605">
        <v>
126</v>
      </c>
      <c r="AL13" s="605"/>
      <c r="AM13" s="605"/>
      <c r="AN13" s="605"/>
      <c r="AO13" s="605"/>
      <c r="AP13" s="605">
        <v>
89</v>
      </c>
      <c r="AQ13" s="605"/>
      <c r="AR13" s="605"/>
      <c r="AS13" s="605"/>
      <c r="AT13" s="606"/>
    </row>
    <row r="14" spans="1:47" ht="24.75" customHeight="1" x14ac:dyDescent="0.15">
      <c r="A14" s="599"/>
      <c r="B14" s="600"/>
      <c r="C14" s="603" t="s">
        <v>
30</v>
      </c>
      <c r="D14" s="603"/>
      <c r="E14" s="603"/>
      <c r="F14" s="603"/>
      <c r="G14" s="603"/>
      <c r="H14" s="603"/>
      <c r="I14" s="604">
        <v>
2</v>
      </c>
      <c r="J14" s="605"/>
      <c r="K14" s="605"/>
      <c r="L14" s="605"/>
      <c r="M14" s="605"/>
      <c r="N14" s="607" t="s">
        <v>
1479</v>
      </c>
      <c r="O14" s="605"/>
      <c r="P14" s="605"/>
      <c r="Q14" s="605"/>
      <c r="R14" s="605"/>
      <c r="S14" s="607" t="s">
        <v>
1479</v>
      </c>
      <c r="T14" s="605"/>
      <c r="U14" s="605"/>
      <c r="V14" s="605"/>
      <c r="W14" s="606"/>
      <c r="X14" s="601"/>
      <c r="Y14" s="602"/>
      <c r="Z14" s="603" t="s">
        <v>
21</v>
      </c>
      <c r="AA14" s="603"/>
      <c r="AB14" s="603"/>
      <c r="AC14" s="603"/>
      <c r="AD14" s="603"/>
      <c r="AE14" s="603"/>
      <c r="AF14" s="604">
        <v>
788</v>
      </c>
      <c r="AG14" s="605"/>
      <c r="AH14" s="605"/>
      <c r="AI14" s="605"/>
      <c r="AJ14" s="605"/>
      <c r="AK14" s="605">
        <v>
585</v>
      </c>
      <c r="AL14" s="605"/>
      <c r="AM14" s="605"/>
      <c r="AN14" s="605"/>
      <c r="AO14" s="605"/>
      <c r="AP14" s="605">
        <v>
546</v>
      </c>
      <c r="AQ14" s="605"/>
      <c r="AR14" s="605"/>
      <c r="AS14" s="605"/>
      <c r="AT14" s="606"/>
    </row>
    <row r="15" spans="1:47" ht="24.75" customHeight="1" x14ac:dyDescent="0.15">
      <c r="A15" s="601"/>
      <c r="B15" s="602"/>
      <c r="C15" s="603" t="s">
        <v>
21</v>
      </c>
      <c r="D15" s="603"/>
      <c r="E15" s="603"/>
      <c r="F15" s="603"/>
      <c r="G15" s="603"/>
      <c r="H15" s="603"/>
      <c r="I15" s="604">
        <v>
42</v>
      </c>
      <c r="J15" s="605"/>
      <c r="K15" s="605"/>
      <c r="L15" s="605"/>
      <c r="M15" s="605"/>
      <c r="N15" s="605">
        <v>
47</v>
      </c>
      <c r="O15" s="605"/>
      <c r="P15" s="605"/>
      <c r="Q15" s="605"/>
      <c r="R15" s="605"/>
      <c r="S15" s="605">
        <v>
33</v>
      </c>
      <c r="T15" s="605"/>
      <c r="U15" s="605"/>
      <c r="V15" s="605"/>
      <c r="W15" s="606"/>
      <c r="X15" s="611" t="s">
        <v>
19</v>
      </c>
      <c r="Y15" s="612"/>
      <c r="Z15" s="603" t="s">
        <v>
31</v>
      </c>
      <c r="AA15" s="603"/>
      <c r="AB15" s="603"/>
      <c r="AC15" s="603"/>
      <c r="AD15" s="603"/>
      <c r="AE15" s="603"/>
      <c r="AF15" s="604">
        <v>
43</v>
      </c>
      <c r="AG15" s="605"/>
      <c r="AH15" s="605"/>
      <c r="AI15" s="605"/>
      <c r="AJ15" s="605"/>
      <c r="AK15" s="605">
        <v>
63</v>
      </c>
      <c r="AL15" s="605"/>
      <c r="AM15" s="605"/>
      <c r="AN15" s="605"/>
      <c r="AO15" s="605"/>
      <c r="AP15" s="605">
        <v>
43</v>
      </c>
      <c r="AQ15" s="605"/>
      <c r="AR15" s="605"/>
      <c r="AS15" s="605"/>
      <c r="AT15" s="606"/>
    </row>
    <row r="16" spans="1:47" ht="24.75" customHeight="1" x14ac:dyDescent="0.15">
      <c r="A16" s="597" t="s">
        <v>
32</v>
      </c>
      <c r="B16" s="598"/>
      <c r="C16" s="603" t="s">
        <v>
33</v>
      </c>
      <c r="D16" s="603"/>
      <c r="E16" s="603"/>
      <c r="F16" s="603"/>
      <c r="G16" s="603"/>
      <c r="H16" s="603"/>
      <c r="I16" s="604">
        <v>
5</v>
      </c>
      <c r="J16" s="605"/>
      <c r="K16" s="605"/>
      <c r="L16" s="605"/>
      <c r="M16" s="605"/>
      <c r="N16" s="605">
        <v>
3</v>
      </c>
      <c r="O16" s="605"/>
      <c r="P16" s="605"/>
      <c r="Q16" s="605"/>
      <c r="R16" s="605"/>
      <c r="S16" s="607" t="s">
        <v>
1479</v>
      </c>
      <c r="T16" s="605"/>
      <c r="U16" s="605"/>
      <c r="V16" s="605"/>
      <c r="W16" s="606"/>
      <c r="X16" s="613"/>
      <c r="Y16" s="614"/>
      <c r="Z16" s="603" t="s">
        <v>
34</v>
      </c>
      <c r="AA16" s="603"/>
      <c r="AB16" s="603"/>
      <c r="AC16" s="603"/>
      <c r="AD16" s="603"/>
      <c r="AE16" s="603"/>
      <c r="AF16" s="604">
        <v>
7</v>
      </c>
      <c r="AG16" s="605"/>
      <c r="AH16" s="605"/>
      <c r="AI16" s="605"/>
      <c r="AJ16" s="605"/>
      <c r="AK16" s="605">
        <v>
2</v>
      </c>
      <c r="AL16" s="605"/>
      <c r="AM16" s="605"/>
      <c r="AN16" s="605"/>
      <c r="AO16" s="605"/>
      <c r="AP16" s="605">
        <v>
5</v>
      </c>
      <c r="AQ16" s="605"/>
      <c r="AR16" s="605"/>
      <c r="AS16" s="605"/>
      <c r="AT16" s="606"/>
    </row>
    <row r="17" spans="1:46" ht="24.75" customHeight="1" x14ac:dyDescent="0.15">
      <c r="A17" s="599"/>
      <c r="B17" s="600"/>
      <c r="C17" s="603" t="s">
        <v>
35</v>
      </c>
      <c r="D17" s="603"/>
      <c r="E17" s="603"/>
      <c r="F17" s="603"/>
      <c r="G17" s="603"/>
      <c r="H17" s="603"/>
      <c r="I17" s="604">
        <v>
5</v>
      </c>
      <c r="J17" s="605"/>
      <c r="K17" s="605"/>
      <c r="L17" s="605"/>
      <c r="M17" s="605"/>
      <c r="N17" s="605">
        <v>
1</v>
      </c>
      <c r="O17" s="605"/>
      <c r="P17" s="605"/>
      <c r="Q17" s="605"/>
      <c r="R17" s="605"/>
      <c r="S17" s="607" t="s">
        <v>
1479</v>
      </c>
      <c r="T17" s="605"/>
      <c r="U17" s="605"/>
      <c r="V17" s="605"/>
      <c r="W17" s="606"/>
      <c r="X17" s="613"/>
      <c r="Y17" s="614"/>
      <c r="Z17" s="603" t="s">
        <v>
36</v>
      </c>
      <c r="AA17" s="603"/>
      <c r="AB17" s="603"/>
      <c r="AC17" s="603"/>
      <c r="AD17" s="603"/>
      <c r="AE17" s="603"/>
      <c r="AF17" s="609" t="s">
        <v>
1479</v>
      </c>
      <c r="AG17" s="605"/>
      <c r="AH17" s="605"/>
      <c r="AI17" s="605"/>
      <c r="AJ17" s="605"/>
      <c r="AK17" s="607" t="s">
        <v>
1479</v>
      </c>
      <c r="AL17" s="605"/>
      <c r="AM17" s="605"/>
      <c r="AN17" s="605"/>
      <c r="AO17" s="605"/>
      <c r="AP17" s="607" t="s">
        <v>
1479</v>
      </c>
      <c r="AQ17" s="605"/>
      <c r="AR17" s="605"/>
      <c r="AS17" s="605"/>
      <c r="AT17" s="606"/>
    </row>
    <row r="18" spans="1:46" ht="24.75" customHeight="1" x14ac:dyDescent="0.15">
      <c r="A18" s="599"/>
      <c r="B18" s="600"/>
      <c r="C18" s="603" t="s">
        <v>
37</v>
      </c>
      <c r="D18" s="603"/>
      <c r="E18" s="603"/>
      <c r="F18" s="603"/>
      <c r="G18" s="603"/>
      <c r="H18" s="603"/>
      <c r="I18" s="604">
        <v>
27</v>
      </c>
      <c r="J18" s="605"/>
      <c r="K18" s="605"/>
      <c r="L18" s="605"/>
      <c r="M18" s="605"/>
      <c r="N18" s="605">
        <v>
15</v>
      </c>
      <c r="O18" s="605"/>
      <c r="P18" s="605"/>
      <c r="Q18" s="605"/>
      <c r="R18" s="605"/>
      <c r="S18" s="605">
        <v>
25</v>
      </c>
      <c r="T18" s="605"/>
      <c r="U18" s="605"/>
      <c r="V18" s="605"/>
      <c r="W18" s="606"/>
      <c r="X18" s="613"/>
      <c r="Y18" s="614"/>
      <c r="Z18" s="610" t="s">
        <v>
38</v>
      </c>
      <c r="AA18" s="610"/>
      <c r="AB18" s="610"/>
      <c r="AC18" s="610"/>
      <c r="AD18" s="610"/>
      <c r="AE18" s="610"/>
      <c r="AF18" s="604">
        <v>
45</v>
      </c>
      <c r="AG18" s="605"/>
      <c r="AH18" s="605"/>
      <c r="AI18" s="605"/>
      <c r="AJ18" s="605"/>
      <c r="AK18" s="605">
        <v>
30</v>
      </c>
      <c r="AL18" s="605"/>
      <c r="AM18" s="605"/>
      <c r="AN18" s="605"/>
      <c r="AO18" s="605"/>
      <c r="AP18" s="605">
        <v>
48</v>
      </c>
      <c r="AQ18" s="605"/>
      <c r="AR18" s="605"/>
      <c r="AS18" s="605"/>
      <c r="AT18" s="606"/>
    </row>
    <row r="19" spans="1:46" ht="24.75" customHeight="1" x14ac:dyDescent="0.15">
      <c r="A19" s="599"/>
      <c r="B19" s="600"/>
      <c r="C19" s="603" t="s">
        <v>
39</v>
      </c>
      <c r="D19" s="603"/>
      <c r="E19" s="603"/>
      <c r="F19" s="603"/>
      <c r="G19" s="603"/>
      <c r="H19" s="603"/>
      <c r="I19" s="609" t="s">
        <v>
1479</v>
      </c>
      <c r="J19" s="605"/>
      <c r="K19" s="605"/>
      <c r="L19" s="605"/>
      <c r="M19" s="605"/>
      <c r="N19" s="605">
        <v>
4</v>
      </c>
      <c r="O19" s="605"/>
      <c r="P19" s="605"/>
      <c r="Q19" s="605"/>
      <c r="R19" s="605"/>
      <c r="S19" s="605">
        <v>
3</v>
      </c>
      <c r="T19" s="605"/>
      <c r="U19" s="605"/>
      <c r="V19" s="605"/>
      <c r="W19" s="606"/>
      <c r="X19" s="613"/>
      <c r="Y19" s="614"/>
      <c r="Z19" s="603" t="s">
        <v>
19</v>
      </c>
      <c r="AA19" s="603"/>
      <c r="AB19" s="603"/>
      <c r="AC19" s="603"/>
      <c r="AD19" s="603"/>
      <c r="AE19" s="603"/>
      <c r="AF19" s="604">
        <v>
93</v>
      </c>
      <c r="AG19" s="605"/>
      <c r="AH19" s="605"/>
      <c r="AI19" s="605"/>
      <c r="AJ19" s="605"/>
      <c r="AK19" s="605">
        <v>
140</v>
      </c>
      <c r="AL19" s="605"/>
      <c r="AM19" s="605"/>
      <c r="AN19" s="605"/>
      <c r="AO19" s="605"/>
      <c r="AP19" s="605">
        <v>
97</v>
      </c>
      <c r="AQ19" s="605"/>
      <c r="AR19" s="605"/>
      <c r="AS19" s="605"/>
      <c r="AT19" s="606"/>
    </row>
    <row r="20" spans="1:46" ht="24.75" customHeight="1" x14ac:dyDescent="0.15">
      <c r="A20" s="599"/>
      <c r="B20" s="600"/>
      <c r="C20" s="603" t="s">
        <v>
40</v>
      </c>
      <c r="D20" s="603"/>
      <c r="E20" s="603"/>
      <c r="F20" s="603"/>
      <c r="G20" s="603"/>
      <c r="H20" s="603"/>
      <c r="I20" s="604">
        <v>
1</v>
      </c>
      <c r="J20" s="605"/>
      <c r="K20" s="605"/>
      <c r="L20" s="605"/>
      <c r="M20" s="605"/>
      <c r="N20" s="605">
        <v>
1</v>
      </c>
      <c r="O20" s="605"/>
      <c r="P20" s="605"/>
      <c r="Q20" s="605"/>
      <c r="R20" s="605"/>
      <c r="S20" s="607" t="s">
        <v>
1479</v>
      </c>
      <c r="T20" s="605"/>
      <c r="U20" s="605"/>
      <c r="V20" s="605"/>
      <c r="W20" s="606"/>
      <c r="X20" s="615"/>
      <c r="Y20" s="616"/>
      <c r="Z20" s="603" t="s">
        <v>
21</v>
      </c>
      <c r="AA20" s="603"/>
      <c r="AB20" s="603"/>
      <c r="AC20" s="603"/>
      <c r="AD20" s="603"/>
      <c r="AE20" s="603"/>
      <c r="AF20" s="620">
        <v>
188</v>
      </c>
      <c r="AG20" s="617"/>
      <c r="AH20" s="617"/>
      <c r="AI20" s="617"/>
      <c r="AJ20" s="617"/>
      <c r="AK20" s="617">
        <v>
235</v>
      </c>
      <c r="AL20" s="617"/>
      <c r="AM20" s="617"/>
      <c r="AN20" s="617"/>
      <c r="AO20" s="617"/>
      <c r="AP20" s="617">
        <v>
193</v>
      </c>
      <c r="AQ20" s="617"/>
      <c r="AR20" s="617"/>
      <c r="AS20" s="617"/>
      <c r="AT20" s="618"/>
    </row>
    <row r="21" spans="1:46" ht="24.75" customHeight="1" x14ac:dyDescent="0.15">
      <c r="A21" s="599"/>
      <c r="B21" s="600"/>
      <c r="C21" s="603" t="s">
        <v>
41</v>
      </c>
      <c r="D21" s="603"/>
      <c r="E21" s="603"/>
      <c r="F21" s="603"/>
      <c r="G21" s="603"/>
      <c r="H21" s="603"/>
      <c r="I21" s="604">
        <v>
7</v>
      </c>
      <c r="J21" s="605"/>
      <c r="K21" s="605"/>
      <c r="L21" s="605"/>
      <c r="M21" s="605"/>
      <c r="N21" s="605">
        <v>
1</v>
      </c>
      <c r="O21" s="605"/>
      <c r="P21" s="605"/>
      <c r="Q21" s="605"/>
      <c r="R21" s="605"/>
      <c r="S21" s="605">
        <v>
7</v>
      </c>
      <c r="T21" s="605"/>
      <c r="U21" s="605"/>
      <c r="V21" s="605"/>
      <c r="W21" s="606"/>
      <c r="X21" s="23"/>
      <c r="Y21" s="23"/>
      <c r="Z21" s="624"/>
      <c r="AA21" s="624"/>
      <c r="AB21" s="624"/>
      <c r="AC21" s="624"/>
      <c r="AD21" s="624"/>
      <c r="AE21" s="624"/>
      <c r="AF21" s="619"/>
      <c r="AG21" s="619"/>
      <c r="AH21" s="619"/>
      <c r="AI21" s="619"/>
      <c r="AJ21" s="619"/>
      <c r="AK21" s="619"/>
      <c r="AL21" s="619"/>
      <c r="AM21" s="619"/>
      <c r="AN21" s="619"/>
      <c r="AO21" s="619"/>
      <c r="AP21" s="619"/>
      <c r="AQ21" s="619"/>
      <c r="AR21" s="619"/>
      <c r="AS21" s="619"/>
      <c r="AT21" s="619"/>
    </row>
    <row r="22" spans="1:46" ht="24.75" customHeight="1" x14ac:dyDescent="0.15">
      <c r="A22" s="601"/>
      <c r="B22" s="602"/>
      <c r="C22" s="603" t="s">
        <v>
21</v>
      </c>
      <c r="D22" s="603"/>
      <c r="E22" s="603"/>
      <c r="F22" s="603"/>
      <c r="G22" s="603"/>
      <c r="H22" s="603"/>
      <c r="I22" s="620">
        <v>
45</v>
      </c>
      <c r="J22" s="617"/>
      <c r="K22" s="617"/>
      <c r="L22" s="617"/>
      <c r="M22" s="617"/>
      <c r="N22" s="617">
        <v>
25</v>
      </c>
      <c r="O22" s="617"/>
      <c r="P22" s="617"/>
      <c r="Q22" s="617"/>
      <c r="R22" s="617"/>
      <c r="S22" s="617">
        <v>
35</v>
      </c>
      <c r="T22" s="617"/>
      <c r="U22" s="617"/>
      <c r="V22" s="617"/>
      <c r="W22" s="618"/>
      <c r="X22" s="24"/>
      <c r="Y22" s="24"/>
      <c r="Z22" s="621"/>
      <c r="AA22" s="621"/>
      <c r="AB22" s="621"/>
      <c r="AC22" s="621"/>
      <c r="AD22" s="621"/>
      <c r="AE22" s="621"/>
      <c r="AF22" s="622"/>
      <c r="AG22" s="622"/>
      <c r="AH22" s="622"/>
      <c r="AI22" s="622"/>
      <c r="AJ22" s="622"/>
      <c r="AK22" s="622"/>
      <c r="AL22" s="622"/>
      <c r="AM22" s="622"/>
      <c r="AN22" s="622"/>
      <c r="AO22" s="622"/>
      <c r="AP22" s="622"/>
      <c r="AQ22" s="622"/>
      <c r="AR22" s="622"/>
      <c r="AS22" s="622"/>
      <c r="AT22" s="622"/>
    </row>
    <row r="23" spans="1:46" s="30" customFormat="1" ht="24.75" customHeight="1" x14ac:dyDescent="0.15">
      <c r="A23" s="26"/>
      <c r="B23" s="26"/>
      <c r="C23" s="27" t="s">
        <v>
42</v>
      </c>
      <c r="D23" s="27"/>
      <c r="E23" s="27"/>
      <c r="F23" s="27"/>
      <c r="G23" s="27"/>
      <c r="H23" s="27"/>
      <c r="I23" s="28"/>
      <c r="J23" s="28"/>
      <c r="K23" s="28"/>
      <c r="L23" s="28"/>
      <c r="M23" s="28"/>
      <c r="N23" s="28"/>
      <c r="O23" s="28"/>
      <c r="P23" s="28"/>
      <c r="Q23" s="28"/>
      <c r="R23" s="28"/>
      <c r="S23" s="622"/>
      <c r="T23" s="622"/>
      <c r="U23" s="622"/>
      <c r="V23" s="622"/>
      <c r="W23" s="622"/>
      <c r="X23" s="29"/>
      <c r="Y23" s="29"/>
      <c r="Z23" s="623"/>
      <c r="AA23" s="623"/>
      <c r="AB23" s="623"/>
      <c r="AC23" s="623"/>
      <c r="AD23" s="623"/>
      <c r="AE23" s="623"/>
      <c r="AF23" s="623"/>
      <c r="AG23" s="623"/>
      <c r="AH23" s="623"/>
      <c r="AI23" s="623"/>
      <c r="AJ23" s="623"/>
      <c r="AK23" s="623"/>
      <c r="AL23" s="623"/>
      <c r="AM23" s="623"/>
      <c r="AN23" s="623"/>
      <c r="AO23" s="623"/>
      <c r="AP23" s="623"/>
      <c r="AQ23" s="623"/>
      <c r="AR23" s="623"/>
      <c r="AS23" s="623"/>
      <c r="AT23" s="623"/>
    </row>
    <row r="24" spans="1:46" s="30" customFormat="1" ht="24.75" customHeight="1" x14ac:dyDescent="0.15">
      <c r="A24" s="26"/>
      <c r="B24" s="26"/>
      <c r="C24" s="621"/>
      <c r="D24" s="621"/>
      <c r="E24" s="621"/>
      <c r="F24" s="621"/>
      <c r="G24" s="621"/>
      <c r="H24" s="621"/>
      <c r="I24" s="622"/>
      <c r="J24" s="622"/>
      <c r="K24" s="622"/>
      <c r="L24" s="622"/>
      <c r="M24" s="622"/>
      <c r="N24" s="622"/>
      <c r="O24" s="622"/>
      <c r="P24" s="622"/>
      <c r="Q24" s="622"/>
      <c r="R24" s="622"/>
      <c r="S24" s="622"/>
      <c r="T24" s="622"/>
      <c r="U24" s="622"/>
      <c r="V24" s="622"/>
      <c r="W24" s="622"/>
      <c r="X24" s="428"/>
      <c r="Y24" s="428"/>
      <c r="Z24" s="623"/>
      <c r="AA24" s="623"/>
      <c r="AB24" s="623"/>
      <c r="AC24" s="623"/>
      <c r="AD24" s="623"/>
      <c r="AE24" s="623"/>
      <c r="AF24" s="623"/>
      <c r="AG24" s="623"/>
      <c r="AH24" s="623"/>
      <c r="AI24" s="623"/>
      <c r="AJ24" s="623"/>
      <c r="AK24" s="623"/>
      <c r="AL24" s="623"/>
      <c r="AM24" s="623"/>
      <c r="AN24" s="623"/>
      <c r="AO24" s="623"/>
      <c r="AP24" s="623"/>
      <c r="AQ24" s="623"/>
      <c r="AR24" s="623"/>
      <c r="AS24" s="623"/>
      <c r="AT24" s="623"/>
    </row>
    <row r="25" spans="1:46" s="30" customFormat="1" ht="24.75" customHeight="1" x14ac:dyDescent="0.15">
      <c r="A25" s="26"/>
      <c r="B25" s="26"/>
      <c r="C25" s="621"/>
      <c r="D25" s="621"/>
      <c r="E25" s="621"/>
      <c r="F25" s="621"/>
      <c r="G25" s="621"/>
      <c r="H25" s="621"/>
      <c r="I25" s="622"/>
      <c r="J25" s="622"/>
      <c r="K25" s="622"/>
      <c r="L25" s="622"/>
      <c r="M25" s="622"/>
      <c r="N25" s="622"/>
      <c r="O25" s="622"/>
      <c r="P25" s="622"/>
      <c r="Q25" s="622"/>
      <c r="R25" s="622"/>
      <c r="S25" s="622"/>
      <c r="T25" s="622"/>
      <c r="U25" s="622"/>
      <c r="V25" s="622"/>
      <c r="W25" s="622"/>
      <c r="X25" s="428"/>
      <c r="Y25" s="428"/>
      <c r="Z25" s="623"/>
      <c r="AA25" s="623"/>
      <c r="AB25" s="623"/>
      <c r="AC25" s="623"/>
      <c r="AD25" s="623"/>
      <c r="AE25" s="623"/>
      <c r="AF25" s="623"/>
      <c r="AG25" s="623"/>
      <c r="AH25" s="623"/>
      <c r="AI25" s="623"/>
      <c r="AJ25" s="623"/>
      <c r="AK25" s="623"/>
      <c r="AL25" s="623"/>
      <c r="AM25" s="623"/>
      <c r="AN25" s="623"/>
      <c r="AO25" s="623"/>
      <c r="AP25" s="623"/>
      <c r="AQ25" s="623"/>
      <c r="AR25" s="623"/>
      <c r="AS25" s="623"/>
      <c r="AT25" s="623"/>
    </row>
    <row r="26" spans="1:46" s="30" customFormat="1" ht="24.75" customHeight="1" x14ac:dyDescent="0.15">
      <c r="A26" s="26"/>
      <c r="B26" s="26"/>
      <c r="C26" s="621"/>
      <c r="D26" s="621"/>
      <c r="E26" s="621"/>
      <c r="F26" s="621"/>
      <c r="G26" s="621"/>
      <c r="H26" s="621"/>
      <c r="I26" s="622"/>
      <c r="J26" s="622"/>
      <c r="K26" s="622"/>
      <c r="L26" s="622"/>
      <c r="M26" s="622"/>
      <c r="N26" s="622"/>
      <c r="O26" s="622"/>
      <c r="P26" s="622"/>
      <c r="Q26" s="622"/>
      <c r="R26" s="622"/>
      <c r="S26" s="622"/>
      <c r="T26" s="622"/>
      <c r="U26" s="622"/>
      <c r="V26" s="622"/>
      <c r="W26" s="622"/>
      <c r="X26" s="428"/>
      <c r="Y26" s="428"/>
      <c r="Z26" s="428"/>
      <c r="AA26" s="428"/>
      <c r="AB26" s="428"/>
      <c r="AC26" s="428"/>
      <c r="AD26" s="428"/>
      <c r="AE26" s="428"/>
      <c r="AF26" s="428"/>
      <c r="AG26" s="428"/>
      <c r="AH26" s="428"/>
      <c r="AI26" s="428"/>
      <c r="AJ26" s="428"/>
      <c r="AK26" s="428"/>
      <c r="AL26" s="428"/>
      <c r="AM26" s="428"/>
      <c r="AN26" s="428"/>
      <c r="AO26" s="428"/>
      <c r="AP26" s="428"/>
      <c r="AQ26" s="428"/>
      <c r="AR26" s="428"/>
      <c r="AS26" s="428"/>
      <c r="AT26" s="428"/>
    </row>
    <row r="27" spans="1:46" s="30" customFormat="1" ht="24.75" customHeight="1" x14ac:dyDescent="0.15">
      <c r="A27" s="26"/>
      <c r="B27" s="26"/>
      <c r="C27" s="621"/>
      <c r="D27" s="621"/>
      <c r="E27" s="621"/>
      <c r="F27" s="621"/>
      <c r="G27" s="621"/>
      <c r="H27" s="621"/>
      <c r="I27" s="622"/>
      <c r="J27" s="622"/>
      <c r="K27" s="622"/>
      <c r="L27" s="622"/>
      <c r="M27" s="622"/>
      <c r="N27" s="622"/>
      <c r="O27" s="622"/>
      <c r="P27" s="622"/>
      <c r="Q27" s="622"/>
      <c r="R27" s="622"/>
      <c r="S27" s="622"/>
      <c r="T27" s="622"/>
      <c r="U27" s="622"/>
      <c r="V27" s="622"/>
      <c r="W27" s="622"/>
      <c r="X27" s="428"/>
      <c r="Y27" s="428"/>
      <c r="Z27" s="452"/>
      <c r="AA27" s="452"/>
      <c r="AB27" s="452"/>
      <c r="AC27" s="452"/>
      <c r="AD27" s="452"/>
      <c r="AE27" s="452"/>
      <c r="AF27" s="452"/>
      <c r="AG27" s="452"/>
      <c r="AH27" s="452"/>
      <c r="AI27" s="452"/>
      <c r="AJ27" s="452"/>
      <c r="AK27" s="452"/>
      <c r="AL27" s="452"/>
      <c r="AM27" s="452"/>
      <c r="AN27" s="452"/>
      <c r="AO27" s="452"/>
      <c r="AP27" s="452"/>
      <c r="AQ27" s="452"/>
      <c r="AR27" s="452"/>
      <c r="AS27" s="452"/>
      <c r="AT27" s="452"/>
    </row>
    <row r="28" spans="1:46" ht="18" customHeight="1" x14ac:dyDescent="0.15">
      <c r="A28" s="452"/>
      <c r="B28" s="452"/>
      <c r="C28" s="429"/>
      <c r="D28" s="452"/>
      <c r="E28" s="452"/>
      <c r="F28" s="452"/>
      <c r="G28" s="452"/>
      <c r="H28" s="452"/>
      <c r="I28" s="452"/>
      <c r="J28" s="452"/>
      <c r="K28" s="452"/>
      <c r="L28" s="452"/>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452"/>
      <c r="AM28" s="452"/>
      <c r="AN28" s="452"/>
      <c r="AO28" s="452"/>
      <c r="AP28" s="452"/>
      <c r="AQ28" s="452"/>
      <c r="AR28" s="452"/>
      <c r="AS28" s="452"/>
      <c r="AT28" s="452"/>
    </row>
    <row r="29" spans="1:46" ht="18" customHeight="1" x14ac:dyDescent="0.15">
      <c r="A29" s="1"/>
      <c r="C29" s="429"/>
      <c r="E29" s="429"/>
      <c r="F29" s="429"/>
      <c r="G29" s="429"/>
      <c r="H29" s="429"/>
      <c r="I29" s="429"/>
      <c r="J29" s="452"/>
      <c r="K29" s="452"/>
      <c r="L29" s="452"/>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c r="AL29" s="452"/>
      <c r="AM29" s="452"/>
      <c r="AN29" s="452"/>
      <c r="AO29" s="452"/>
      <c r="AP29" s="452"/>
      <c r="AQ29" s="452"/>
      <c r="AR29" s="452"/>
      <c r="AS29" s="452"/>
      <c r="AT29" s="452"/>
    </row>
    <row r="30" spans="1:46" ht="15" customHeight="1" x14ac:dyDescent="0.15">
      <c r="A30" s="452"/>
      <c r="B30" s="452"/>
      <c r="C30" s="452"/>
      <c r="D30" s="452"/>
      <c r="E30" s="452"/>
      <c r="F30" s="452"/>
      <c r="G30" s="452"/>
      <c r="H30" s="452"/>
      <c r="I30" s="452"/>
      <c r="J30" s="452"/>
      <c r="K30" s="452"/>
      <c r="L30" s="452"/>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c r="AL30" s="452"/>
      <c r="AM30" s="452"/>
      <c r="AN30" s="452"/>
      <c r="AO30" s="452"/>
      <c r="AP30" s="452"/>
      <c r="AQ30" s="452"/>
      <c r="AR30" s="452"/>
      <c r="AS30" s="452"/>
      <c r="AT30" s="452"/>
    </row>
    <row r="31" spans="1:46" ht="15" customHeight="1" x14ac:dyDescent="0.15">
      <c r="A31" s="452"/>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c r="AM31" s="452"/>
      <c r="AN31" s="452"/>
      <c r="AO31" s="452"/>
      <c r="AP31" s="452"/>
      <c r="AQ31" s="452"/>
      <c r="AR31" s="452"/>
      <c r="AS31" s="452"/>
      <c r="AT31" s="452"/>
    </row>
    <row r="32" spans="1:46" ht="15" customHeight="1" x14ac:dyDescent="0.15">
      <c r="A32" s="452"/>
      <c r="B32" s="452"/>
      <c r="C32" s="452"/>
      <c r="D32" s="452"/>
      <c r="E32" s="452"/>
      <c r="F32" s="452"/>
      <c r="G32" s="452"/>
      <c r="H32" s="452"/>
      <c r="I32" s="452"/>
      <c r="J32" s="452"/>
      <c r="K32" s="452"/>
      <c r="L32" s="452"/>
      <c r="M32" s="452"/>
      <c r="N32" s="452"/>
      <c r="O32" s="452"/>
      <c r="P32" s="452"/>
      <c r="Q32" s="452"/>
      <c r="R32" s="452"/>
      <c r="S32" s="452"/>
      <c r="T32" s="452"/>
      <c r="U32" s="452"/>
      <c r="V32" s="452"/>
      <c r="W32" s="452"/>
      <c r="X32" s="452"/>
      <c r="Y32" s="452"/>
    </row>
    <row r="33" spans="1:47" ht="15" customHeight="1" x14ac:dyDescent="0.15">
      <c r="Z33" s="18"/>
      <c r="AA33" s="18"/>
      <c r="AB33" s="18"/>
      <c r="AC33" s="18"/>
      <c r="AD33" s="18"/>
      <c r="AE33" s="18"/>
      <c r="AF33" s="18"/>
      <c r="AG33" s="18"/>
      <c r="AH33" s="18"/>
      <c r="AI33" s="18"/>
      <c r="AJ33" s="18"/>
      <c r="AK33" s="18"/>
      <c r="AL33" s="18"/>
      <c r="AM33" s="18"/>
      <c r="AN33" s="18"/>
      <c r="AO33" s="18"/>
      <c r="AP33" s="18"/>
      <c r="AQ33" s="18"/>
      <c r="AR33" s="18"/>
      <c r="AS33" s="18"/>
      <c r="AT33" s="18"/>
    </row>
    <row r="34" spans="1:47" ht="15" customHeight="1" x14ac:dyDescent="0.1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row>
    <row r="35" spans="1:47" ht="15" customHeight="1" x14ac:dyDescent="0.1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row>
    <row r="36" spans="1:47" ht="18" customHeight="1" x14ac:dyDescent="0.15">
      <c r="A36" s="583">
        <v>
116</v>
      </c>
      <c r="B36" s="625"/>
      <c r="C36" s="625"/>
      <c r="D36" s="625"/>
      <c r="E36" s="625"/>
      <c r="F36" s="625"/>
      <c r="G36" s="625"/>
      <c r="H36" s="625"/>
      <c r="I36" s="625"/>
      <c r="J36" s="625"/>
      <c r="K36" s="625"/>
      <c r="L36" s="625"/>
      <c r="M36" s="625"/>
      <c r="N36" s="625"/>
      <c r="O36" s="625"/>
      <c r="P36" s="625"/>
      <c r="Q36" s="625"/>
      <c r="R36" s="625"/>
      <c r="S36" s="625"/>
      <c r="T36" s="625"/>
      <c r="U36" s="625"/>
      <c r="V36" s="625"/>
      <c r="W36" s="625"/>
      <c r="X36" s="625"/>
      <c r="Y36" s="625"/>
      <c r="Z36" s="625"/>
      <c r="AA36" s="625"/>
      <c r="AB36" s="625"/>
      <c r="AC36" s="625"/>
      <c r="AD36" s="625"/>
      <c r="AE36" s="625"/>
      <c r="AF36" s="625"/>
      <c r="AG36" s="625"/>
      <c r="AH36" s="625"/>
      <c r="AI36" s="625"/>
      <c r="AJ36" s="625"/>
      <c r="AK36" s="625"/>
      <c r="AL36" s="625"/>
      <c r="AM36" s="625"/>
      <c r="AN36" s="625"/>
      <c r="AO36" s="625"/>
      <c r="AP36" s="625"/>
      <c r="AQ36" s="625"/>
      <c r="AR36" s="625"/>
      <c r="AS36" s="625"/>
      <c r="AT36" s="625"/>
    </row>
    <row r="37" spans="1:47" ht="15" customHeight="1" x14ac:dyDescent="0.15">
      <c r="A37" s="30"/>
      <c r="B37" s="452"/>
      <c r="C37" s="452"/>
      <c r="D37" s="452"/>
      <c r="E37" s="452"/>
      <c r="F37" s="452"/>
      <c r="G37" s="452"/>
      <c r="H37" s="452"/>
      <c r="I37" s="452"/>
      <c r="J37" s="452"/>
      <c r="K37" s="452"/>
      <c r="L37" s="452"/>
      <c r="M37" s="452"/>
      <c r="N37" s="452"/>
      <c r="O37" s="452"/>
      <c r="P37" s="452"/>
      <c r="Q37" s="452"/>
      <c r="R37" s="452"/>
      <c r="S37" s="452"/>
      <c r="T37" s="452"/>
      <c r="U37" s="452"/>
      <c r="V37" s="452"/>
      <c r="W37" s="452"/>
      <c r="X37" s="452"/>
      <c r="Y37" s="452"/>
      <c r="Z37" s="30"/>
      <c r="AA37" s="30"/>
      <c r="AB37" s="30"/>
      <c r="AC37" s="30"/>
      <c r="AD37" s="30"/>
      <c r="AE37" s="30"/>
      <c r="AF37" s="30"/>
      <c r="AG37" s="30"/>
      <c r="AH37" s="30"/>
      <c r="AI37" s="30"/>
      <c r="AJ37" s="30"/>
      <c r="AK37" s="30"/>
      <c r="AL37" s="30"/>
      <c r="AM37" s="30"/>
      <c r="AN37" s="30"/>
      <c r="AO37" s="30"/>
      <c r="AP37" s="30"/>
      <c r="AQ37" s="30"/>
      <c r="AR37" s="30"/>
      <c r="AS37" s="30"/>
      <c r="AT37" s="30"/>
    </row>
    <row r="38" spans="1:47" ht="15" customHeight="1" x14ac:dyDescent="0.15">
      <c r="A38" s="452"/>
      <c r="B38" s="452"/>
      <c r="C38" s="452"/>
      <c r="D38" s="452"/>
      <c r="E38" s="452"/>
      <c r="F38" s="452"/>
      <c r="G38" s="452"/>
      <c r="H38" s="452"/>
      <c r="I38" s="452"/>
      <c r="J38" s="452"/>
      <c r="K38" s="452"/>
      <c r="L38" s="452"/>
      <c r="M38" s="452"/>
      <c r="N38" s="452"/>
      <c r="O38" s="452"/>
      <c r="P38" s="452"/>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7" ht="1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row>
    <row r="40" spans="1:47" ht="1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row>
    <row r="41" spans="1:47" ht="18"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row>
    <row r="42" spans="1:47" ht="18"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1"/>
    </row>
    <row r="43" spans="1:47" ht="18"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2"/>
      <c r="AA43" s="32"/>
      <c r="AB43" s="32"/>
      <c r="AC43" s="32"/>
      <c r="AD43" s="32"/>
      <c r="AE43" s="32"/>
      <c r="AF43" s="32"/>
      <c r="AG43" s="32"/>
      <c r="AH43" s="32"/>
      <c r="AI43" s="32"/>
      <c r="AJ43" s="32"/>
      <c r="AK43" s="32"/>
      <c r="AL43" s="32"/>
      <c r="AM43" s="32"/>
      <c r="AN43" s="32"/>
      <c r="AO43" s="32"/>
      <c r="AP43" s="32"/>
      <c r="AQ43" s="32"/>
      <c r="AR43" s="32"/>
      <c r="AS43" s="32"/>
      <c r="AT43" s="32"/>
    </row>
    <row r="44" spans="1:47" ht="18" customHeight="1" x14ac:dyDescent="0.15">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sheetData>
  <mergeCells count="182">
    <mergeCell ref="A36:AT36"/>
    <mergeCell ref="AP25:AT25"/>
    <mergeCell ref="C26:H26"/>
    <mergeCell ref="I26:M26"/>
    <mergeCell ref="N26:R26"/>
    <mergeCell ref="S26:W26"/>
    <mergeCell ref="C27:H27"/>
    <mergeCell ref="I27:M27"/>
    <mergeCell ref="N27:R27"/>
    <mergeCell ref="C25:H25"/>
    <mergeCell ref="I25:M25"/>
    <mergeCell ref="N25:R25"/>
    <mergeCell ref="S25:W25"/>
    <mergeCell ref="Z25:AE25"/>
    <mergeCell ref="AF25:AJ25"/>
    <mergeCell ref="S27:W27"/>
    <mergeCell ref="AK23:AO23"/>
    <mergeCell ref="AP23:AT23"/>
    <mergeCell ref="AK24:AO24"/>
    <mergeCell ref="AP24:AT24"/>
    <mergeCell ref="AK25:AO25"/>
    <mergeCell ref="S22:W22"/>
    <mergeCell ref="Z22:AE22"/>
    <mergeCell ref="AF22:AJ22"/>
    <mergeCell ref="AK22:AO22"/>
    <mergeCell ref="AP22:AT22"/>
    <mergeCell ref="A10:B15"/>
    <mergeCell ref="AK17:AO17"/>
    <mergeCell ref="AP17:AT17"/>
    <mergeCell ref="C18:H18"/>
    <mergeCell ref="I18:M18"/>
    <mergeCell ref="N18:R18"/>
    <mergeCell ref="S18:W18"/>
    <mergeCell ref="Z18:AE18"/>
    <mergeCell ref="AF18:AJ18"/>
    <mergeCell ref="AK18:AO18"/>
    <mergeCell ref="A16:B22"/>
    <mergeCell ref="C16:H16"/>
    <mergeCell ref="I16:M16"/>
    <mergeCell ref="N16:R16"/>
    <mergeCell ref="S16:W16"/>
    <mergeCell ref="Z16:AE16"/>
    <mergeCell ref="AP18:AT18"/>
    <mergeCell ref="C17:H17"/>
    <mergeCell ref="AF17:AJ17"/>
    <mergeCell ref="C21:H21"/>
    <mergeCell ref="I21:M21"/>
    <mergeCell ref="N21:R21"/>
    <mergeCell ref="S21:W21"/>
    <mergeCell ref="Z21:AE21"/>
    <mergeCell ref="C24:H24"/>
    <mergeCell ref="I24:M24"/>
    <mergeCell ref="N24:R24"/>
    <mergeCell ref="S24:W24"/>
    <mergeCell ref="Z24:AE24"/>
    <mergeCell ref="AF24:AJ24"/>
    <mergeCell ref="S23:W23"/>
    <mergeCell ref="Z23:AE23"/>
    <mergeCell ref="AF23:AJ23"/>
    <mergeCell ref="I17:M17"/>
    <mergeCell ref="N17:R17"/>
    <mergeCell ref="S17:W17"/>
    <mergeCell ref="Z17:AE17"/>
    <mergeCell ref="AP20:AT20"/>
    <mergeCell ref="C19:H19"/>
    <mergeCell ref="AK21:AO21"/>
    <mergeCell ref="AP21:AT21"/>
    <mergeCell ref="C22:H22"/>
    <mergeCell ref="I22:M22"/>
    <mergeCell ref="N22:R22"/>
    <mergeCell ref="S19:W19"/>
    <mergeCell ref="Z19:AE19"/>
    <mergeCell ref="AK19:AO19"/>
    <mergeCell ref="AP19:AT19"/>
    <mergeCell ref="C20:H20"/>
    <mergeCell ref="I20:M20"/>
    <mergeCell ref="AF20:AJ20"/>
    <mergeCell ref="AK20:AO20"/>
    <mergeCell ref="I19:M19"/>
    <mergeCell ref="N19:R19"/>
    <mergeCell ref="AF21:AJ21"/>
    <mergeCell ref="N13:R13"/>
    <mergeCell ref="S13:W13"/>
    <mergeCell ref="C12:H12"/>
    <mergeCell ref="I12:M12"/>
    <mergeCell ref="N12:R12"/>
    <mergeCell ref="S12:W12"/>
    <mergeCell ref="AP15:AT15"/>
    <mergeCell ref="AF19:AJ19"/>
    <mergeCell ref="C14:H14"/>
    <mergeCell ref="I14:M14"/>
    <mergeCell ref="N14:R14"/>
    <mergeCell ref="S14:W14"/>
    <mergeCell ref="Z14:AE14"/>
    <mergeCell ref="AF14:AJ14"/>
    <mergeCell ref="AK16:AO16"/>
    <mergeCell ref="AP16:AT16"/>
    <mergeCell ref="AK14:AO14"/>
    <mergeCell ref="AP14:AT14"/>
    <mergeCell ref="C15:H15"/>
    <mergeCell ref="I15:M15"/>
    <mergeCell ref="N15:R15"/>
    <mergeCell ref="S15:W15"/>
    <mergeCell ref="X15:Y20"/>
    <mergeCell ref="Z15:AE15"/>
    <mergeCell ref="AF16:AJ16"/>
    <mergeCell ref="N20:R20"/>
    <mergeCell ref="S20:W20"/>
    <mergeCell ref="Z20:AE20"/>
    <mergeCell ref="AP10:AT10"/>
    <mergeCell ref="AP11:AT11"/>
    <mergeCell ref="C11:H11"/>
    <mergeCell ref="I11:M11"/>
    <mergeCell ref="N11:R11"/>
    <mergeCell ref="S11:W11"/>
    <mergeCell ref="Z11:AE11"/>
    <mergeCell ref="AF11:AJ11"/>
    <mergeCell ref="AF15:AJ15"/>
    <mergeCell ref="AK15:AO15"/>
    <mergeCell ref="Z12:AE12"/>
    <mergeCell ref="AF12:AJ12"/>
    <mergeCell ref="AK12:AO12"/>
    <mergeCell ref="AP12:AT12"/>
    <mergeCell ref="Z13:AE13"/>
    <mergeCell ref="AF13:AJ13"/>
    <mergeCell ref="AK13:AO13"/>
    <mergeCell ref="AP13:AT13"/>
    <mergeCell ref="C13:H13"/>
    <mergeCell ref="I13:M13"/>
    <mergeCell ref="S9:W9"/>
    <mergeCell ref="Z9:AE9"/>
    <mergeCell ref="AF9:AJ9"/>
    <mergeCell ref="AK11:AO11"/>
    <mergeCell ref="C10:H10"/>
    <mergeCell ref="I10:M10"/>
    <mergeCell ref="N10:R10"/>
    <mergeCell ref="S10:W10"/>
    <mergeCell ref="Z10:AE10"/>
    <mergeCell ref="AF10:AJ10"/>
    <mergeCell ref="AK10:AO10"/>
    <mergeCell ref="A7:B9"/>
    <mergeCell ref="C7:H7"/>
    <mergeCell ref="I7:M7"/>
    <mergeCell ref="N7:R7"/>
    <mergeCell ref="S7:W7"/>
    <mergeCell ref="Z7:AE7"/>
    <mergeCell ref="AF7:AJ7"/>
    <mergeCell ref="AK9:AO9"/>
    <mergeCell ref="AP9:AT9"/>
    <mergeCell ref="AK7:AO7"/>
    <mergeCell ref="AP7:AT7"/>
    <mergeCell ref="C8:H8"/>
    <mergeCell ref="I8:M8"/>
    <mergeCell ref="N8:R8"/>
    <mergeCell ref="S8:W8"/>
    <mergeCell ref="X6:Y14"/>
    <mergeCell ref="Z6:AE6"/>
    <mergeCell ref="Z8:AE8"/>
    <mergeCell ref="AF8:AJ8"/>
    <mergeCell ref="AK8:AO8"/>
    <mergeCell ref="AP8:AT8"/>
    <mergeCell ref="C9:H9"/>
    <mergeCell ref="I9:M9"/>
    <mergeCell ref="N9:R9"/>
    <mergeCell ref="AF6:AJ6"/>
    <mergeCell ref="AK6:AO6"/>
    <mergeCell ref="AP6:AT6"/>
    <mergeCell ref="S5:W5"/>
    <mergeCell ref="X5:AE5"/>
    <mergeCell ref="AF5:AJ5"/>
    <mergeCell ref="A1:C2"/>
    <mergeCell ref="D1:M2"/>
    <mergeCell ref="C3:D3"/>
    <mergeCell ref="A5:H5"/>
    <mergeCell ref="I5:M5"/>
    <mergeCell ref="N5:R5"/>
    <mergeCell ref="AK5:AO5"/>
    <mergeCell ref="AP5:AT5"/>
    <mergeCell ref="A6:H6"/>
    <mergeCell ref="I6:M6"/>
    <mergeCell ref="N6:R6"/>
    <mergeCell ref="S6:W6"/>
  </mergeCells>
  <phoneticPr fontId="4"/>
  <printOptions horizontalCentered="1"/>
  <pageMargins left="0.78740157480314965" right="0.78740157480314965" top="0.98425196850393704" bottom="0.78740157480314965" header="0" footer="0"/>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12"/>
  <sheetViews>
    <sheetView view="pageBreakPreview" topLeftCell="A30" zoomScaleNormal="100" zoomScaleSheetLayoutView="100" workbookViewId="0">
      <selection activeCell="Y44" sqref="Y44"/>
    </sheetView>
  </sheetViews>
  <sheetFormatPr defaultRowHeight="13.5" x14ac:dyDescent="0.15"/>
  <cols>
    <col min="1" max="5" width="2.625" style="11" customWidth="1"/>
    <col min="6" max="47" width="1.625" style="11" customWidth="1"/>
    <col min="48" max="16384" width="9" style="11"/>
  </cols>
  <sheetData>
    <row r="1" spans="1:47" ht="15" customHeight="1" x14ac:dyDescent="0.15">
      <c r="C1" s="634" t="s">
        <v>
1506</v>
      </c>
      <c r="D1" s="634"/>
      <c r="E1" s="12" t="s">
        <v>
1502</v>
      </c>
      <c r="F1" s="12" t="s">
        <v>
1505</v>
      </c>
      <c r="G1" s="12"/>
      <c r="H1" s="17" t="s">
        <v>
173</v>
      </c>
      <c r="I1" s="17"/>
      <c r="J1" s="17"/>
      <c r="K1" s="17"/>
      <c r="L1" s="17"/>
      <c r="M1" s="17"/>
      <c r="N1" s="17"/>
      <c r="O1" s="451"/>
      <c r="P1" s="451"/>
      <c r="Q1" s="452"/>
    </row>
    <row r="2" spans="1:47" ht="18" customHeight="1" x14ac:dyDescent="0.15">
      <c r="A2" s="635" t="s">
        <v>
44</v>
      </c>
      <c r="B2" s="636"/>
      <c r="C2" s="636"/>
      <c r="D2" s="636"/>
      <c r="E2" s="637"/>
      <c r="F2" s="635" t="s">
        <v>
13</v>
      </c>
      <c r="G2" s="636"/>
      <c r="H2" s="636"/>
      <c r="I2" s="636"/>
      <c r="J2" s="636"/>
      <c r="K2" s="636"/>
      <c r="L2" s="636"/>
      <c r="M2" s="636"/>
      <c r="N2" s="637"/>
      <c r="O2" s="635" t="s">
        <v>
45</v>
      </c>
      <c r="P2" s="636"/>
      <c r="Q2" s="636"/>
      <c r="R2" s="636"/>
      <c r="S2" s="636"/>
      <c r="T2" s="636"/>
      <c r="U2" s="636"/>
      <c r="V2" s="636"/>
      <c r="W2" s="636"/>
      <c r="X2" s="636"/>
      <c r="Y2" s="636"/>
      <c r="Z2" s="636"/>
      <c r="AA2" s="636"/>
      <c r="AB2" s="636"/>
      <c r="AC2" s="636"/>
      <c r="AD2" s="636"/>
      <c r="AE2" s="636"/>
      <c r="AF2" s="637"/>
      <c r="AG2" s="635" t="s">
        <v>
46</v>
      </c>
      <c r="AH2" s="636"/>
      <c r="AI2" s="636"/>
      <c r="AJ2" s="636"/>
      <c r="AK2" s="636"/>
      <c r="AL2" s="636"/>
      <c r="AM2" s="636"/>
      <c r="AN2" s="636"/>
      <c r="AO2" s="636"/>
      <c r="AP2" s="636"/>
      <c r="AQ2" s="636"/>
      <c r="AR2" s="636"/>
      <c r="AS2" s="636"/>
      <c r="AT2" s="636"/>
      <c r="AU2" s="637"/>
    </row>
    <row r="3" spans="1:47" ht="18" customHeight="1" x14ac:dyDescent="0.15">
      <c r="A3" s="638"/>
      <c r="B3" s="639"/>
      <c r="C3" s="639"/>
      <c r="D3" s="639"/>
      <c r="E3" s="640"/>
      <c r="F3" s="638"/>
      <c r="G3" s="639"/>
      <c r="H3" s="639"/>
      <c r="I3" s="639"/>
      <c r="J3" s="639"/>
      <c r="K3" s="639"/>
      <c r="L3" s="639"/>
      <c r="M3" s="639"/>
      <c r="N3" s="640"/>
      <c r="O3" s="641"/>
      <c r="P3" s="642"/>
      <c r="Q3" s="642"/>
      <c r="R3" s="642"/>
      <c r="S3" s="642"/>
      <c r="T3" s="642"/>
      <c r="U3" s="642"/>
      <c r="V3" s="642"/>
      <c r="W3" s="642"/>
      <c r="X3" s="642"/>
      <c r="Y3" s="642"/>
      <c r="Z3" s="642"/>
      <c r="AA3" s="642"/>
      <c r="AB3" s="642"/>
      <c r="AC3" s="642"/>
      <c r="AD3" s="642"/>
      <c r="AE3" s="642"/>
      <c r="AF3" s="643"/>
      <c r="AG3" s="641"/>
      <c r="AH3" s="642"/>
      <c r="AI3" s="642"/>
      <c r="AJ3" s="642"/>
      <c r="AK3" s="642"/>
      <c r="AL3" s="642"/>
      <c r="AM3" s="642"/>
      <c r="AN3" s="642"/>
      <c r="AO3" s="642"/>
      <c r="AP3" s="642"/>
      <c r="AQ3" s="642"/>
      <c r="AR3" s="642"/>
      <c r="AS3" s="642"/>
      <c r="AT3" s="642"/>
      <c r="AU3" s="643"/>
    </row>
    <row r="4" spans="1:47" ht="18" customHeight="1" x14ac:dyDescent="0.15">
      <c r="A4" s="641"/>
      <c r="B4" s="642"/>
      <c r="C4" s="642"/>
      <c r="D4" s="642"/>
      <c r="E4" s="643"/>
      <c r="F4" s="641"/>
      <c r="G4" s="642"/>
      <c r="H4" s="642"/>
      <c r="I4" s="642"/>
      <c r="J4" s="642"/>
      <c r="K4" s="642"/>
      <c r="L4" s="642"/>
      <c r="M4" s="642"/>
      <c r="N4" s="643"/>
      <c r="O4" s="652" t="s">
        <v>
47</v>
      </c>
      <c r="P4" s="653"/>
      <c r="Q4" s="653"/>
      <c r="R4" s="653"/>
      <c r="S4" s="653"/>
      <c r="T4" s="653"/>
      <c r="U4" s="653"/>
      <c r="V4" s="653"/>
      <c r="W4" s="654"/>
      <c r="X4" s="652" t="s">
        <v>
48</v>
      </c>
      <c r="Y4" s="653"/>
      <c r="Z4" s="653"/>
      <c r="AA4" s="653"/>
      <c r="AB4" s="653"/>
      <c r="AC4" s="653"/>
      <c r="AD4" s="653"/>
      <c r="AE4" s="653"/>
      <c r="AF4" s="654"/>
      <c r="AG4" s="652" t="s">
        <v>
47</v>
      </c>
      <c r="AH4" s="653"/>
      <c r="AI4" s="653"/>
      <c r="AJ4" s="653"/>
      <c r="AK4" s="653"/>
      <c r="AL4" s="653"/>
      <c r="AM4" s="653"/>
      <c r="AN4" s="653"/>
      <c r="AO4" s="654"/>
      <c r="AP4" s="652" t="s">
        <v>
48</v>
      </c>
      <c r="AQ4" s="653"/>
      <c r="AR4" s="653"/>
      <c r="AS4" s="653"/>
      <c r="AT4" s="653"/>
      <c r="AU4" s="654"/>
    </row>
    <row r="5" spans="1:47" ht="18" customHeight="1" x14ac:dyDescent="0.15">
      <c r="A5" s="655" t="s">
        <v>
1284</v>
      </c>
      <c r="B5" s="656"/>
      <c r="C5" s="656"/>
      <c r="D5" s="656"/>
      <c r="E5" s="657"/>
      <c r="F5" s="36"/>
      <c r="G5" s="455"/>
      <c r="H5" s="658">
        <v>
52</v>
      </c>
      <c r="I5" s="658"/>
      <c r="J5" s="658"/>
      <c r="K5" s="658"/>
      <c r="L5" s="658"/>
      <c r="M5" s="480"/>
      <c r="N5" s="480"/>
      <c r="O5" s="480"/>
      <c r="P5" s="480"/>
      <c r="Q5" s="658">
        <v>
46</v>
      </c>
      <c r="R5" s="658"/>
      <c r="S5" s="658"/>
      <c r="T5" s="658"/>
      <c r="U5" s="658"/>
      <c r="V5" s="480"/>
      <c r="W5" s="480"/>
      <c r="X5" s="480"/>
      <c r="Y5" s="480"/>
      <c r="Z5" s="658">
        <v>
5</v>
      </c>
      <c r="AA5" s="658"/>
      <c r="AB5" s="658"/>
      <c r="AC5" s="658"/>
      <c r="AD5" s="658"/>
      <c r="AE5" s="480"/>
      <c r="AF5" s="480"/>
      <c r="AG5" s="480"/>
      <c r="AH5" s="480"/>
      <c r="AI5" s="658">
        <v>
1</v>
      </c>
      <c r="AJ5" s="658"/>
      <c r="AK5" s="658"/>
      <c r="AL5" s="658"/>
      <c r="AM5" s="658"/>
      <c r="AN5" s="480"/>
      <c r="AO5" s="480"/>
      <c r="AP5" s="479"/>
      <c r="AQ5" s="658">
        <v>
0</v>
      </c>
      <c r="AR5" s="658"/>
      <c r="AS5" s="658"/>
      <c r="AT5" s="658"/>
      <c r="AU5" s="456"/>
    </row>
    <row r="6" spans="1:47" ht="18" customHeight="1" x14ac:dyDescent="0.15">
      <c r="A6" s="644" t="s">
        <v>
1285</v>
      </c>
      <c r="B6" s="645"/>
      <c r="C6" s="645"/>
      <c r="D6" s="645"/>
      <c r="E6" s="646"/>
      <c r="F6" s="444"/>
      <c r="G6" s="444"/>
      <c r="H6" s="647">
        <v>
41</v>
      </c>
      <c r="I6" s="647"/>
      <c r="J6" s="647"/>
      <c r="K6" s="647"/>
      <c r="L6" s="647"/>
      <c r="M6" s="478"/>
      <c r="N6" s="478"/>
      <c r="O6" s="478"/>
      <c r="P6" s="478"/>
      <c r="Q6" s="647">
        <v>
34</v>
      </c>
      <c r="R6" s="647"/>
      <c r="S6" s="647"/>
      <c r="T6" s="647"/>
      <c r="U6" s="647"/>
      <c r="V6" s="478"/>
      <c r="W6" s="478"/>
      <c r="X6" s="478"/>
      <c r="Y6" s="478"/>
      <c r="Z6" s="647">
        <v>
3</v>
      </c>
      <c r="AA6" s="647"/>
      <c r="AB6" s="647"/>
      <c r="AC6" s="647"/>
      <c r="AD6" s="647"/>
      <c r="AE6" s="478"/>
      <c r="AF6" s="478"/>
      <c r="AG6" s="478"/>
      <c r="AH6" s="478"/>
      <c r="AI6" s="647">
        <v>
4</v>
      </c>
      <c r="AJ6" s="647"/>
      <c r="AK6" s="647"/>
      <c r="AL6" s="647"/>
      <c r="AM6" s="647"/>
      <c r="AN6" s="478"/>
      <c r="AO6" s="478"/>
      <c r="AP6" s="477"/>
      <c r="AQ6" s="647">
        <v>
0</v>
      </c>
      <c r="AR6" s="647"/>
      <c r="AS6" s="647"/>
      <c r="AT6" s="647"/>
      <c r="AU6" s="454"/>
    </row>
    <row r="7" spans="1:47" ht="18" customHeight="1" x14ac:dyDescent="0.15">
      <c r="A7" s="659" t="s">
        <v>
1286</v>
      </c>
      <c r="B7" s="660"/>
      <c r="C7" s="660"/>
      <c r="D7" s="660"/>
      <c r="E7" s="661"/>
      <c r="F7" s="457"/>
      <c r="G7" s="457"/>
      <c r="H7" s="662">
        <v>
46</v>
      </c>
      <c r="I7" s="662"/>
      <c r="J7" s="662"/>
      <c r="K7" s="662"/>
      <c r="L7" s="662"/>
      <c r="M7" s="476"/>
      <c r="N7" s="476"/>
      <c r="O7" s="476"/>
      <c r="P7" s="476"/>
      <c r="Q7" s="662">
        <v>
33</v>
      </c>
      <c r="R7" s="662"/>
      <c r="S7" s="662"/>
      <c r="T7" s="662"/>
      <c r="U7" s="662"/>
      <c r="V7" s="476"/>
      <c r="W7" s="476"/>
      <c r="X7" s="476"/>
      <c r="Y7" s="476"/>
      <c r="Z7" s="662">
        <v>
10</v>
      </c>
      <c r="AA7" s="662"/>
      <c r="AB7" s="662"/>
      <c r="AC7" s="662"/>
      <c r="AD7" s="662"/>
      <c r="AE7" s="476"/>
      <c r="AF7" s="476"/>
      <c r="AG7" s="476"/>
      <c r="AH7" s="476"/>
      <c r="AI7" s="662">
        <v>
3</v>
      </c>
      <c r="AJ7" s="662"/>
      <c r="AK7" s="662"/>
      <c r="AL7" s="662"/>
      <c r="AM7" s="662"/>
      <c r="AN7" s="476"/>
      <c r="AO7" s="476"/>
      <c r="AP7" s="475"/>
      <c r="AQ7" s="662">
        <v>
0</v>
      </c>
      <c r="AR7" s="662"/>
      <c r="AS7" s="662"/>
      <c r="AT7" s="662"/>
      <c r="AU7" s="458"/>
    </row>
    <row r="8" spans="1:47" ht="15" customHeight="1" x14ac:dyDescent="0.15">
      <c r="A8" s="452"/>
      <c r="B8" s="452"/>
      <c r="C8" s="429" t="s">
        <v>
49</v>
      </c>
      <c r="D8" s="452"/>
      <c r="E8" s="452"/>
      <c r="F8" s="452"/>
      <c r="G8" s="452"/>
      <c r="H8" s="452"/>
      <c r="I8" s="452"/>
      <c r="J8" s="452"/>
      <c r="K8" s="452"/>
      <c r="L8" s="452"/>
      <c r="M8" s="452"/>
      <c r="N8" s="452"/>
      <c r="O8" s="452"/>
      <c r="P8" s="452"/>
      <c r="Q8" s="452"/>
      <c r="R8" s="452"/>
      <c r="S8" s="452"/>
      <c r="T8" s="452"/>
      <c r="U8" s="452"/>
      <c r="V8" s="452"/>
      <c r="W8" s="439"/>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row>
    <row r="9" spans="1:47" ht="15" customHeight="1" x14ac:dyDescent="0.15">
      <c r="A9" s="452"/>
      <c r="B9" s="452"/>
      <c r="C9" s="429" t="s">
        <v>
42</v>
      </c>
      <c r="D9" s="452"/>
      <c r="E9" s="452"/>
      <c r="F9" s="452"/>
      <c r="G9" s="452"/>
      <c r="H9" s="452"/>
      <c r="I9" s="452"/>
      <c r="J9" s="452"/>
      <c r="K9" s="452"/>
      <c r="L9" s="452"/>
      <c r="M9" s="452"/>
      <c r="N9" s="452"/>
      <c r="O9" s="452"/>
      <c r="P9" s="452"/>
      <c r="Q9" s="452"/>
      <c r="R9" s="452"/>
      <c r="S9" s="452"/>
      <c r="T9" s="452"/>
      <c r="U9" s="452"/>
      <c r="V9" s="452"/>
      <c r="W9" s="439"/>
      <c r="X9" s="452"/>
      <c r="Y9" s="452"/>
      <c r="Z9" s="452"/>
      <c r="AA9" s="452"/>
      <c r="AB9" s="452"/>
      <c r="AC9" s="452"/>
      <c r="AD9" s="452"/>
      <c r="AE9" s="452"/>
      <c r="AF9" s="452"/>
      <c r="AG9" s="452"/>
      <c r="AH9" s="452"/>
      <c r="AI9" s="452"/>
      <c r="AJ9" s="452"/>
      <c r="AK9" s="452"/>
      <c r="AL9" s="452"/>
      <c r="AM9" s="452"/>
      <c r="AN9" s="452"/>
      <c r="AO9" s="452"/>
      <c r="AP9" s="452"/>
      <c r="AQ9" s="452"/>
      <c r="AR9" s="452"/>
      <c r="AS9" s="452"/>
      <c r="AT9" s="452"/>
      <c r="AU9" s="452"/>
    </row>
    <row r="10" spans="1:47" ht="15" customHeight="1" x14ac:dyDescent="0.15">
      <c r="A10" s="452"/>
      <c r="B10" s="452"/>
      <c r="C10" s="452"/>
      <c r="D10" s="452"/>
      <c r="E10" s="452"/>
      <c r="F10" s="452"/>
      <c r="G10" s="452"/>
      <c r="H10" s="452"/>
      <c r="I10" s="452"/>
      <c r="J10" s="452"/>
      <c r="K10" s="452"/>
      <c r="L10" s="452"/>
      <c r="M10" s="452"/>
      <c r="N10" s="452"/>
      <c r="O10" s="452"/>
      <c r="P10" s="452"/>
      <c r="Q10" s="452"/>
      <c r="R10" s="452"/>
      <c r="S10" s="452" t="s">
        <v>
683</v>
      </c>
      <c r="T10" s="452"/>
      <c r="U10" s="452"/>
      <c r="V10" s="452"/>
      <c r="W10" s="452"/>
      <c r="X10" s="452"/>
      <c r="Y10" s="430"/>
      <c r="Z10" s="430"/>
      <c r="AA10" s="430"/>
      <c r="AB10" s="430"/>
      <c r="AC10" s="430"/>
      <c r="AD10" s="430"/>
      <c r="AE10" s="430"/>
      <c r="AF10" s="430"/>
      <c r="AG10" s="430"/>
      <c r="AH10" s="430"/>
      <c r="AI10" s="430"/>
      <c r="AJ10" s="430"/>
      <c r="AK10" s="430"/>
      <c r="AL10" s="430"/>
      <c r="AM10" s="452"/>
      <c r="AN10" s="452"/>
      <c r="AO10" s="452"/>
      <c r="AP10" s="452"/>
      <c r="AQ10" s="9"/>
      <c r="AR10" s="9"/>
      <c r="AS10" s="9"/>
      <c r="AT10" s="9"/>
      <c r="AU10" s="9"/>
    </row>
    <row r="11" spans="1:47" ht="15" customHeight="1" x14ac:dyDescent="0.15">
      <c r="A11" s="590" t="s">
        <v>
1504</v>
      </c>
      <c r="B11" s="590"/>
      <c r="C11" s="590"/>
      <c r="D11" s="591" t="s">
        <v>
52</v>
      </c>
      <c r="E11" s="591"/>
      <c r="F11" s="591"/>
      <c r="G11" s="591"/>
      <c r="H11" s="591"/>
      <c r="I11" s="591"/>
      <c r="J11" s="591"/>
      <c r="K11" s="591"/>
      <c r="L11" s="591"/>
      <c r="M11" s="591"/>
      <c r="N11" s="591"/>
      <c r="O11" s="591"/>
      <c r="P11" s="591"/>
      <c r="Q11" s="591"/>
      <c r="R11" s="591"/>
      <c r="S11" s="452"/>
      <c r="T11" s="452"/>
      <c r="U11" s="452"/>
      <c r="V11" s="452"/>
      <c r="W11" s="452"/>
      <c r="X11" s="452"/>
      <c r="Y11" s="430"/>
      <c r="Z11" s="430"/>
      <c r="AA11" s="430"/>
      <c r="AB11" s="430"/>
      <c r="AC11" s="430"/>
      <c r="AD11" s="430"/>
      <c r="AE11" s="430"/>
      <c r="AF11" s="430"/>
      <c r="AG11" s="430"/>
      <c r="AH11" s="430"/>
      <c r="AI11" s="430"/>
      <c r="AJ11" s="430"/>
      <c r="AK11" s="430"/>
      <c r="AL11" s="430"/>
      <c r="AM11" s="430"/>
      <c r="AN11" s="430"/>
      <c r="AO11" s="430"/>
      <c r="AP11" s="430"/>
      <c r="AQ11" s="430"/>
      <c r="AR11" s="430"/>
      <c r="AS11" s="430"/>
      <c r="AT11" s="430"/>
      <c r="AU11" s="452"/>
    </row>
    <row r="12" spans="1:47" ht="15" customHeight="1" x14ac:dyDescent="0.15">
      <c r="A12" s="590"/>
      <c r="B12" s="590"/>
      <c r="C12" s="590"/>
      <c r="D12" s="591"/>
      <c r="E12" s="591"/>
      <c r="F12" s="591"/>
      <c r="G12" s="591"/>
      <c r="H12" s="591"/>
      <c r="I12" s="591"/>
      <c r="J12" s="591"/>
      <c r="K12" s="591"/>
      <c r="L12" s="591"/>
      <c r="M12" s="591"/>
      <c r="N12" s="591"/>
      <c r="O12" s="591"/>
      <c r="P12" s="591"/>
      <c r="Q12" s="591"/>
      <c r="R12" s="591"/>
      <c r="S12" s="452"/>
      <c r="T12" s="452"/>
      <c r="U12" s="452"/>
      <c r="V12" s="452"/>
      <c r="W12" s="452"/>
      <c r="X12" s="452"/>
      <c r="Y12" s="452"/>
      <c r="Z12" s="452"/>
      <c r="AA12" s="452"/>
      <c r="AB12" s="452"/>
      <c r="AC12" s="452"/>
      <c r="AD12" s="452"/>
      <c r="AE12" s="452"/>
      <c r="AF12" s="452"/>
      <c r="AG12" s="452"/>
      <c r="AH12" s="452"/>
      <c r="AI12" s="452"/>
      <c r="AJ12" s="452"/>
      <c r="AK12" s="452"/>
      <c r="AL12" s="452" t="s">
        <v>
1503</v>
      </c>
      <c r="AM12" s="452"/>
      <c r="AN12" s="452"/>
      <c r="AO12" s="452"/>
      <c r="AP12" s="452"/>
      <c r="AQ12" s="48"/>
      <c r="AR12" s="48"/>
      <c r="AS12" s="48"/>
      <c r="AT12" s="48"/>
      <c r="AU12" s="48"/>
    </row>
    <row r="13" spans="1:47" ht="18" customHeight="1" x14ac:dyDescent="0.15">
      <c r="A13" s="12"/>
      <c r="B13" s="583" t="s">
        <v>
1500</v>
      </c>
      <c r="C13" s="583"/>
      <c r="D13" s="13" t="s">
        <v>
1502</v>
      </c>
      <c r="E13" s="13" t="s">
        <v>
1501</v>
      </c>
      <c r="F13" s="453"/>
      <c r="G13" s="429" t="s">
        <v>
54</v>
      </c>
      <c r="H13" s="429"/>
      <c r="I13" s="429"/>
      <c r="J13" s="429"/>
      <c r="K13" s="429"/>
      <c r="L13" s="429"/>
      <c r="M13" s="429"/>
      <c r="N13" s="429"/>
      <c r="O13" s="429"/>
      <c r="P13" s="429"/>
      <c r="Q13" s="429"/>
      <c r="R13" s="452"/>
      <c r="S13" s="452"/>
      <c r="T13" s="452"/>
      <c r="U13" s="452"/>
      <c r="V13" s="452"/>
      <c r="W13" s="452"/>
      <c r="X13" s="452"/>
      <c r="Y13" s="452"/>
      <c r="Z13" s="452"/>
      <c r="AA13" s="452"/>
      <c r="AB13" s="452"/>
      <c r="AC13" s="452"/>
      <c r="AD13" s="452"/>
      <c r="AE13" s="452"/>
      <c r="AF13" s="452"/>
      <c r="AG13" s="452"/>
      <c r="AH13" s="452"/>
      <c r="AI13" s="452"/>
      <c r="AJ13" s="452"/>
      <c r="AK13" s="452"/>
      <c r="AL13" s="452"/>
      <c r="AM13" s="452"/>
      <c r="AN13" s="452"/>
      <c r="AO13" s="452"/>
      <c r="AP13" s="452"/>
      <c r="AQ13" s="444"/>
      <c r="AR13" s="444"/>
      <c r="AS13" s="444"/>
      <c r="AT13" s="444"/>
      <c r="AU13" s="444"/>
    </row>
    <row r="14" spans="1:47" ht="18" customHeight="1" x14ac:dyDescent="0.15">
      <c r="A14" s="588" t="s">
        <v>
44</v>
      </c>
      <c r="B14" s="588"/>
      <c r="C14" s="588"/>
      <c r="D14" s="588"/>
      <c r="E14" s="588"/>
      <c r="F14" s="588"/>
      <c r="G14" s="588"/>
      <c r="H14" s="588"/>
      <c r="I14" s="588"/>
      <c r="J14" s="588"/>
      <c r="K14" s="588"/>
      <c r="L14" s="588" t="s">
        <v>
1287</v>
      </c>
      <c r="M14" s="588"/>
      <c r="N14" s="588"/>
      <c r="O14" s="588"/>
      <c r="P14" s="588"/>
      <c r="Q14" s="588"/>
      <c r="R14" s="588"/>
      <c r="S14" s="588"/>
      <c r="T14" s="588"/>
      <c r="U14" s="588"/>
      <c r="V14" s="588"/>
      <c r="W14" s="588"/>
      <c r="X14" s="588" t="s">
        <v>
1288</v>
      </c>
      <c r="Y14" s="588"/>
      <c r="Z14" s="588"/>
      <c r="AA14" s="588"/>
      <c r="AB14" s="588"/>
      <c r="AC14" s="588"/>
      <c r="AD14" s="588"/>
      <c r="AE14" s="588"/>
      <c r="AF14" s="588"/>
      <c r="AG14" s="588"/>
      <c r="AH14" s="588"/>
      <c r="AI14" s="588"/>
      <c r="AJ14" s="588" t="s">
        <v>
1289</v>
      </c>
      <c r="AK14" s="588"/>
      <c r="AL14" s="588"/>
      <c r="AM14" s="588"/>
      <c r="AN14" s="588"/>
      <c r="AO14" s="588"/>
      <c r="AP14" s="588"/>
      <c r="AQ14" s="588"/>
      <c r="AR14" s="588"/>
      <c r="AS14" s="588"/>
      <c r="AT14" s="588"/>
      <c r="AU14" s="588"/>
    </row>
    <row r="15" spans="1:47" ht="18" customHeight="1" x14ac:dyDescent="0.15">
      <c r="A15" s="635" t="s">
        <v>
55</v>
      </c>
      <c r="B15" s="636"/>
      <c r="C15" s="636"/>
      <c r="D15" s="636"/>
      <c r="E15" s="636"/>
      <c r="F15" s="636"/>
      <c r="G15" s="636"/>
      <c r="H15" s="636"/>
      <c r="I15" s="636"/>
      <c r="J15" s="636"/>
      <c r="K15" s="637"/>
      <c r="L15" s="664">
        <v>
121</v>
      </c>
      <c r="M15" s="665"/>
      <c r="N15" s="665"/>
      <c r="O15" s="665"/>
      <c r="P15" s="665"/>
      <c r="Q15" s="665"/>
      <c r="R15" s="665"/>
      <c r="S15" s="665"/>
      <c r="T15" s="665"/>
      <c r="U15" s="665"/>
      <c r="V15" s="665"/>
      <c r="W15" s="665"/>
      <c r="X15" s="664">
        <v>
123</v>
      </c>
      <c r="Y15" s="665"/>
      <c r="Z15" s="665"/>
      <c r="AA15" s="665"/>
      <c r="AB15" s="665"/>
      <c r="AC15" s="665"/>
      <c r="AD15" s="665"/>
      <c r="AE15" s="665"/>
      <c r="AF15" s="665"/>
      <c r="AG15" s="665"/>
      <c r="AH15" s="665"/>
      <c r="AI15" s="665"/>
      <c r="AJ15" s="666">
        <v>
123</v>
      </c>
      <c r="AK15" s="667"/>
      <c r="AL15" s="667"/>
      <c r="AM15" s="667"/>
      <c r="AN15" s="667"/>
      <c r="AO15" s="667"/>
      <c r="AP15" s="667"/>
      <c r="AQ15" s="667"/>
      <c r="AR15" s="667"/>
      <c r="AS15" s="667"/>
      <c r="AT15" s="667"/>
      <c r="AU15" s="668"/>
    </row>
    <row r="16" spans="1:47" ht="18" customHeight="1" x14ac:dyDescent="0.15">
      <c r="A16" s="638" t="s">
        <v>
56</v>
      </c>
      <c r="B16" s="639"/>
      <c r="C16" s="639"/>
      <c r="D16" s="639"/>
      <c r="E16" s="639"/>
      <c r="F16" s="639"/>
      <c r="G16" s="639"/>
      <c r="H16" s="639"/>
      <c r="I16" s="639"/>
      <c r="J16" s="639"/>
      <c r="K16" s="640"/>
      <c r="L16" s="664">
        <v>
2</v>
      </c>
      <c r="M16" s="665"/>
      <c r="N16" s="665"/>
      <c r="O16" s="665"/>
      <c r="P16" s="665"/>
      <c r="Q16" s="665"/>
      <c r="R16" s="665"/>
      <c r="S16" s="665"/>
      <c r="T16" s="665"/>
      <c r="U16" s="665"/>
      <c r="V16" s="665"/>
      <c r="W16" s="665"/>
      <c r="X16" s="664">
        <v>
2</v>
      </c>
      <c r="Y16" s="665"/>
      <c r="Z16" s="665"/>
      <c r="AA16" s="665"/>
      <c r="AB16" s="665"/>
      <c r="AC16" s="665"/>
      <c r="AD16" s="665"/>
      <c r="AE16" s="665"/>
      <c r="AF16" s="665"/>
      <c r="AG16" s="665"/>
      <c r="AH16" s="665"/>
      <c r="AI16" s="665"/>
      <c r="AJ16" s="664">
        <v>
2</v>
      </c>
      <c r="AK16" s="665"/>
      <c r="AL16" s="665"/>
      <c r="AM16" s="665"/>
      <c r="AN16" s="665"/>
      <c r="AO16" s="665"/>
      <c r="AP16" s="665"/>
      <c r="AQ16" s="665"/>
      <c r="AR16" s="665"/>
      <c r="AS16" s="665"/>
      <c r="AT16" s="665"/>
      <c r="AU16" s="669"/>
    </row>
    <row r="17" spans="1:47" ht="18" customHeight="1" x14ac:dyDescent="0.15">
      <c r="A17" s="641" t="s">
        <v>
57</v>
      </c>
      <c r="B17" s="642"/>
      <c r="C17" s="642"/>
      <c r="D17" s="642"/>
      <c r="E17" s="642"/>
      <c r="F17" s="642"/>
      <c r="G17" s="642"/>
      <c r="H17" s="642"/>
      <c r="I17" s="642"/>
      <c r="J17" s="642"/>
      <c r="K17" s="643"/>
      <c r="L17" s="648">
        <v>
0</v>
      </c>
      <c r="M17" s="649"/>
      <c r="N17" s="649"/>
      <c r="O17" s="649"/>
      <c r="P17" s="649"/>
      <c r="Q17" s="649"/>
      <c r="R17" s="649"/>
      <c r="S17" s="649"/>
      <c r="T17" s="649"/>
      <c r="U17" s="649"/>
      <c r="V17" s="649"/>
      <c r="W17" s="649"/>
      <c r="X17" s="650">
        <v>
0</v>
      </c>
      <c r="Y17" s="650"/>
      <c r="Z17" s="650"/>
      <c r="AA17" s="650"/>
      <c r="AB17" s="650"/>
      <c r="AC17" s="650"/>
      <c r="AD17" s="650"/>
      <c r="AE17" s="650"/>
      <c r="AF17" s="650"/>
      <c r="AG17" s="649"/>
      <c r="AH17" s="649"/>
      <c r="AI17" s="649"/>
      <c r="AJ17" s="650">
        <v>
0</v>
      </c>
      <c r="AK17" s="649"/>
      <c r="AL17" s="649"/>
      <c r="AM17" s="649"/>
      <c r="AN17" s="649"/>
      <c r="AO17" s="649"/>
      <c r="AP17" s="649"/>
      <c r="AQ17" s="649"/>
      <c r="AR17" s="649"/>
      <c r="AS17" s="649"/>
      <c r="AT17" s="649"/>
      <c r="AU17" s="663"/>
    </row>
    <row r="18" spans="1:47" ht="15" customHeight="1" x14ac:dyDescent="0.15">
      <c r="A18" s="1"/>
      <c r="B18" s="1"/>
      <c r="C18" s="429" t="s">
        <v>
58</v>
      </c>
      <c r="D18" s="1"/>
      <c r="E18" s="1"/>
      <c r="F18" s="1"/>
      <c r="G18" s="1"/>
      <c r="H18" s="1"/>
      <c r="I18" s="1"/>
      <c r="J18" s="1"/>
      <c r="K18" s="1"/>
      <c r="L18" s="1"/>
      <c r="M18" s="451"/>
      <c r="N18" s="451"/>
      <c r="O18" s="451"/>
      <c r="P18" s="451"/>
      <c r="Q18" s="451"/>
      <c r="R18" s="451"/>
      <c r="S18" s="451"/>
      <c r="T18" s="451"/>
      <c r="U18" s="451"/>
      <c r="V18" s="451"/>
      <c r="W18" s="451"/>
      <c r="X18" s="451"/>
      <c r="Y18" s="451"/>
      <c r="Z18" s="451"/>
      <c r="AA18" s="451"/>
      <c r="AB18" s="451"/>
      <c r="AC18" s="451"/>
      <c r="AD18" s="451"/>
      <c r="AE18" s="451"/>
      <c r="AF18" s="451"/>
      <c r="AG18" s="451"/>
      <c r="AH18" s="451"/>
      <c r="AI18" s="451"/>
      <c r="AJ18" s="452"/>
      <c r="AK18" s="452"/>
      <c r="AL18" s="452"/>
      <c r="AM18" s="452"/>
      <c r="AN18" s="452"/>
      <c r="AO18" s="452"/>
      <c r="AP18" s="452"/>
      <c r="AQ18" s="452"/>
      <c r="AR18" s="452"/>
      <c r="AS18" s="452"/>
      <c r="AT18" s="452"/>
      <c r="AU18" s="452"/>
    </row>
    <row r="19" spans="1:47" ht="15" customHeight="1" x14ac:dyDescent="0.15">
      <c r="A19" s="1"/>
      <c r="C19" s="429"/>
      <c r="D19" s="429"/>
      <c r="E19" s="429"/>
      <c r="F19" s="429"/>
      <c r="G19" s="429"/>
      <c r="H19" s="429"/>
      <c r="I19" s="429"/>
      <c r="J19" s="429"/>
      <c r="K19" s="429"/>
      <c r="L19" s="452"/>
      <c r="M19" s="452"/>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c r="AL19" s="452"/>
      <c r="AM19" s="452"/>
      <c r="AN19" s="452"/>
      <c r="AO19" s="452"/>
      <c r="AP19" s="452"/>
      <c r="AQ19" s="452"/>
      <c r="AR19" s="452"/>
      <c r="AS19" s="452"/>
      <c r="AT19" s="452"/>
      <c r="AU19" s="452"/>
    </row>
    <row r="20" spans="1:47" ht="18" customHeight="1" x14ac:dyDescent="0.15">
      <c r="A20" s="12"/>
      <c r="B20" s="583" t="s">
        <v>
1500</v>
      </c>
      <c r="C20" s="583"/>
      <c r="D20" s="13" t="s">
        <v>
383</v>
      </c>
      <c r="E20" s="13" t="s">
        <v>
152</v>
      </c>
      <c r="F20" s="453"/>
      <c r="G20" s="429" t="s">
        <v>
59</v>
      </c>
      <c r="H20" s="429"/>
      <c r="I20" s="429"/>
      <c r="J20" s="429"/>
      <c r="K20" s="429"/>
      <c r="L20" s="429"/>
      <c r="M20" s="429"/>
      <c r="N20" s="429"/>
      <c r="O20" s="429"/>
      <c r="P20" s="429"/>
      <c r="Q20" s="429"/>
      <c r="R20" s="429"/>
      <c r="S20" s="429"/>
      <c r="T20" s="429"/>
      <c r="U20" s="429"/>
      <c r="V20" s="429"/>
      <c r="W20" s="429"/>
      <c r="X20" s="429"/>
      <c r="Y20" s="452"/>
      <c r="Z20" s="452"/>
      <c r="AA20" s="452"/>
      <c r="AB20" s="452"/>
      <c r="AC20" s="452"/>
      <c r="AD20" s="452"/>
      <c r="AE20" s="452"/>
      <c r="AF20" s="452"/>
      <c r="AG20" s="452"/>
      <c r="AH20" s="452"/>
      <c r="AI20" s="452"/>
      <c r="AJ20" s="452"/>
      <c r="AK20" s="452"/>
      <c r="AL20" s="452"/>
      <c r="AM20" s="452"/>
      <c r="AN20" s="452"/>
      <c r="AO20" s="452"/>
      <c r="AP20" s="452"/>
      <c r="AQ20" s="451"/>
      <c r="AR20" s="451"/>
      <c r="AS20" s="451"/>
      <c r="AT20" s="451"/>
      <c r="AU20" s="451"/>
    </row>
    <row r="21" spans="1:47" ht="18" customHeight="1" x14ac:dyDescent="0.15">
      <c r="A21" s="673" t="s">
        <v>
9</v>
      </c>
      <c r="B21" s="674"/>
      <c r="C21" s="674"/>
      <c r="D21" s="674"/>
      <c r="E21" s="674"/>
      <c r="F21" s="674"/>
      <c r="G21" s="674"/>
      <c r="H21" s="674"/>
      <c r="I21" s="674"/>
      <c r="J21" s="674"/>
      <c r="K21" s="674"/>
      <c r="L21" s="674"/>
      <c r="M21" s="674"/>
      <c r="N21" s="675"/>
      <c r="O21" s="671" t="s">
        <v>
1499</v>
      </c>
      <c r="P21" s="671"/>
      <c r="Q21" s="671"/>
      <c r="R21" s="671"/>
      <c r="S21" s="671"/>
      <c r="T21" s="671"/>
      <c r="U21" s="671"/>
      <c r="V21" s="671"/>
      <c r="W21" s="671"/>
      <c r="X21" s="671"/>
      <c r="Y21" s="671"/>
      <c r="Z21" s="670" t="s">
        <v>
1498</v>
      </c>
      <c r="AA21" s="670"/>
      <c r="AB21" s="670"/>
      <c r="AC21" s="670"/>
      <c r="AD21" s="670"/>
      <c r="AE21" s="670"/>
      <c r="AF21" s="670"/>
      <c r="AG21" s="670"/>
      <c r="AH21" s="671"/>
      <c r="AI21" s="671"/>
      <c r="AJ21" s="671"/>
      <c r="AK21" s="670" t="s">
        <v>
1298</v>
      </c>
      <c r="AL21" s="670"/>
      <c r="AM21" s="670"/>
      <c r="AN21" s="670"/>
      <c r="AO21" s="670"/>
      <c r="AP21" s="670"/>
      <c r="AQ21" s="670"/>
      <c r="AR21" s="670"/>
      <c r="AS21" s="671"/>
      <c r="AT21" s="671"/>
      <c r="AU21" s="671"/>
    </row>
    <row r="22" spans="1:47" ht="18" customHeight="1" x14ac:dyDescent="0.15">
      <c r="A22" s="611" t="s">
        <v>
60</v>
      </c>
      <c r="B22" s="612"/>
      <c r="C22" s="589" t="s">
        <v>
1491</v>
      </c>
      <c r="D22" s="589"/>
      <c r="E22" s="589"/>
      <c r="F22" s="589"/>
      <c r="G22" s="589"/>
      <c r="H22" s="589"/>
      <c r="I22" s="589"/>
      <c r="J22" s="589"/>
      <c r="K22" s="589"/>
      <c r="L22" s="589"/>
      <c r="M22" s="589"/>
      <c r="N22" s="589"/>
      <c r="O22" s="632">
        <v>
191</v>
      </c>
      <c r="P22" s="629"/>
      <c r="Q22" s="629"/>
      <c r="R22" s="629"/>
      <c r="S22" s="629"/>
      <c r="T22" s="629"/>
      <c r="U22" s="629"/>
      <c r="V22" s="629"/>
      <c r="W22" s="482"/>
      <c r="X22" s="482"/>
      <c r="Y22" s="482"/>
      <c r="Z22" s="629">
        <v>
204</v>
      </c>
      <c r="AA22" s="629"/>
      <c r="AB22" s="629"/>
      <c r="AC22" s="629"/>
      <c r="AD22" s="629"/>
      <c r="AE22" s="629"/>
      <c r="AF22" s="629"/>
      <c r="AG22" s="629"/>
      <c r="AH22" s="482"/>
      <c r="AI22" s="482"/>
      <c r="AJ22" s="482"/>
      <c r="AK22" s="629">
        <v>
185</v>
      </c>
      <c r="AL22" s="629"/>
      <c r="AM22" s="629"/>
      <c r="AN22" s="629"/>
      <c r="AO22" s="629"/>
      <c r="AP22" s="629"/>
      <c r="AQ22" s="629"/>
      <c r="AR22" s="629"/>
      <c r="AS22" s="474"/>
      <c r="AT22" s="474"/>
      <c r="AU22" s="473"/>
    </row>
    <row r="23" spans="1:47" ht="18" customHeight="1" x14ac:dyDescent="0.15">
      <c r="A23" s="613"/>
      <c r="B23" s="614"/>
      <c r="C23" s="589" t="s">
        <v>
1497</v>
      </c>
      <c r="D23" s="589"/>
      <c r="E23" s="589"/>
      <c r="F23" s="589"/>
      <c r="G23" s="589"/>
      <c r="H23" s="589"/>
      <c r="I23" s="589"/>
      <c r="J23" s="589"/>
      <c r="K23" s="589"/>
      <c r="L23" s="589"/>
      <c r="M23" s="589"/>
      <c r="N23" s="589"/>
      <c r="O23" s="631">
        <v>
0</v>
      </c>
      <c r="P23" s="626"/>
      <c r="Q23" s="626"/>
      <c r="R23" s="626"/>
      <c r="S23" s="626"/>
      <c r="T23" s="626"/>
      <c r="U23" s="626"/>
      <c r="V23" s="626"/>
      <c r="W23" s="483"/>
      <c r="X23" s="483"/>
      <c r="Y23" s="483"/>
      <c r="Z23" s="626">
        <v>
0</v>
      </c>
      <c r="AA23" s="626"/>
      <c r="AB23" s="626"/>
      <c r="AC23" s="626"/>
      <c r="AD23" s="626"/>
      <c r="AE23" s="626"/>
      <c r="AF23" s="626"/>
      <c r="AG23" s="626"/>
      <c r="AH23" s="483"/>
      <c r="AI23" s="483"/>
      <c r="AJ23" s="483"/>
      <c r="AK23" s="626">
        <v>
0</v>
      </c>
      <c r="AL23" s="626"/>
      <c r="AM23" s="626"/>
      <c r="AN23" s="626"/>
      <c r="AO23" s="626"/>
      <c r="AP23" s="626"/>
      <c r="AQ23" s="626"/>
      <c r="AR23" s="626"/>
      <c r="AS23" s="472"/>
      <c r="AT23" s="472"/>
      <c r="AU23" s="471"/>
    </row>
    <row r="24" spans="1:47" ht="18" customHeight="1" x14ac:dyDescent="0.15">
      <c r="A24" s="613"/>
      <c r="B24" s="614"/>
      <c r="C24" s="589" t="s">
        <v>
61</v>
      </c>
      <c r="D24" s="589"/>
      <c r="E24" s="589"/>
      <c r="F24" s="589"/>
      <c r="G24" s="589"/>
      <c r="H24" s="589"/>
      <c r="I24" s="589"/>
      <c r="J24" s="589"/>
      <c r="K24" s="589"/>
      <c r="L24" s="589"/>
      <c r="M24" s="589"/>
      <c r="N24" s="589"/>
      <c r="O24" s="633">
        <v>
9</v>
      </c>
      <c r="P24" s="627"/>
      <c r="Q24" s="627"/>
      <c r="R24" s="627"/>
      <c r="S24" s="627"/>
      <c r="T24" s="627"/>
      <c r="U24" s="627"/>
      <c r="V24" s="627"/>
      <c r="W24" s="483"/>
      <c r="X24" s="483"/>
      <c r="Y24" s="483"/>
      <c r="Z24" s="626">
        <v>
22</v>
      </c>
      <c r="AA24" s="626"/>
      <c r="AB24" s="626"/>
      <c r="AC24" s="626"/>
      <c r="AD24" s="626"/>
      <c r="AE24" s="626"/>
      <c r="AF24" s="626"/>
      <c r="AG24" s="626"/>
      <c r="AH24" s="483"/>
      <c r="AI24" s="483"/>
      <c r="AJ24" s="483"/>
      <c r="AK24" s="626">
        <v>
19</v>
      </c>
      <c r="AL24" s="626"/>
      <c r="AM24" s="626"/>
      <c r="AN24" s="626"/>
      <c r="AO24" s="626"/>
      <c r="AP24" s="626"/>
      <c r="AQ24" s="626"/>
      <c r="AR24" s="626"/>
      <c r="AS24" s="472"/>
      <c r="AT24" s="472"/>
      <c r="AU24" s="471"/>
    </row>
    <row r="25" spans="1:47" ht="18" customHeight="1" x14ac:dyDescent="0.15">
      <c r="A25" s="613"/>
      <c r="B25" s="614"/>
      <c r="C25" s="589" t="s">
        <v>
62</v>
      </c>
      <c r="D25" s="589"/>
      <c r="E25" s="589"/>
      <c r="F25" s="589"/>
      <c r="G25" s="589"/>
      <c r="H25" s="589"/>
      <c r="I25" s="589"/>
      <c r="J25" s="589"/>
      <c r="K25" s="589"/>
      <c r="L25" s="589"/>
      <c r="M25" s="589"/>
      <c r="N25" s="589"/>
      <c r="O25" s="631">
        <v>
0</v>
      </c>
      <c r="P25" s="626"/>
      <c r="Q25" s="626"/>
      <c r="R25" s="626"/>
      <c r="S25" s="626"/>
      <c r="T25" s="626"/>
      <c r="U25" s="626"/>
      <c r="V25" s="626"/>
      <c r="W25" s="483"/>
      <c r="X25" s="483"/>
      <c r="Y25" s="483"/>
      <c r="Z25" s="626">
        <v>
1</v>
      </c>
      <c r="AA25" s="626"/>
      <c r="AB25" s="626"/>
      <c r="AC25" s="626"/>
      <c r="AD25" s="626"/>
      <c r="AE25" s="626"/>
      <c r="AF25" s="626"/>
      <c r="AG25" s="626"/>
      <c r="AH25" s="483"/>
      <c r="AI25" s="483"/>
      <c r="AJ25" s="483"/>
      <c r="AK25" s="626">
        <v>
0</v>
      </c>
      <c r="AL25" s="626"/>
      <c r="AM25" s="626"/>
      <c r="AN25" s="626"/>
      <c r="AO25" s="626"/>
      <c r="AP25" s="626"/>
      <c r="AQ25" s="626"/>
      <c r="AR25" s="626"/>
      <c r="AS25" s="472"/>
      <c r="AT25" s="472"/>
      <c r="AU25" s="471"/>
    </row>
    <row r="26" spans="1:47" ht="18" customHeight="1" x14ac:dyDescent="0.15">
      <c r="A26" s="613"/>
      <c r="B26" s="614"/>
      <c r="C26" s="589" t="s">
        <v>
63</v>
      </c>
      <c r="D26" s="589"/>
      <c r="E26" s="589"/>
      <c r="F26" s="589"/>
      <c r="G26" s="589"/>
      <c r="H26" s="589"/>
      <c r="I26" s="589"/>
      <c r="J26" s="589"/>
      <c r="K26" s="589"/>
      <c r="L26" s="589"/>
      <c r="M26" s="589"/>
      <c r="N26" s="589"/>
      <c r="O26" s="631">
        <v>
5</v>
      </c>
      <c r="P26" s="626"/>
      <c r="Q26" s="626"/>
      <c r="R26" s="626"/>
      <c r="S26" s="626"/>
      <c r="T26" s="626"/>
      <c r="U26" s="626"/>
      <c r="V26" s="626"/>
      <c r="W26" s="483"/>
      <c r="X26" s="483"/>
      <c r="Y26" s="483"/>
      <c r="Z26" s="626">
        <v>
8</v>
      </c>
      <c r="AA26" s="626"/>
      <c r="AB26" s="626"/>
      <c r="AC26" s="626"/>
      <c r="AD26" s="626"/>
      <c r="AE26" s="626"/>
      <c r="AF26" s="626"/>
      <c r="AG26" s="626"/>
      <c r="AH26" s="483"/>
      <c r="AI26" s="483"/>
      <c r="AJ26" s="483"/>
      <c r="AK26" s="626">
        <v>
2</v>
      </c>
      <c r="AL26" s="626"/>
      <c r="AM26" s="626"/>
      <c r="AN26" s="626"/>
      <c r="AO26" s="626"/>
      <c r="AP26" s="626"/>
      <c r="AQ26" s="626"/>
      <c r="AR26" s="626"/>
      <c r="AS26" s="472"/>
      <c r="AT26" s="472"/>
      <c r="AU26" s="471"/>
    </row>
    <row r="27" spans="1:47" ht="18" customHeight="1" x14ac:dyDescent="0.15">
      <c r="A27" s="613"/>
      <c r="B27" s="614"/>
      <c r="C27" s="589" t="s">
        <v>
1496</v>
      </c>
      <c r="D27" s="589"/>
      <c r="E27" s="589"/>
      <c r="F27" s="589"/>
      <c r="G27" s="589"/>
      <c r="H27" s="589"/>
      <c r="I27" s="589"/>
      <c r="J27" s="589"/>
      <c r="K27" s="589"/>
      <c r="L27" s="589"/>
      <c r="M27" s="589"/>
      <c r="N27" s="589"/>
      <c r="O27" s="631">
        <v>
0</v>
      </c>
      <c r="P27" s="626"/>
      <c r="Q27" s="626"/>
      <c r="R27" s="626"/>
      <c r="S27" s="626"/>
      <c r="T27" s="626"/>
      <c r="U27" s="626"/>
      <c r="V27" s="626"/>
      <c r="W27" s="483"/>
      <c r="X27" s="483"/>
      <c r="Y27" s="483"/>
      <c r="Z27" s="626">
        <v>
6</v>
      </c>
      <c r="AA27" s="626"/>
      <c r="AB27" s="626"/>
      <c r="AC27" s="626"/>
      <c r="AD27" s="626"/>
      <c r="AE27" s="626"/>
      <c r="AF27" s="626"/>
      <c r="AG27" s="626"/>
      <c r="AH27" s="483"/>
      <c r="AI27" s="483"/>
      <c r="AJ27" s="483"/>
      <c r="AK27" s="626">
        <v>
6</v>
      </c>
      <c r="AL27" s="626"/>
      <c r="AM27" s="626"/>
      <c r="AN27" s="626"/>
      <c r="AO27" s="626"/>
      <c r="AP27" s="626"/>
      <c r="AQ27" s="626"/>
      <c r="AR27" s="626"/>
      <c r="AS27" s="472"/>
      <c r="AT27" s="472"/>
      <c r="AU27" s="471"/>
    </row>
    <row r="28" spans="1:47" ht="18" customHeight="1" x14ac:dyDescent="0.15">
      <c r="A28" s="613"/>
      <c r="B28" s="614"/>
      <c r="C28" s="589" t="s">
        <v>
64</v>
      </c>
      <c r="D28" s="589"/>
      <c r="E28" s="589"/>
      <c r="F28" s="589"/>
      <c r="G28" s="589"/>
      <c r="H28" s="589"/>
      <c r="I28" s="589"/>
      <c r="J28" s="589"/>
      <c r="K28" s="589"/>
      <c r="L28" s="589"/>
      <c r="M28" s="589"/>
      <c r="N28" s="589"/>
      <c r="O28" s="631">
        <v>
18</v>
      </c>
      <c r="P28" s="626"/>
      <c r="Q28" s="626"/>
      <c r="R28" s="626"/>
      <c r="S28" s="626"/>
      <c r="T28" s="626"/>
      <c r="U28" s="626"/>
      <c r="V28" s="626"/>
      <c r="W28" s="483"/>
      <c r="X28" s="483"/>
      <c r="Y28" s="483"/>
      <c r="Z28" s="626">
        <v>
15</v>
      </c>
      <c r="AA28" s="626"/>
      <c r="AB28" s="626"/>
      <c r="AC28" s="626"/>
      <c r="AD28" s="626"/>
      <c r="AE28" s="626"/>
      <c r="AF28" s="626"/>
      <c r="AG28" s="626"/>
      <c r="AH28" s="483"/>
      <c r="AI28" s="483"/>
      <c r="AJ28" s="483"/>
      <c r="AK28" s="626">
        <v>
10</v>
      </c>
      <c r="AL28" s="626"/>
      <c r="AM28" s="626"/>
      <c r="AN28" s="626"/>
      <c r="AO28" s="626"/>
      <c r="AP28" s="626"/>
      <c r="AQ28" s="626"/>
      <c r="AR28" s="626"/>
      <c r="AS28" s="472"/>
      <c r="AT28" s="472"/>
      <c r="AU28" s="471"/>
    </row>
    <row r="29" spans="1:47" ht="18" customHeight="1" x14ac:dyDescent="0.15">
      <c r="A29" s="613"/>
      <c r="B29" s="614"/>
      <c r="C29" s="589" t="s">
        <v>
1495</v>
      </c>
      <c r="D29" s="589"/>
      <c r="E29" s="589"/>
      <c r="F29" s="589"/>
      <c r="G29" s="589"/>
      <c r="H29" s="589"/>
      <c r="I29" s="589"/>
      <c r="J29" s="589"/>
      <c r="K29" s="589"/>
      <c r="L29" s="589"/>
      <c r="M29" s="589"/>
      <c r="N29" s="589"/>
      <c r="O29" s="631">
        <v>
21</v>
      </c>
      <c r="P29" s="626"/>
      <c r="Q29" s="626"/>
      <c r="R29" s="626"/>
      <c r="S29" s="626"/>
      <c r="T29" s="626"/>
      <c r="U29" s="626"/>
      <c r="V29" s="626"/>
      <c r="W29" s="483"/>
      <c r="X29" s="483"/>
      <c r="Y29" s="483"/>
      <c r="Z29" s="626">
        <v>
26</v>
      </c>
      <c r="AA29" s="626"/>
      <c r="AB29" s="626"/>
      <c r="AC29" s="626"/>
      <c r="AD29" s="626"/>
      <c r="AE29" s="626"/>
      <c r="AF29" s="626"/>
      <c r="AG29" s="626"/>
      <c r="AH29" s="483"/>
      <c r="AI29" s="483"/>
      <c r="AJ29" s="483"/>
      <c r="AK29" s="626">
        <v>
42</v>
      </c>
      <c r="AL29" s="626"/>
      <c r="AM29" s="626"/>
      <c r="AN29" s="626"/>
      <c r="AO29" s="626"/>
      <c r="AP29" s="626"/>
      <c r="AQ29" s="626"/>
      <c r="AR29" s="626"/>
      <c r="AS29" s="472"/>
      <c r="AT29" s="472"/>
      <c r="AU29" s="471"/>
    </row>
    <row r="30" spans="1:47" ht="18" customHeight="1" x14ac:dyDescent="0.15">
      <c r="A30" s="613"/>
      <c r="B30" s="614"/>
      <c r="C30" s="651" t="s">
        <v>
1494</v>
      </c>
      <c r="D30" s="651"/>
      <c r="E30" s="651"/>
      <c r="F30" s="651"/>
      <c r="G30" s="651"/>
      <c r="H30" s="651"/>
      <c r="I30" s="651"/>
      <c r="J30" s="651"/>
      <c r="K30" s="651"/>
      <c r="L30" s="651"/>
      <c r="M30" s="651"/>
      <c r="N30" s="651"/>
      <c r="O30" s="631">
        <v>
24</v>
      </c>
      <c r="P30" s="626"/>
      <c r="Q30" s="626"/>
      <c r="R30" s="626"/>
      <c r="S30" s="626"/>
      <c r="T30" s="626"/>
      <c r="U30" s="626"/>
      <c r="V30" s="626"/>
      <c r="W30" s="483"/>
      <c r="X30" s="483"/>
      <c r="Y30" s="483"/>
      <c r="Z30" s="626">
        <v>
16</v>
      </c>
      <c r="AA30" s="626"/>
      <c r="AB30" s="626"/>
      <c r="AC30" s="626"/>
      <c r="AD30" s="626"/>
      <c r="AE30" s="626"/>
      <c r="AF30" s="626"/>
      <c r="AG30" s="626"/>
      <c r="AH30" s="483"/>
      <c r="AI30" s="483"/>
      <c r="AJ30" s="483"/>
      <c r="AK30" s="626">
        <v>
20</v>
      </c>
      <c r="AL30" s="626"/>
      <c r="AM30" s="626"/>
      <c r="AN30" s="626"/>
      <c r="AO30" s="626"/>
      <c r="AP30" s="626"/>
      <c r="AQ30" s="626"/>
      <c r="AR30" s="626"/>
      <c r="AS30" s="472"/>
      <c r="AT30" s="472"/>
      <c r="AU30" s="471"/>
    </row>
    <row r="31" spans="1:47" ht="18" customHeight="1" x14ac:dyDescent="0.15">
      <c r="A31" s="613"/>
      <c r="B31" s="614"/>
      <c r="C31" s="589" t="s">
        <v>
66</v>
      </c>
      <c r="D31" s="589"/>
      <c r="E31" s="589"/>
      <c r="F31" s="589"/>
      <c r="G31" s="589"/>
      <c r="H31" s="589"/>
      <c r="I31" s="589"/>
      <c r="J31" s="589"/>
      <c r="K31" s="589"/>
      <c r="L31" s="589"/>
      <c r="M31" s="589"/>
      <c r="N31" s="589"/>
      <c r="O31" s="626">
        <v>
1</v>
      </c>
      <c r="P31" s="626"/>
      <c r="Q31" s="626"/>
      <c r="R31" s="626"/>
      <c r="S31" s="626"/>
      <c r="T31" s="626"/>
      <c r="U31" s="626"/>
      <c r="V31" s="626"/>
      <c r="W31" s="483"/>
      <c r="X31" s="483"/>
      <c r="Y31" s="483"/>
      <c r="Z31" s="626">
        <v>
1</v>
      </c>
      <c r="AA31" s="626"/>
      <c r="AB31" s="626"/>
      <c r="AC31" s="626"/>
      <c r="AD31" s="626"/>
      <c r="AE31" s="626"/>
      <c r="AF31" s="626"/>
      <c r="AG31" s="626"/>
      <c r="AH31" s="483"/>
      <c r="AI31" s="483"/>
      <c r="AJ31" s="483"/>
      <c r="AK31" s="626">
        <v>
1</v>
      </c>
      <c r="AL31" s="626"/>
      <c r="AM31" s="626"/>
      <c r="AN31" s="626"/>
      <c r="AO31" s="626"/>
      <c r="AP31" s="626"/>
      <c r="AQ31" s="626"/>
      <c r="AR31" s="626"/>
      <c r="AS31" s="472"/>
      <c r="AT31" s="472"/>
      <c r="AU31" s="471"/>
    </row>
    <row r="32" spans="1:47" ht="18" customHeight="1" x14ac:dyDescent="0.15">
      <c r="A32" s="613"/>
      <c r="B32" s="614"/>
      <c r="C32" s="589" t="s">
        <v>
67</v>
      </c>
      <c r="D32" s="589"/>
      <c r="E32" s="589"/>
      <c r="F32" s="589"/>
      <c r="G32" s="589"/>
      <c r="H32" s="589"/>
      <c r="I32" s="589"/>
      <c r="J32" s="589"/>
      <c r="K32" s="589"/>
      <c r="L32" s="589"/>
      <c r="M32" s="589"/>
      <c r="N32" s="589"/>
      <c r="O32" s="631">
        <v>
0</v>
      </c>
      <c r="P32" s="626"/>
      <c r="Q32" s="626"/>
      <c r="R32" s="626"/>
      <c r="S32" s="626"/>
      <c r="T32" s="626"/>
      <c r="U32" s="626"/>
      <c r="V32" s="626"/>
      <c r="W32" s="483"/>
      <c r="X32" s="483"/>
      <c r="Y32" s="483"/>
      <c r="Z32" s="626">
        <v>
0</v>
      </c>
      <c r="AA32" s="626"/>
      <c r="AB32" s="626"/>
      <c r="AC32" s="626"/>
      <c r="AD32" s="626"/>
      <c r="AE32" s="626"/>
      <c r="AF32" s="626"/>
      <c r="AG32" s="626"/>
      <c r="AH32" s="483"/>
      <c r="AI32" s="483"/>
      <c r="AJ32" s="483"/>
      <c r="AK32" s="626">
        <v>
0</v>
      </c>
      <c r="AL32" s="626"/>
      <c r="AM32" s="626"/>
      <c r="AN32" s="626"/>
      <c r="AO32" s="626"/>
      <c r="AP32" s="626"/>
      <c r="AQ32" s="626"/>
      <c r="AR32" s="626"/>
      <c r="AS32" s="472"/>
      <c r="AT32" s="472"/>
      <c r="AU32" s="471"/>
    </row>
    <row r="33" spans="1:47" ht="18" customHeight="1" x14ac:dyDescent="0.15">
      <c r="A33" s="613"/>
      <c r="B33" s="614"/>
      <c r="C33" s="589" t="s">
        <v>
1493</v>
      </c>
      <c r="D33" s="589"/>
      <c r="E33" s="589"/>
      <c r="F33" s="589"/>
      <c r="G33" s="589"/>
      <c r="H33" s="589"/>
      <c r="I33" s="589"/>
      <c r="J33" s="589"/>
      <c r="K33" s="589"/>
      <c r="L33" s="589"/>
      <c r="M33" s="589"/>
      <c r="N33" s="589"/>
      <c r="O33" s="631">
        <v>
0</v>
      </c>
      <c r="P33" s="626"/>
      <c r="Q33" s="626"/>
      <c r="R33" s="626"/>
      <c r="S33" s="626"/>
      <c r="T33" s="626"/>
      <c r="U33" s="626"/>
      <c r="V33" s="626"/>
      <c r="W33" s="483"/>
      <c r="X33" s="483"/>
      <c r="Y33" s="483"/>
      <c r="Z33" s="626">
        <v>
0</v>
      </c>
      <c r="AA33" s="626"/>
      <c r="AB33" s="626"/>
      <c r="AC33" s="626"/>
      <c r="AD33" s="626"/>
      <c r="AE33" s="626"/>
      <c r="AF33" s="626"/>
      <c r="AG33" s="626"/>
      <c r="AH33" s="483"/>
      <c r="AI33" s="483"/>
      <c r="AJ33" s="483"/>
      <c r="AK33" s="626">
        <v>
0</v>
      </c>
      <c r="AL33" s="626"/>
      <c r="AM33" s="626"/>
      <c r="AN33" s="626"/>
      <c r="AO33" s="626"/>
      <c r="AP33" s="626"/>
      <c r="AQ33" s="626"/>
      <c r="AR33" s="626"/>
      <c r="AS33" s="472"/>
      <c r="AT33" s="472"/>
      <c r="AU33" s="471"/>
    </row>
    <row r="34" spans="1:47" ht="18" customHeight="1" x14ac:dyDescent="0.15">
      <c r="A34" s="613"/>
      <c r="B34" s="614"/>
      <c r="C34" s="589" t="s">
        <v>
68</v>
      </c>
      <c r="D34" s="589"/>
      <c r="E34" s="589"/>
      <c r="F34" s="589"/>
      <c r="G34" s="589"/>
      <c r="H34" s="589"/>
      <c r="I34" s="589"/>
      <c r="J34" s="589"/>
      <c r="K34" s="589"/>
      <c r="L34" s="589"/>
      <c r="M34" s="589"/>
      <c r="N34" s="589"/>
      <c r="O34" s="631">
        <v>
99</v>
      </c>
      <c r="P34" s="626"/>
      <c r="Q34" s="626"/>
      <c r="R34" s="626"/>
      <c r="S34" s="626"/>
      <c r="T34" s="626"/>
      <c r="U34" s="626"/>
      <c r="V34" s="626"/>
      <c r="W34" s="483"/>
      <c r="X34" s="483"/>
      <c r="Y34" s="483"/>
      <c r="Z34" s="626">
        <v>
99</v>
      </c>
      <c r="AA34" s="626"/>
      <c r="AB34" s="626"/>
      <c r="AC34" s="626"/>
      <c r="AD34" s="626"/>
      <c r="AE34" s="626"/>
      <c r="AF34" s="626"/>
      <c r="AG34" s="626"/>
      <c r="AH34" s="483"/>
      <c r="AI34" s="483"/>
      <c r="AJ34" s="483"/>
      <c r="AK34" s="626">
        <v>
75</v>
      </c>
      <c r="AL34" s="626"/>
      <c r="AM34" s="626"/>
      <c r="AN34" s="626"/>
      <c r="AO34" s="626"/>
      <c r="AP34" s="626"/>
      <c r="AQ34" s="626"/>
      <c r="AR34" s="626"/>
      <c r="AS34" s="472"/>
      <c r="AT34" s="472"/>
      <c r="AU34" s="471"/>
    </row>
    <row r="35" spans="1:47" ht="18" customHeight="1" x14ac:dyDescent="0.15">
      <c r="A35" s="613"/>
      <c r="B35" s="614"/>
      <c r="C35" s="589" t="s">
        <v>
69</v>
      </c>
      <c r="D35" s="589"/>
      <c r="E35" s="589"/>
      <c r="F35" s="589"/>
      <c r="G35" s="589"/>
      <c r="H35" s="589"/>
      <c r="I35" s="589"/>
      <c r="J35" s="589"/>
      <c r="K35" s="589"/>
      <c r="L35" s="589"/>
      <c r="M35" s="589"/>
      <c r="N35" s="589"/>
      <c r="O35" s="631">
        <v>
0</v>
      </c>
      <c r="P35" s="626"/>
      <c r="Q35" s="626"/>
      <c r="R35" s="626"/>
      <c r="S35" s="626"/>
      <c r="T35" s="626"/>
      <c r="U35" s="626"/>
      <c r="V35" s="626"/>
      <c r="W35" s="483"/>
      <c r="X35" s="483"/>
      <c r="Y35" s="483"/>
      <c r="Z35" s="626">
        <v>
0</v>
      </c>
      <c r="AA35" s="626"/>
      <c r="AB35" s="626"/>
      <c r="AC35" s="626"/>
      <c r="AD35" s="626"/>
      <c r="AE35" s="626"/>
      <c r="AF35" s="626"/>
      <c r="AG35" s="626"/>
      <c r="AH35" s="483"/>
      <c r="AI35" s="483"/>
      <c r="AJ35" s="483"/>
      <c r="AK35" s="626">
        <v>
0</v>
      </c>
      <c r="AL35" s="626"/>
      <c r="AM35" s="626"/>
      <c r="AN35" s="626"/>
      <c r="AO35" s="626"/>
      <c r="AP35" s="626"/>
      <c r="AQ35" s="626"/>
      <c r="AR35" s="626"/>
      <c r="AS35" s="472"/>
      <c r="AT35" s="472"/>
      <c r="AU35" s="471"/>
    </row>
    <row r="36" spans="1:47" ht="18" customHeight="1" x14ac:dyDescent="0.15">
      <c r="A36" s="613"/>
      <c r="B36" s="614"/>
      <c r="C36" s="589" t="s">
        <v>
70</v>
      </c>
      <c r="D36" s="589"/>
      <c r="E36" s="589"/>
      <c r="F36" s="589"/>
      <c r="G36" s="589"/>
      <c r="H36" s="589"/>
      <c r="I36" s="589"/>
      <c r="J36" s="589"/>
      <c r="K36" s="589"/>
      <c r="L36" s="589"/>
      <c r="M36" s="589"/>
      <c r="N36" s="589"/>
      <c r="O36" s="631">
        <v>
5</v>
      </c>
      <c r="P36" s="626"/>
      <c r="Q36" s="626"/>
      <c r="R36" s="626"/>
      <c r="S36" s="626"/>
      <c r="T36" s="626"/>
      <c r="U36" s="626"/>
      <c r="V36" s="626"/>
      <c r="W36" s="483"/>
      <c r="X36" s="483"/>
      <c r="Y36" s="483"/>
      <c r="Z36" s="626">
        <v>
3</v>
      </c>
      <c r="AA36" s="626"/>
      <c r="AB36" s="626"/>
      <c r="AC36" s="626"/>
      <c r="AD36" s="626"/>
      <c r="AE36" s="626"/>
      <c r="AF36" s="626"/>
      <c r="AG36" s="626"/>
      <c r="AH36" s="483"/>
      <c r="AI36" s="483"/>
      <c r="AJ36" s="483"/>
      <c r="AK36" s="626">
        <v>
3</v>
      </c>
      <c r="AL36" s="626"/>
      <c r="AM36" s="626"/>
      <c r="AN36" s="626"/>
      <c r="AO36" s="626"/>
      <c r="AP36" s="626"/>
      <c r="AQ36" s="626"/>
      <c r="AR36" s="626"/>
      <c r="AS36" s="472"/>
      <c r="AT36" s="472"/>
      <c r="AU36" s="471"/>
    </row>
    <row r="37" spans="1:47" ht="18" customHeight="1" x14ac:dyDescent="0.15">
      <c r="A37" s="613"/>
      <c r="B37" s="614"/>
      <c r="C37" s="589" t="s">
        <v>
71</v>
      </c>
      <c r="D37" s="589"/>
      <c r="E37" s="589"/>
      <c r="F37" s="589"/>
      <c r="G37" s="589"/>
      <c r="H37" s="589"/>
      <c r="I37" s="589"/>
      <c r="J37" s="589"/>
      <c r="K37" s="589"/>
      <c r="L37" s="589"/>
      <c r="M37" s="589"/>
      <c r="N37" s="589"/>
      <c r="O37" s="631">
        <v>
4</v>
      </c>
      <c r="P37" s="626"/>
      <c r="Q37" s="626"/>
      <c r="R37" s="626"/>
      <c r="S37" s="626"/>
      <c r="T37" s="626"/>
      <c r="U37" s="626"/>
      <c r="V37" s="626"/>
      <c r="W37" s="483"/>
      <c r="X37" s="483"/>
      <c r="Y37" s="483"/>
      <c r="Z37" s="626">
        <v>
6</v>
      </c>
      <c r="AA37" s="626"/>
      <c r="AB37" s="626"/>
      <c r="AC37" s="626"/>
      <c r="AD37" s="626"/>
      <c r="AE37" s="626"/>
      <c r="AF37" s="626"/>
      <c r="AG37" s="626"/>
      <c r="AH37" s="483"/>
      <c r="AI37" s="483"/>
      <c r="AJ37" s="483"/>
      <c r="AK37" s="627">
        <v>
1</v>
      </c>
      <c r="AL37" s="627"/>
      <c r="AM37" s="627"/>
      <c r="AN37" s="627"/>
      <c r="AO37" s="627"/>
      <c r="AP37" s="627"/>
      <c r="AQ37" s="627"/>
      <c r="AR37" s="627"/>
      <c r="AS37" s="472"/>
      <c r="AT37" s="472"/>
      <c r="AU37" s="471"/>
    </row>
    <row r="38" spans="1:47" ht="18" customHeight="1" x14ac:dyDescent="0.15">
      <c r="A38" s="615"/>
      <c r="B38" s="616"/>
      <c r="C38" s="589" t="s">
        <v>
1492</v>
      </c>
      <c r="D38" s="589"/>
      <c r="E38" s="589"/>
      <c r="F38" s="589"/>
      <c r="G38" s="589"/>
      <c r="H38" s="589"/>
      <c r="I38" s="589"/>
      <c r="J38" s="589"/>
      <c r="K38" s="589"/>
      <c r="L38" s="589"/>
      <c r="M38" s="589"/>
      <c r="N38" s="589"/>
      <c r="O38" s="631">
        <v>
5</v>
      </c>
      <c r="P38" s="626"/>
      <c r="Q38" s="626"/>
      <c r="R38" s="626"/>
      <c r="S38" s="626"/>
      <c r="T38" s="626"/>
      <c r="U38" s="626"/>
      <c r="V38" s="626"/>
      <c r="W38" s="483"/>
      <c r="X38" s="483"/>
      <c r="Y38" s="483"/>
      <c r="Z38" s="626">
        <v>
1</v>
      </c>
      <c r="AA38" s="626"/>
      <c r="AB38" s="626"/>
      <c r="AC38" s="626"/>
      <c r="AD38" s="626"/>
      <c r="AE38" s="626"/>
      <c r="AF38" s="626"/>
      <c r="AG38" s="626"/>
      <c r="AH38" s="483"/>
      <c r="AI38" s="483"/>
      <c r="AJ38" s="483"/>
      <c r="AK38" s="626">
        <v>
6</v>
      </c>
      <c r="AL38" s="626"/>
      <c r="AM38" s="626"/>
      <c r="AN38" s="626"/>
      <c r="AO38" s="626"/>
      <c r="AP38" s="626"/>
      <c r="AQ38" s="626"/>
      <c r="AR38" s="626"/>
      <c r="AS38" s="472"/>
      <c r="AT38" s="472"/>
      <c r="AU38" s="471"/>
    </row>
    <row r="39" spans="1:47" ht="18" customHeight="1" x14ac:dyDescent="0.15">
      <c r="A39" s="672" t="s">
        <v>
72</v>
      </c>
      <c r="B39" s="672"/>
      <c r="C39" s="589" t="s">
        <v>
1491</v>
      </c>
      <c r="D39" s="589"/>
      <c r="E39" s="589"/>
      <c r="F39" s="589"/>
      <c r="G39" s="589"/>
      <c r="H39" s="589"/>
      <c r="I39" s="589"/>
      <c r="J39" s="589"/>
      <c r="K39" s="589"/>
      <c r="L39" s="589"/>
      <c r="M39" s="589"/>
      <c r="N39" s="589"/>
      <c r="O39" s="631">
        <v>
229</v>
      </c>
      <c r="P39" s="626"/>
      <c r="Q39" s="626"/>
      <c r="R39" s="626"/>
      <c r="S39" s="626"/>
      <c r="T39" s="626"/>
      <c r="U39" s="626"/>
      <c r="V39" s="626"/>
      <c r="W39" s="483"/>
      <c r="X39" s="483"/>
      <c r="Y39" s="483"/>
      <c r="Z39" s="626">
        <v>
224</v>
      </c>
      <c r="AA39" s="626"/>
      <c r="AB39" s="626"/>
      <c r="AC39" s="626"/>
      <c r="AD39" s="626"/>
      <c r="AE39" s="626"/>
      <c r="AF39" s="626"/>
      <c r="AG39" s="626"/>
      <c r="AH39" s="483"/>
      <c r="AI39" s="483"/>
      <c r="AJ39" s="483"/>
      <c r="AK39" s="626">
        <v>
206</v>
      </c>
      <c r="AL39" s="626"/>
      <c r="AM39" s="626"/>
      <c r="AN39" s="626"/>
      <c r="AO39" s="626"/>
      <c r="AP39" s="626"/>
      <c r="AQ39" s="626"/>
      <c r="AR39" s="626"/>
      <c r="AS39" s="472"/>
      <c r="AT39" s="472"/>
      <c r="AU39" s="471"/>
    </row>
    <row r="40" spans="1:47" ht="18" customHeight="1" x14ac:dyDescent="0.15">
      <c r="A40" s="672"/>
      <c r="B40" s="672"/>
      <c r="C40" s="589" t="s">
        <v>
1490</v>
      </c>
      <c r="D40" s="589"/>
      <c r="E40" s="589"/>
      <c r="F40" s="589"/>
      <c r="G40" s="589"/>
      <c r="H40" s="589"/>
      <c r="I40" s="589"/>
      <c r="J40" s="589"/>
      <c r="K40" s="589"/>
      <c r="L40" s="589"/>
      <c r="M40" s="589"/>
      <c r="N40" s="589"/>
      <c r="O40" s="631">
        <v>
1</v>
      </c>
      <c r="P40" s="626"/>
      <c r="Q40" s="626"/>
      <c r="R40" s="626"/>
      <c r="S40" s="626"/>
      <c r="T40" s="626"/>
      <c r="U40" s="626"/>
      <c r="V40" s="626"/>
      <c r="W40" s="483"/>
      <c r="X40" s="483"/>
      <c r="Y40" s="483"/>
      <c r="Z40" s="626">
        <v>
0</v>
      </c>
      <c r="AA40" s="626"/>
      <c r="AB40" s="626"/>
      <c r="AC40" s="626"/>
      <c r="AD40" s="626"/>
      <c r="AE40" s="626"/>
      <c r="AF40" s="626"/>
      <c r="AG40" s="626"/>
      <c r="AH40" s="483"/>
      <c r="AI40" s="483"/>
      <c r="AJ40" s="483"/>
      <c r="AK40" s="626">
        <v>
0</v>
      </c>
      <c r="AL40" s="626"/>
      <c r="AM40" s="626"/>
      <c r="AN40" s="626"/>
      <c r="AO40" s="626"/>
      <c r="AP40" s="626"/>
      <c r="AQ40" s="626"/>
      <c r="AR40" s="626"/>
      <c r="AS40" s="472"/>
      <c r="AT40" s="472"/>
      <c r="AU40" s="471"/>
    </row>
    <row r="41" spans="1:47" ht="18" customHeight="1" x14ac:dyDescent="0.15">
      <c r="A41" s="672"/>
      <c r="B41" s="672"/>
      <c r="C41" s="589" t="s">
        <v>
1489</v>
      </c>
      <c r="D41" s="589"/>
      <c r="E41" s="589"/>
      <c r="F41" s="589"/>
      <c r="G41" s="589"/>
      <c r="H41" s="589"/>
      <c r="I41" s="589"/>
      <c r="J41" s="589"/>
      <c r="K41" s="589"/>
      <c r="L41" s="589"/>
      <c r="M41" s="589"/>
      <c r="N41" s="589"/>
      <c r="O41" s="631">
        <v>
6</v>
      </c>
      <c r="P41" s="626"/>
      <c r="Q41" s="626"/>
      <c r="R41" s="626"/>
      <c r="S41" s="626"/>
      <c r="T41" s="626"/>
      <c r="U41" s="626"/>
      <c r="V41" s="626"/>
      <c r="W41" s="483"/>
      <c r="X41" s="483"/>
      <c r="Y41" s="483"/>
      <c r="Z41" s="626">
        <v>
6</v>
      </c>
      <c r="AA41" s="626"/>
      <c r="AB41" s="626"/>
      <c r="AC41" s="626"/>
      <c r="AD41" s="626"/>
      <c r="AE41" s="626"/>
      <c r="AF41" s="626"/>
      <c r="AG41" s="626"/>
      <c r="AH41" s="483"/>
      <c r="AI41" s="483"/>
      <c r="AJ41" s="483"/>
      <c r="AK41" s="627">
        <v>
1</v>
      </c>
      <c r="AL41" s="627"/>
      <c r="AM41" s="627"/>
      <c r="AN41" s="627"/>
      <c r="AO41" s="627"/>
      <c r="AP41" s="627"/>
      <c r="AQ41" s="627"/>
      <c r="AR41" s="627"/>
      <c r="AS41" s="472"/>
      <c r="AT41" s="472"/>
      <c r="AU41" s="471"/>
    </row>
    <row r="42" spans="1:47" ht="15" customHeight="1" x14ac:dyDescent="0.15">
      <c r="A42" s="672"/>
      <c r="B42" s="672"/>
      <c r="C42" s="589" t="s">
        <v>
1488</v>
      </c>
      <c r="D42" s="589"/>
      <c r="E42" s="589"/>
      <c r="F42" s="589"/>
      <c r="G42" s="589"/>
      <c r="H42" s="589"/>
      <c r="I42" s="589"/>
      <c r="J42" s="589"/>
      <c r="K42" s="589"/>
      <c r="L42" s="589"/>
      <c r="M42" s="589"/>
      <c r="N42" s="589"/>
      <c r="O42" s="630">
        <v>
222</v>
      </c>
      <c r="P42" s="628"/>
      <c r="Q42" s="628"/>
      <c r="R42" s="628"/>
      <c r="S42" s="628"/>
      <c r="T42" s="628"/>
      <c r="U42" s="628"/>
      <c r="V42" s="628"/>
      <c r="W42" s="484"/>
      <c r="X42" s="484"/>
      <c r="Y42" s="484"/>
      <c r="Z42" s="628">
        <v>
218</v>
      </c>
      <c r="AA42" s="628"/>
      <c r="AB42" s="628"/>
      <c r="AC42" s="628"/>
      <c r="AD42" s="628"/>
      <c r="AE42" s="628"/>
      <c r="AF42" s="628"/>
      <c r="AG42" s="628"/>
      <c r="AH42" s="484"/>
      <c r="AI42" s="484"/>
      <c r="AJ42" s="484"/>
      <c r="AK42" s="628">
        <v>
205</v>
      </c>
      <c r="AL42" s="628"/>
      <c r="AM42" s="628"/>
      <c r="AN42" s="628"/>
      <c r="AO42" s="628"/>
      <c r="AP42" s="628"/>
      <c r="AQ42" s="628"/>
      <c r="AR42" s="628"/>
      <c r="AS42" s="470"/>
      <c r="AT42" s="470"/>
      <c r="AU42" s="469"/>
    </row>
    <row r="43" spans="1:47" x14ac:dyDescent="0.15">
      <c r="C43" s="1" t="s">
        <v>
1487</v>
      </c>
      <c r="J43" s="13"/>
      <c r="K43" s="13"/>
      <c r="L43" s="13"/>
      <c r="M43" s="429"/>
      <c r="N43" s="429"/>
      <c r="O43" s="429"/>
      <c r="P43" s="429"/>
      <c r="Q43" s="429"/>
      <c r="R43" s="429"/>
      <c r="S43" s="429"/>
      <c r="T43" s="429"/>
      <c r="U43" s="429"/>
      <c r="V43" s="429"/>
      <c r="W43" s="429"/>
      <c r="X43" s="429"/>
      <c r="Y43" s="429"/>
      <c r="Z43" s="429"/>
      <c r="AA43" s="429"/>
      <c r="AB43" s="54"/>
      <c r="AC43" s="54"/>
      <c r="AD43" s="54"/>
      <c r="AE43" s="54"/>
      <c r="AF43" s="54"/>
      <c r="AG43" s="54"/>
      <c r="AH43" s="54"/>
      <c r="AI43" s="54"/>
      <c r="AJ43" s="54"/>
      <c r="AK43" s="54"/>
      <c r="AL43" s="54"/>
      <c r="AM43" s="54"/>
      <c r="AN43" s="54"/>
      <c r="AO43" s="54"/>
      <c r="AP43" s="54"/>
      <c r="AQ43" s="54"/>
      <c r="AR43" s="54"/>
      <c r="AS43" s="54"/>
      <c r="AT43" s="54"/>
      <c r="AU43" s="54"/>
    </row>
    <row r="44" spans="1:47" ht="15" customHeight="1" x14ac:dyDescent="0.15">
      <c r="A44" s="1"/>
      <c r="D44" s="429" t="s">
        <v>
1486</v>
      </c>
      <c r="E44" s="429"/>
      <c r="F44" s="429"/>
      <c r="G44" s="429"/>
      <c r="H44" s="429"/>
      <c r="I44" s="429"/>
      <c r="M44" s="13"/>
      <c r="N44" s="13"/>
      <c r="O44" s="13"/>
      <c r="P44" s="13"/>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spans="1:47" ht="15" customHeight="1" x14ac:dyDescent="0.15">
      <c r="C45" s="429" t="s">
        <v>
42</v>
      </c>
    </row>
    <row r="46" spans="1:47" ht="15" customHeight="1" x14ac:dyDescent="0.15">
      <c r="A46" s="583">
        <v>
117</v>
      </c>
      <c r="B46" s="583"/>
      <c r="C46" s="583"/>
      <c r="D46" s="583"/>
      <c r="E46" s="583"/>
      <c r="F46" s="583"/>
      <c r="G46" s="583"/>
      <c r="H46" s="583"/>
      <c r="I46" s="583"/>
      <c r="J46" s="583"/>
      <c r="K46" s="583"/>
      <c r="L46" s="583"/>
      <c r="M46" s="583"/>
      <c r="N46" s="583"/>
      <c r="O46" s="583"/>
      <c r="P46" s="583"/>
      <c r="Q46" s="583"/>
      <c r="R46" s="583"/>
      <c r="S46" s="583"/>
      <c r="T46" s="583"/>
      <c r="U46" s="583"/>
      <c r="V46" s="583"/>
      <c r="W46" s="583"/>
      <c r="X46" s="583"/>
      <c r="Y46" s="583"/>
      <c r="Z46" s="583"/>
      <c r="AA46" s="583"/>
      <c r="AB46" s="583"/>
      <c r="AC46" s="583"/>
      <c r="AD46" s="583"/>
      <c r="AE46" s="583"/>
      <c r="AF46" s="583"/>
      <c r="AG46" s="583"/>
      <c r="AH46" s="583"/>
      <c r="AI46" s="583"/>
      <c r="AJ46" s="583"/>
      <c r="AK46" s="583"/>
      <c r="AL46" s="583"/>
      <c r="AM46" s="583"/>
      <c r="AN46" s="583"/>
      <c r="AO46" s="583"/>
      <c r="AP46" s="583"/>
      <c r="AQ46" s="583"/>
      <c r="AR46" s="583"/>
      <c r="AS46" s="583"/>
      <c r="AT46" s="583"/>
      <c r="AU46" s="583"/>
    </row>
    <row r="47" spans="1:4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spans="1:4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spans="1:4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spans="1:4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spans="1:4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spans="1:4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spans="1:4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spans="1:4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spans="1:4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spans="1:4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spans="1:4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spans="1:4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spans="1:4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spans="1:4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spans="1:4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spans="1:4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spans="1:4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spans="1:4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spans="1:4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spans="1:4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spans="1:4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spans="1:4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spans="1:4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spans="1:4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spans="1:4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spans="1:4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spans="1:4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spans="1:4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spans="1:4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spans="1:4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spans="1:4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spans="1:4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spans="1:4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spans="1:4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spans="1:4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spans="1:4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spans="1:4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spans="1:4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spans="1:4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spans="1:4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spans="1:4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spans="1:4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spans="1:4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spans="1:4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spans="1:4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spans="1:4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spans="1:4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spans="1:4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spans="1:4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spans="1:4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spans="1:4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spans="1:4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spans="1:4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spans="1:4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spans="1:4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spans="1:4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spans="1:4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spans="1:4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spans="1:47"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spans="1:47"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spans="1:47"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spans="1:47"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spans="1:47"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spans="1:47"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spans="1:47"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spans="1:47"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spans="1:47"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spans="1:47"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spans="1:47"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spans="1:47"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spans="1:47"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spans="1:47"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spans="1:47"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spans="1:47"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spans="1:47"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spans="1:47"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spans="1:47"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spans="1:47"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spans="1:47"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spans="1:4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spans="1:4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spans="1:47"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spans="1:47"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spans="1:47"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spans="1:47"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spans="1:47"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spans="1:47"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spans="1:47"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spans="1:47"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spans="1:47"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spans="1:47"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spans="1:47"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spans="1:47"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spans="1:47"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spans="1:47"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spans="1:47"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spans="1:47"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spans="1:47"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spans="1:47"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spans="1:47"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spans="1:47"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spans="1:47"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spans="1:47"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spans="1:47"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spans="1:47"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spans="1:47"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spans="1:47"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spans="1:47"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spans="1:47"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spans="1:47"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spans="1:47"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spans="1:47"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spans="1:47"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spans="1:47"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spans="1:47"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spans="1:47"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spans="1:47"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spans="1:47"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spans="1:47"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spans="1:47"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spans="1:47"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spans="1:47"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spans="1:47"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spans="1:47"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spans="1:47"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spans="1:47"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spans="1:47"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spans="1:47"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spans="1:47"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spans="1:47"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spans="1:47"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spans="1:47"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spans="1:47"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spans="1:47"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spans="1:47"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spans="1:47"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spans="1:47"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spans="1:47"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spans="1:47"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spans="1:47"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spans="1:47"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spans="1:47"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spans="1:47"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spans="1:47"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spans="1:47"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spans="1:47"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spans="1:47"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spans="1:47"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spans="1:47"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spans="1:47"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spans="1:47"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spans="1:47"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spans="1:47"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spans="1:47"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spans="1:47"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spans="1:47"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spans="1:47"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spans="1:47"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spans="1:47"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spans="1:47"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spans="1:47"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spans="1:47"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spans="1:47"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spans="1:47"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spans="1:47"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spans="1:47"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spans="1:47"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spans="1:47"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spans="1:47"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spans="1:47"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spans="1:47"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spans="1:47"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spans="1:47"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spans="1:47"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spans="1:47"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spans="1:47"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spans="1:47"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spans="1:47"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spans="1:47"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spans="1:47"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spans="1:47"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spans="1:47"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spans="1:47"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spans="1:47"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spans="1:47"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spans="1:47"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spans="1:47"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spans="1:47"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spans="1:47"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spans="1:47"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spans="1:47"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spans="1:47"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spans="1:47"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spans="1:47"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spans="1:47"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spans="1:47"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spans="1:47"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spans="1:47"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spans="1:47"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spans="1:47"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spans="1:47"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spans="1:47"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spans="1:47"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spans="1:47"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spans="1:47"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spans="1:47"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spans="1:47"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spans="1:47"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spans="1:47"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spans="1:47"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spans="1:47"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spans="1:47"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spans="1:47"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spans="1:47"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spans="1:47"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spans="1:47"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spans="1:47"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spans="1:47"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spans="1:47"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spans="1:47"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spans="1:47"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spans="1:47"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spans="1:47"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spans="1:47"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spans="1:47"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spans="1:47"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spans="1:47"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spans="1:47"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spans="1:47"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spans="1:47"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spans="1:47"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spans="1:47"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spans="1:47"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spans="1:47"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spans="1:47"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spans="1:47"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spans="1:47"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spans="1:47"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spans="1:47"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spans="1:47"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spans="1:47"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spans="1:47"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spans="1:47"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spans="1:47"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spans="1:47"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spans="1:47"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spans="1:47"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spans="1:47"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spans="1:47"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spans="1:47"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spans="1:47"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spans="1:47"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spans="1:47"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spans="1:47"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spans="1:47"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spans="1:47"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spans="1:47"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spans="1:47"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spans="1:47"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spans="1:47"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spans="1:47"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spans="1:47"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spans="1:47"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spans="1:47"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spans="1:47"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spans="1:47"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sheetData>
  <mergeCells count="138">
    <mergeCell ref="AK21:AU21"/>
    <mergeCell ref="Z21:AJ21"/>
    <mergeCell ref="C22:N22"/>
    <mergeCell ref="C23:N23"/>
    <mergeCell ref="C24:N24"/>
    <mergeCell ref="C26:N26"/>
    <mergeCell ref="C37:N37"/>
    <mergeCell ref="A46:AU46"/>
    <mergeCell ref="A22:B38"/>
    <mergeCell ref="A39:B42"/>
    <mergeCell ref="C31:N31"/>
    <mergeCell ref="C32:N32"/>
    <mergeCell ref="C33:N33"/>
    <mergeCell ref="C27:N27"/>
    <mergeCell ref="C28:N28"/>
    <mergeCell ref="C29:N29"/>
    <mergeCell ref="Z22:AG22"/>
    <mergeCell ref="Z23:AG23"/>
    <mergeCell ref="C34:N34"/>
    <mergeCell ref="C35:N35"/>
    <mergeCell ref="C36:N36"/>
    <mergeCell ref="A21:N21"/>
    <mergeCell ref="O21:Y21"/>
    <mergeCell ref="O27:V27"/>
    <mergeCell ref="AJ17:AU17"/>
    <mergeCell ref="A17:K17"/>
    <mergeCell ref="A11:C12"/>
    <mergeCell ref="D11:R12"/>
    <mergeCell ref="B13:C13"/>
    <mergeCell ref="A14:K14"/>
    <mergeCell ref="L14:W14"/>
    <mergeCell ref="X14:AI14"/>
    <mergeCell ref="A15:K15"/>
    <mergeCell ref="A16:K16"/>
    <mergeCell ref="L15:W15"/>
    <mergeCell ref="X15:AI15"/>
    <mergeCell ref="AJ15:AU15"/>
    <mergeCell ref="L16:W16"/>
    <mergeCell ref="X16:AI16"/>
    <mergeCell ref="AJ16:AU16"/>
    <mergeCell ref="AI6:AM6"/>
    <mergeCell ref="AQ6:AT6"/>
    <mergeCell ref="A7:E7"/>
    <mergeCell ref="H7:L7"/>
    <mergeCell ref="Q7:U7"/>
    <mergeCell ref="Z7:AD7"/>
    <mergeCell ref="AI7:AM7"/>
    <mergeCell ref="AJ14:AU14"/>
    <mergeCell ref="AQ7:AT7"/>
    <mergeCell ref="O4:W4"/>
    <mergeCell ref="X4:AF4"/>
    <mergeCell ref="AG4:AO4"/>
    <mergeCell ref="AP4:AU4"/>
    <mergeCell ref="A5:E5"/>
    <mergeCell ref="H5:L5"/>
    <mergeCell ref="Q5:U5"/>
    <mergeCell ref="Z5:AD5"/>
    <mergeCell ref="AI5:AM5"/>
    <mergeCell ref="AQ5:AT5"/>
    <mergeCell ref="C42:N42"/>
    <mergeCell ref="O22:V22"/>
    <mergeCell ref="O23:V23"/>
    <mergeCell ref="O24:V24"/>
    <mergeCell ref="O25:V25"/>
    <mergeCell ref="O26:V26"/>
    <mergeCell ref="C1:D1"/>
    <mergeCell ref="A2:E4"/>
    <mergeCell ref="F2:N4"/>
    <mergeCell ref="O2:AF3"/>
    <mergeCell ref="A6:E6"/>
    <mergeCell ref="H6:L6"/>
    <mergeCell ref="Q6:U6"/>
    <mergeCell ref="Z6:AD6"/>
    <mergeCell ref="L17:W17"/>
    <mergeCell ref="X17:AI17"/>
    <mergeCell ref="B20:C20"/>
    <mergeCell ref="O28:V28"/>
    <mergeCell ref="C25:N25"/>
    <mergeCell ref="C30:N30"/>
    <mergeCell ref="O39:V39"/>
    <mergeCell ref="O40:V40"/>
    <mergeCell ref="O29:V29"/>
    <mergeCell ref="AG2:AU3"/>
    <mergeCell ref="O30:V30"/>
    <mergeCell ref="O32:V32"/>
    <mergeCell ref="O33:V33"/>
    <mergeCell ref="O34:V34"/>
    <mergeCell ref="O35:V35"/>
    <mergeCell ref="C38:N38"/>
    <mergeCell ref="C39:N39"/>
    <mergeCell ref="C40:N40"/>
    <mergeCell ref="O41:V41"/>
    <mergeCell ref="C41:N41"/>
    <mergeCell ref="O42:V42"/>
    <mergeCell ref="O31:V31"/>
    <mergeCell ref="O36:V36"/>
    <mergeCell ref="Z24:AG24"/>
    <mergeCell ref="Z25:AG25"/>
    <mergeCell ref="Z26:AG26"/>
    <mergeCell ref="Z27:AG27"/>
    <mergeCell ref="Z28:AG28"/>
    <mergeCell ref="Z29:AG29"/>
    <mergeCell ref="O37:V37"/>
    <mergeCell ref="O38:V38"/>
    <mergeCell ref="Z42:AG42"/>
    <mergeCell ref="Z36:AG36"/>
    <mergeCell ref="Z37:AG37"/>
    <mergeCell ref="Z38:AG38"/>
    <mergeCell ref="Z39:AG39"/>
    <mergeCell ref="Z40:AG40"/>
    <mergeCell ref="Z41:AG41"/>
    <mergeCell ref="Z30:AG30"/>
    <mergeCell ref="Z31:AG31"/>
    <mergeCell ref="Z32:AG32"/>
    <mergeCell ref="Z33:AG33"/>
    <mergeCell ref="Z34:AG34"/>
    <mergeCell ref="Z35:AG35"/>
    <mergeCell ref="AK22:AR22"/>
    <mergeCell ref="AK23:AR23"/>
    <mergeCell ref="AK24:AR24"/>
    <mergeCell ref="AK25:AR25"/>
    <mergeCell ref="AK26:AR26"/>
    <mergeCell ref="AK27:AR27"/>
    <mergeCell ref="AK28:AR28"/>
    <mergeCell ref="AK29:AR29"/>
    <mergeCell ref="AK30:AR30"/>
    <mergeCell ref="AK38:AR38"/>
    <mergeCell ref="AK39:AR39"/>
    <mergeCell ref="AK40:AR40"/>
    <mergeCell ref="AK41:AR41"/>
    <mergeCell ref="AK42:AR42"/>
    <mergeCell ref="AK37:AR37"/>
    <mergeCell ref="AK31:AR31"/>
    <mergeCell ref="AK32:AR32"/>
    <mergeCell ref="AK33:AR33"/>
    <mergeCell ref="AK34:AR34"/>
    <mergeCell ref="AK35:AR35"/>
    <mergeCell ref="AK36:AR36"/>
  </mergeCells>
  <phoneticPr fontId="4"/>
  <printOptions horizontalCentered="1"/>
  <pageMargins left="0.78740157480314965" right="0.78740157480314965" top="0.98425196850393704" bottom="0.78740157480314965" header="0" footer="0"/>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I91"/>
  <sheetViews>
    <sheetView view="pageBreakPreview" topLeftCell="BR1" zoomScale="85" zoomScaleNormal="100" zoomScaleSheetLayoutView="85" workbookViewId="0">
      <selection activeCell="EG47" sqref="EG47"/>
    </sheetView>
  </sheetViews>
  <sheetFormatPr defaultColWidth="2.25" defaultRowHeight="13.5" x14ac:dyDescent="0.15"/>
  <cols>
    <col min="1" max="2" width="2.25" style="30" customWidth="1"/>
    <col min="3" max="17" width="2.125" style="30" customWidth="1"/>
    <col min="18" max="47" width="1.625" style="30" customWidth="1"/>
    <col min="48" max="48" width="1.875" style="30" customWidth="1"/>
    <col min="49" max="136" width="1.875" style="11" customWidth="1"/>
    <col min="137" max="176" width="2.125" style="11" customWidth="1"/>
    <col min="177" max="186" width="2.5" style="11" customWidth="1"/>
    <col min="187" max="16384" width="2.25" style="11"/>
  </cols>
  <sheetData>
    <row r="1" spans="1:217" ht="15" customHeight="1" x14ac:dyDescent="0.15">
      <c r="A1" s="12"/>
      <c r="C1" s="583" t="s">
        <v>
1472</v>
      </c>
      <c r="D1" s="583"/>
      <c r="E1" s="13" t="s">
        <v>
1473</v>
      </c>
      <c r="F1" s="13" t="s">
        <v>
1256</v>
      </c>
      <c r="G1" s="453"/>
      <c r="H1" s="429" t="s">
        <v>
74</v>
      </c>
      <c r="I1" s="429"/>
      <c r="J1" s="429"/>
      <c r="K1" s="429"/>
      <c r="L1" s="429"/>
      <c r="M1" s="429"/>
      <c r="N1" s="429"/>
      <c r="O1" s="429"/>
      <c r="P1" s="429"/>
      <c r="Q1" s="429"/>
      <c r="R1" s="429"/>
      <c r="S1" s="429"/>
      <c r="T1" s="429"/>
      <c r="U1" s="429"/>
      <c r="V1" s="429"/>
      <c r="W1" s="429"/>
      <c r="X1" s="429"/>
      <c r="Y1" s="429"/>
      <c r="Z1" s="429"/>
      <c r="AA1" s="429"/>
      <c r="AB1" s="429"/>
      <c r="AC1" s="452"/>
      <c r="AD1" s="452"/>
      <c r="AE1" s="452"/>
      <c r="AF1" s="452"/>
      <c r="AG1" s="452"/>
      <c r="AH1" s="452"/>
      <c r="AI1" s="452"/>
      <c r="AJ1" s="452"/>
      <c r="AK1" s="452"/>
      <c r="AL1" s="452"/>
      <c r="AM1" s="452"/>
      <c r="AN1" s="452"/>
      <c r="AO1" s="452"/>
      <c r="AP1" s="452"/>
      <c r="AQ1" s="451"/>
      <c r="AR1" s="451"/>
      <c r="AS1" s="451"/>
      <c r="AT1" s="451"/>
      <c r="AU1" s="451"/>
      <c r="AV1" s="12"/>
      <c r="AX1" s="583" t="s">
        <v>
1472</v>
      </c>
      <c r="AY1" s="583"/>
      <c r="AZ1" s="13" t="s">
        <v>
1474</v>
      </c>
      <c r="BA1" s="13" t="s">
        <v>
1475</v>
      </c>
      <c r="BB1" s="453"/>
      <c r="BC1" s="429" t="s">
        <v>
76</v>
      </c>
      <c r="BD1" s="429"/>
      <c r="BE1" s="429"/>
      <c r="BF1" s="429"/>
      <c r="BG1" s="429"/>
      <c r="BH1" s="429"/>
      <c r="BI1" s="429"/>
      <c r="BJ1" s="429"/>
      <c r="BK1" s="429"/>
      <c r="BL1" s="429"/>
      <c r="BM1" s="452"/>
      <c r="BN1" s="452"/>
      <c r="BO1" s="452"/>
      <c r="BP1" s="452"/>
      <c r="BQ1" s="452"/>
      <c r="BR1" s="452"/>
      <c r="BS1" s="452"/>
      <c r="BT1" s="452"/>
      <c r="BU1" s="452"/>
      <c r="BV1" s="452"/>
      <c r="BW1" s="452"/>
      <c r="BX1" s="452"/>
      <c r="BY1" s="452"/>
      <c r="BZ1" s="452"/>
      <c r="CA1" s="452"/>
      <c r="CB1" s="452"/>
      <c r="CC1" s="452"/>
      <c r="CD1" s="452"/>
      <c r="CE1" s="452"/>
      <c r="CF1" s="452"/>
      <c r="CG1" s="452"/>
      <c r="CH1" s="452"/>
      <c r="CI1" s="452"/>
      <c r="CJ1" s="452"/>
      <c r="CK1" s="451"/>
      <c r="CL1" s="451"/>
      <c r="CM1" s="451"/>
      <c r="CN1" s="451"/>
      <c r="CO1" s="451"/>
      <c r="CP1" s="12"/>
      <c r="CR1" s="583" t="s">
        <v>
53</v>
      </c>
      <c r="CS1" s="583"/>
      <c r="CT1" s="13" t="s">
        <v>
5</v>
      </c>
      <c r="CU1" s="13" t="s">
        <v>
77</v>
      </c>
      <c r="CV1" s="14"/>
      <c r="CW1" s="15" t="s">
        <v>
78</v>
      </c>
      <c r="CX1" s="15"/>
      <c r="CY1" s="15"/>
      <c r="CZ1" s="15"/>
      <c r="DA1" s="15"/>
      <c r="DB1" s="15"/>
      <c r="DC1" s="15"/>
      <c r="DD1" s="15"/>
      <c r="DE1" s="15"/>
      <c r="DF1" s="15"/>
      <c r="DG1" s="15"/>
      <c r="DH1" s="15"/>
      <c r="DI1" s="15"/>
      <c r="DJ1" s="15"/>
      <c r="DK1" s="16"/>
      <c r="DL1" s="16"/>
      <c r="DM1" s="16"/>
      <c r="DN1" s="16"/>
      <c r="DO1" s="16"/>
      <c r="DP1" s="16"/>
      <c r="DQ1" s="16"/>
      <c r="DR1" s="16"/>
      <c r="DS1" s="16"/>
      <c r="DT1" s="16"/>
      <c r="DU1" s="16"/>
      <c r="DV1" s="16"/>
      <c r="DW1" s="16"/>
      <c r="DX1" s="16"/>
      <c r="DY1" s="16"/>
      <c r="DZ1" s="16"/>
      <c r="EA1" s="16"/>
      <c r="EB1" s="16"/>
      <c r="EC1" s="16"/>
      <c r="ED1" s="16"/>
      <c r="EE1" s="10"/>
      <c r="EF1" s="10"/>
      <c r="EG1" s="12"/>
      <c r="EI1" s="583" t="s">
        <v>
79</v>
      </c>
      <c r="EJ1" s="583"/>
      <c r="EK1" s="13" t="s">
        <v>
5</v>
      </c>
      <c r="EL1" s="13" t="s">
        <v>
73</v>
      </c>
      <c r="EM1" s="14"/>
      <c r="EN1" s="15" t="s">
        <v>
80</v>
      </c>
      <c r="EO1" s="15"/>
      <c r="EP1" s="15"/>
      <c r="EQ1" s="15"/>
      <c r="ER1" s="15"/>
      <c r="ES1" s="15"/>
      <c r="ET1" s="15"/>
      <c r="EU1" s="54"/>
      <c r="EV1" s="54"/>
      <c r="EW1" s="54"/>
      <c r="EX1" s="54"/>
      <c r="EY1" s="54"/>
      <c r="EZ1" s="54"/>
      <c r="FA1" s="54"/>
      <c r="FB1" s="54"/>
      <c r="FC1" s="54"/>
      <c r="FD1" s="54"/>
      <c r="FE1" s="16"/>
      <c r="FF1" s="16"/>
      <c r="FG1" s="16"/>
      <c r="FH1" s="16"/>
      <c r="FI1" s="16"/>
      <c r="FJ1" s="55"/>
      <c r="FK1" s="55"/>
      <c r="FL1" s="55"/>
      <c r="FM1" s="16"/>
      <c r="FN1" s="16"/>
      <c r="FO1" s="16"/>
      <c r="FP1" s="16"/>
      <c r="FQ1" s="16"/>
      <c r="FR1" s="16"/>
      <c r="FS1" s="16"/>
      <c r="FT1" s="16"/>
      <c r="HF1" s="1"/>
      <c r="HG1" s="1"/>
      <c r="HH1" s="1"/>
      <c r="HI1" s="1"/>
    </row>
    <row r="2" spans="1:217" ht="15" customHeight="1" x14ac:dyDescent="0.15">
      <c r="A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9"/>
      <c r="AR2" s="9"/>
      <c r="AS2" s="9"/>
      <c r="AT2" s="9"/>
      <c r="AU2" s="9"/>
      <c r="AV2" s="452"/>
      <c r="AW2" s="452"/>
      <c r="AZ2" s="452"/>
      <c r="BA2" s="452"/>
      <c r="BB2" s="452"/>
      <c r="BC2" s="452"/>
      <c r="BD2" s="452"/>
      <c r="BE2" s="452"/>
      <c r="BF2" s="452"/>
      <c r="BG2" s="452"/>
      <c r="BH2" s="452"/>
      <c r="BI2" s="452"/>
      <c r="BJ2" s="452"/>
      <c r="BK2" s="452"/>
      <c r="BL2" s="452"/>
      <c r="BM2" s="452"/>
      <c r="BN2" s="452"/>
      <c r="BO2" s="452"/>
      <c r="BP2" s="452"/>
      <c r="BQ2" s="452"/>
      <c r="BR2" s="452"/>
      <c r="BS2" s="452"/>
      <c r="BT2" s="452"/>
      <c r="BU2" s="452"/>
      <c r="BV2" s="452"/>
      <c r="BW2" s="452"/>
      <c r="BX2" s="452"/>
      <c r="BY2" s="452"/>
      <c r="BZ2" s="452"/>
      <c r="CA2" s="452"/>
      <c r="CB2" s="452"/>
      <c r="CC2" s="452"/>
      <c r="CD2" s="452"/>
      <c r="CE2" s="452"/>
      <c r="CF2" s="452"/>
      <c r="CG2" s="452"/>
      <c r="CH2" s="452"/>
      <c r="CI2" s="452"/>
      <c r="CJ2" s="452"/>
      <c r="CK2" s="9"/>
      <c r="CL2" s="9"/>
      <c r="CM2" s="9"/>
      <c r="CN2" s="9"/>
      <c r="CO2" s="9"/>
      <c r="CP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9"/>
      <c r="EF2" s="9"/>
      <c r="EG2" s="16"/>
      <c r="EH2" s="16"/>
      <c r="EI2" s="41"/>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55"/>
      <c r="FK2" s="55"/>
      <c r="FL2" s="55"/>
      <c r="FM2" s="16"/>
      <c r="FN2" s="16"/>
      <c r="FO2" s="16"/>
      <c r="FP2" s="16"/>
      <c r="FQ2" s="16"/>
      <c r="FR2" s="16"/>
      <c r="FS2" s="16"/>
      <c r="FT2" s="16"/>
      <c r="HF2" s="1"/>
      <c r="HG2" s="1"/>
      <c r="HH2" s="1"/>
      <c r="HI2" s="1"/>
    </row>
    <row r="3" spans="1:217" ht="18" customHeight="1" x14ac:dyDescent="0.15">
      <c r="A3" s="588" t="s">
        <v>
9</v>
      </c>
      <c r="B3" s="588"/>
      <c r="C3" s="588"/>
      <c r="D3" s="588"/>
      <c r="E3" s="588"/>
      <c r="F3" s="588"/>
      <c r="G3" s="588"/>
      <c r="H3" s="588"/>
      <c r="I3" s="588"/>
      <c r="J3" s="588"/>
      <c r="K3" s="588"/>
      <c r="L3" s="588"/>
      <c r="M3" s="588"/>
      <c r="N3" s="588"/>
      <c r="O3" s="588"/>
      <c r="P3" s="588"/>
      <c r="Q3" s="588"/>
      <c r="R3" s="588" t="s">
        <v>
1204</v>
      </c>
      <c r="S3" s="588"/>
      <c r="T3" s="588"/>
      <c r="U3" s="588"/>
      <c r="V3" s="588"/>
      <c r="W3" s="588"/>
      <c r="X3" s="588"/>
      <c r="Y3" s="588"/>
      <c r="Z3" s="588"/>
      <c r="AA3" s="588"/>
      <c r="AB3" s="588" t="s">
        <v>
1297</v>
      </c>
      <c r="AC3" s="588"/>
      <c r="AD3" s="588"/>
      <c r="AE3" s="588"/>
      <c r="AF3" s="588"/>
      <c r="AG3" s="588"/>
      <c r="AH3" s="588"/>
      <c r="AI3" s="588"/>
      <c r="AJ3" s="588"/>
      <c r="AK3" s="588"/>
      <c r="AL3" s="588" t="s">
        <v>
1298</v>
      </c>
      <c r="AM3" s="588"/>
      <c r="AN3" s="588"/>
      <c r="AO3" s="588"/>
      <c r="AP3" s="588"/>
      <c r="AQ3" s="588"/>
      <c r="AR3" s="588"/>
      <c r="AS3" s="588"/>
      <c r="AT3" s="588"/>
      <c r="AU3" s="588"/>
      <c r="AV3" s="588" t="s">
        <v>
9</v>
      </c>
      <c r="AW3" s="588"/>
      <c r="AX3" s="588"/>
      <c r="AY3" s="588"/>
      <c r="AZ3" s="588"/>
      <c r="BA3" s="588"/>
      <c r="BB3" s="588"/>
      <c r="BC3" s="588"/>
      <c r="BD3" s="588"/>
      <c r="BE3" s="588"/>
      <c r="BF3" s="588" t="s">
        <v>
1204</v>
      </c>
      <c r="BG3" s="588"/>
      <c r="BH3" s="588"/>
      <c r="BI3" s="588"/>
      <c r="BJ3" s="588"/>
      <c r="BK3" s="588"/>
      <c r="BL3" s="588"/>
      <c r="BM3" s="588"/>
      <c r="BN3" s="588"/>
      <c r="BO3" s="588"/>
      <c r="BP3" s="588"/>
      <c r="BQ3" s="588"/>
      <c r="BR3" s="588" t="s">
        <v>
1297</v>
      </c>
      <c r="BS3" s="588"/>
      <c r="BT3" s="588"/>
      <c r="BU3" s="588"/>
      <c r="BV3" s="588"/>
      <c r="BW3" s="588"/>
      <c r="BX3" s="588"/>
      <c r="BY3" s="588"/>
      <c r="BZ3" s="588"/>
      <c r="CA3" s="588"/>
      <c r="CB3" s="588"/>
      <c r="CC3" s="588"/>
      <c r="CD3" s="588" t="s">
        <v>
1298</v>
      </c>
      <c r="CE3" s="588"/>
      <c r="CF3" s="588"/>
      <c r="CG3" s="588"/>
      <c r="CH3" s="588"/>
      <c r="CI3" s="588"/>
      <c r="CJ3" s="588"/>
      <c r="CK3" s="588"/>
      <c r="CL3" s="588"/>
      <c r="CM3" s="588"/>
      <c r="CN3" s="588"/>
      <c r="CO3" s="588"/>
      <c r="CP3" s="588" t="s">
        <v>
9</v>
      </c>
      <c r="CQ3" s="588"/>
      <c r="CR3" s="588"/>
      <c r="CS3" s="588"/>
      <c r="CT3" s="588"/>
      <c r="CU3" s="588"/>
      <c r="CV3" s="588"/>
      <c r="CW3" s="588"/>
      <c r="CX3" s="588"/>
      <c r="CY3" s="588"/>
      <c r="CZ3" s="593" t="s">
        <v>
1287</v>
      </c>
      <c r="DA3" s="695"/>
      <c r="DB3" s="695"/>
      <c r="DC3" s="695"/>
      <c r="DD3" s="695"/>
      <c r="DE3" s="695"/>
      <c r="DF3" s="695"/>
      <c r="DG3" s="696"/>
      <c r="DH3" s="593" t="s">
        <v>
1288</v>
      </c>
      <c r="DI3" s="695"/>
      <c r="DJ3" s="695"/>
      <c r="DK3" s="695"/>
      <c r="DL3" s="695"/>
      <c r="DM3" s="695"/>
      <c r="DN3" s="695"/>
      <c r="DO3" s="696"/>
      <c r="DP3" s="593" t="s">
        <v>
1289</v>
      </c>
      <c r="DQ3" s="695"/>
      <c r="DR3" s="695"/>
      <c r="DS3" s="695"/>
      <c r="DT3" s="695"/>
      <c r="DU3" s="695"/>
      <c r="DV3" s="695"/>
      <c r="DW3" s="696"/>
      <c r="EG3" s="652" t="s">
        <v>
9</v>
      </c>
      <c r="EH3" s="653"/>
      <c r="EI3" s="653"/>
      <c r="EJ3" s="653"/>
      <c r="EK3" s="653"/>
      <c r="EL3" s="653"/>
      <c r="EM3" s="653"/>
      <c r="EN3" s="653"/>
      <c r="EO3" s="653"/>
      <c r="EP3" s="654"/>
      <c r="EQ3" s="652" t="s">
        <v>
1204</v>
      </c>
      <c r="ER3" s="653"/>
      <c r="ES3" s="653"/>
      <c r="ET3" s="653"/>
      <c r="EU3" s="653"/>
      <c r="EV3" s="653"/>
      <c r="EW3" s="653"/>
      <c r="EX3" s="653"/>
      <c r="EY3" s="653"/>
      <c r="EZ3" s="653"/>
      <c r="FA3" s="652" t="s">
        <v>
1297</v>
      </c>
      <c r="FB3" s="653"/>
      <c r="FC3" s="653"/>
      <c r="FD3" s="653"/>
      <c r="FE3" s="653"/>
      <c r="FF3" s="653"/>
      <c r="FG3" s="653"/>
      <c r="FH3" s="653"/>
      <c r="FI3" s="653"/>
      <c r="FJ3" s="653"/>
      <c r="FK3" s="652" t="s">
        <v>
1298</v>
      </c>
      <c r="FL3" s="653"/>
      <c r="FM3" s="653"/>
      <c r="FN3" s="653"/>
      <c r="FO3" s="653"/>
      <c r="FP3" s="653"/>
      <c r="FQ3" s="653"/>
      <c r="FR3" s="653"/>
      <c r="FS3" s="653"/>
      <c r="FT3" s="654"/>
      <c r="HF3" s="1"/>
      <c r="HG3" s="1"/>
      <c r="HH3" s="1"/>
      <c r="HI3" s="1"/>
    </row>
    <row r="4" spans="1:217" ht="18" customHeight="1" x14ac:dyDescent="0.15">
      <c r="A4" s="611" t="s">
        <v>
81</v>
      </c>
      <c r="B4" s="612"/>
      <c r="C4" s="681" t="s">
        <v>
13</v>
      </c>
      <c r="D4" s="681"/>
      <c r="E4" s="681"/>
      <c r="F4" s="681"/>
      <c r="G4" s="681"/>
      <c r="H4" s="681"/>
      <c r="I4" s="681"/>
      <c r="J4" s="681"/>
      <c r="K4" s="681"/>
      <c r="L4" s="681"/>
      <c r="M4" s="681"/>
      <c r="N4" s="681"/>
      <c r="O4" s="681"/>
      <c r="P4" s="681"/>
      <c r="Q4" s="681"/>
      <c r="R4" s="445"/>
      <c r="S4" s="432"/>
      <c r="T4" s="689">
        <v>
191</v>
      </c>
      <c r="U4" s="689"/>
      <c r="V4" s="689"/>
      <c r="W4" s="689"/>
      <c r="X4" s="689"/>
      <c r="Y4" s="689"/>
      <c r="Z4" s="462"/>
      <c r="AA4" s="462"/>
      <c r="AB4" s="462"/>
      <c r="AC4" s="462"/>
      <c r="AD4" s="689">
        <v>
204</v>
      </c>
      <c r="AE4" s="689"/>
      <c r="AF4" s="689"/>
      <c r="AG4" s="689"/>
      <c r="AH4" s="689"/>
      <c r="AI4" s="689"/>
      <c r="AJ4" s="462"/>
      <c r="AK4" s="462"/>
      <c r="AL4" s="462"/>
      <c r="AM4" s="462"/>
      <c r="AN4" s="689">
        <v>
185</v>
      </c>
      <c r="AO4" s="689"/>
      <c r="AP4" s="689"/>
      <c r="AQ4" s="689"/>
      <c r="AR4" s="689"/>
      <c r="AS4" s="689"/>
      <c r="AT4" s="432"/>
      <c r="AU4" s="446"/>
      <c r="AV4" s="635" t="s">
        <v>
13</v>
      </c>
      <c r="AW4" s="636"/>
      <c r="AX4" s="636"/>
      <c r="AY4" s="636"/>
      <c r="AZ4" s="636"/>
      <c r="BA4" s="636"/>
      <c r="BB4" s="636"/>
      <c r="BC4" s="636"/>
      <c r="BD4" s="636"/>
      <c r="BE4" s="637"/>
      <c r="BF4" s="436"/>
      <c r="BG4" s="437"/>
      <c r="BH4" s="585">
        <v>
191</v>
      </c>
      <c r="BI4" s="585"/>
      <c r="BJ4" s="585"/>
      <c r="BK4" s="585"/>
      <c r="BL4" s="585"/>
      <c r="BM4" s="585"/>
      <c r="BN4" s="585"/>
      <c r="BO4" s="463"/>
      <c r="BP4" s="462"/>
      <c r="BQ4" s="462"/>
      <c r="BR4" s="462"/>
      <c r="BS4" s="462"/>
      <c r="BT4" s="585">
        <v>
204</v>
      </c>
      <c r="BU4" s="585"/>
      <c r="BV4" s="585"/>
      <c r="BW4" s="585"/>
      <c r="BX4" s="585"/>
      <c r="BY4" s="585"/>
      <c r="BZ4" s="585"/>
      <c r="CA4" s="463"/>
      <c r="CB4" s="432"/>
      <c r="CC4" s="432"/>
      <c r="CD4" s="432"/>
      <c r="CE4" s="432"/>
      <c r="CF4" s="585">
        <v>
185</v>
      </c>
      <c r="CG4" s="585"/>
      <c r="CH4" s="585"/>
      <c r="CI4" s="585"/>
      <c r="CJ4" s="585"/>
      <c r="CK4" s="585"/>
      <c r="CL4" s="585"/>
      <c r="CM4" s="463"/>
      <c r="CN4" s="437"/>
      <c r="CO4" s="438"/>
      <c r="CP4" s="697" t="s">
        <v>
82</v>
      </c>
      <c r="CQ4" s="697"/>
      <c r="CR4" s="697"/>
      <c r="CS4" s="697"/>
      <c r="CT4" s="697"/>
      <c r="CU4" s="697"/>
      <c r="CV4" s="697"/>
      <c r="CW4" s="697"/>
      <c r="CX4" s="697"/>
      <c r="CY4" s="697"/>
      <c r="CZ4" s="690">
        <v>
11526</v>
      </c>
      <c r="DA4" s="691"/>
      <c r="DB4" s="691"/>
      <c r="DC4" s="691"/>
      <c r="DD4" s="691"/>
      <c r="DE4" s="691"/>
      <c r="DF4" s="691"/>
      <c r="DG4" s="691"/>
      <c r="DH4" s="692">
        <v>
11395</v>
      </c>
      <c r="DI4" s="691"/>
      <c r="DJ4" s="691"/>
      <c r="DK4" s="691"/>
      <c r="DL4" s="691"/>
      <c r="DM4" s="691"/>
      <c r="DN4" s="691"/>
      <c r="DO4" s="691"/>
      <c r="DP4" s="692">
        <v>
11251</v>
      </c>
      <c r="DQ4" s="693"/>
      <c r="DR4" s="693"/>
      <c r="DS4" s="693"/>
      <c r="DT4" s="693"/>
      <c r="DU4" s="693"/>
      <c r="DV4" s="693"/>
      <c r="DW4" s="694"/>
      <c r="EG4" s="611" t="s">
        <v>
83</v>
      </c>
      <c r="EH4" s="612"/>
      <c r="EI4" s="698" t="s">
        <v>
13</v>
      </c>
      <c r="EJ4" s="698"/>
      <c r="EK4" s="698"/>
      <c r="EL4" s="698"/>
      <c r="EM4" s="698"/>
      <c r="EN4" s="698"/>
      <c r="EO4" s="698"/>
      <c r="EP4" s="698"/>
      <c r="EQ4" s="36"/>
      <c r="ER4" s="37"/>
      <c r="ES4" s="619">
        <v>
25</v>
      </c>
      <c r="ET4" s="619"/>
      <c r="EU4" s="619"/>
      <c r="EV4" s="619"/>
      <c r="EW4" s="619"/>
      <c r="EX4" s="619"/>
      <c r="EY4" s="425"/>
      <c r="EZ4" s="425"/>
      <c r="FA4" s="425"/>
      <c r="FB4" s="425"/>
      <c r="FC4" s="619">
        <v>
33</v>
      </c>
      <c r="FD4" s="619"/>
      <c r="FE4" s="619"/>
      <c r="FF4" s="619"/>
      <c r="FG4" s="619"/>
      <c r="FH4" s="619"/>
      <c r="FI4" s="425"/>
      <c r="FJ4" s="425"/>
      <c r="FK4" s="425"/>
      <c r="FL4" s="425"/>
      <c r="FM4" s="619">
        <v>
28</v>
      </c>
      <c r="FN4" s="619"/>
      <c r="FO4" s="619"/>
      <c r="FP4" s="619"/>
      <c r="FQ4" s="619"/>
      <c r="FR4" s="619"/>
      <c r="FS4" s="37"/>
      <c r="FT4" s="215"/>
      <c r="HF4" s="1"/>
      <c r="HG4" s="1"/>
      <c r="HH4" s="1"/>
      <c r="HI4" s="1"/>
    </row>
    <row r="5" spans="1:217" ht="18" customHeight="1" x14ac:dyDescent="0.15">
      <c r="A5" s="613"/>
      <c r="B5" s="614"/>
      <c r="C5" s="678" t="s">
        <v>
84</v>
      </c>
      <c r="D5" s="679"/>
      <c r="E5" s="679"/>
      <c r="F5" s="679"/>
      <c r="G5" s="679"/>
      <c r="H5" s="679"/>
      <c r="I5" s="679"/>
      <c r="J5" s="679"/>
      <c r="K5" s="679"/>
      <c r="L5" s="679"/>
      <c r="M5" s="679"/>
      <c r="N5" s="679"/>
      <c r="O5" s="679"/>
      <c r="P5" s="679"/>
      <c r="Q5" s="680"/>
      <c r="R5" s="449"/>
      <c r="S5" s="433"/>
      <c r="T5" s="682">
        <v>
6</v>
      </c>
      <c r="U5" s="682"/>
      <c r="V5" s="682"/>
      <c r="W5" s="682"/>
      <c r="X5" s="682"/>
      <c r="Y5" s="682"/>
      <c r="Z5" s="464"/>
      <c r="AA5" s="464"/>
      <c r="AB5" s="464"/>
      <c r="AC5" s="464"/>
      <c r="AD5" s="682">
        <v>
3</v>
      </c>
      <c r="AE5" s="682"/>
      <c r="AF5" s="682"/>
      <c r="AG5" s="682"/>
      <c r="AH5" s="682"/>
      <c r="AI5" s="682"/>
      <c r="AJ5" s="464"/>
      <c r="AK5" s="464"/>
      <c r="AL5" s="464"/>
      <c r="AM5" s="464"/>
      <c r="AN5" s="682">
        <v>
1</v>
      </c>
      <c r="AO5" s="682"/>
      <c r="AP5" s="682"/>
      <c r="AQ5" s="682"/>
      <c r="AR5" s="682"/>
      <c r="AS5" s="682"/>
      <c r="AT5" s="433"/>
      <c r="AU5" s="450"/>
      <c r="AV5" s="221"/>
      <c r="AW5" s="676">
        <v>
0</v>
      </c>
      <c r="AX5" s="676"/>
      <c r="AY5" s="676" t="s">
        <v>
1476</v>
      </c>
      <c r="AZ5" s="676"/>
      <c r="BA5" s="676">
        <v>
2</v>
      </c>
      <c r="BB5" s="676"/>
      <c r="BC5" s="676" t="s">
        <v>
86</v>
      </c>
      <c r="BD5" s="676"/>
      <c r="BE5" s="58"/>
      <c r="BF5" s="442"/>
      <c r="BG5" s="430"/>
      <c r="BH5" s="605">
        <v>
6</v>
      </c>
      <c r="BI5" s="605"/>
      <c r="BJ5" s="605"/>
      <c r="BK5" s="605"/>
      <c r="BL5" s="605"/>
      <c r="BM5" s="605"/>
      <c r="BN5" s="605"/>
      <c r="BO5" s="465"/>
      <c r="BP5" s="464"/>
      <c r="BQ5" s="464"/>
      <c r="BR5" s="464"/>
      <c r="BS5" s="464"/>
      <c r="BT5" s="605">
        <v>
0</v>
      </c>
      <c r="BU5" s="605"/>
      <c r="BV5" s="605"/>
      <c r="BW5" s="605"/>
      <c r="BX5" s="605"/>
      <c r="BY5" s="605"/>
      <c r="BZ5" s="605"/>
      <c r="CA5" s="465"/>
      <c r="CB5" s="433"/>
      <c r="CC5" s="433"/>
      <c r="CD5" s="433"/>
      <c r="CE5" s="433"/>
      <c r="CF5" s="605">
        <v>
3</v>
      </c>
      <c r="CG5" s="605"/>
      <c r="CH5" s="605"/>
      <c r="CI5" s="605"/>
      <c r="CJ5" s="605"/>
      <c r="CK5" s="605"/>
      <c r="CL5" s="605"/>
      <c r="CM5" s="465"/>
      <c r="CN5" s="430"/>
      <c r="CO5" s="443"/>
      <c r="CP5" s="711" t="s">
        <v>
87</v>
      </c>
      <c r="CQ5" s="712"/>
      <c r="CR5" s="712"/>
      <c r="CS5" s="712"/>
      <c r="CT5" s="712"/>
      <c r="CU5" s="712"/>
      <c r="CV5" s="712"/>
      <c r="CW5" s="712"/>
      <c r="CX5" s="713"/>
      <c r="CY5" s="714"/>
      <c r="CZ5" s="704">
        <v>
2573</v>
      </c>
      <c r="DA5" s="705"/>
      <c r="DB5" s="705"/>
      <c r="DC5" s="705"/>
      <c r="DD5" s="705"/>
      <c r="DE5" s="705"/>
      <c r="DF5" s="705"/>
      <c r="DG5" s="705"/>
      <c r="DH5" s="710">
        <v>
2492</v>
      </c>
      <c r="DI5" s="705"/>
      <c r="DJ5" s="705"/>
      <c r="DK5" s="705"/>
      <c r="DL5" s="705"/>
      <c r="DM5" s="705"/>
      <c r="DN5" s="705"/>
      <c r="DO5" s="705"/>
      <c r="DP5" s="706">
        <v>
2282</v>
      </c>
      <c r="DQ5" s="707"/>
      <c r="DR5" s="707"/>
      <c r="DS5" s="707"/>
      <c r="DT5" s="707"/>
      <c r="DU5" s="707"/>
      <c r="DV5" s="707"/>
      <c r="DW5" s="708"/>
      <c r="EG5" s="613"/>
      <c r="EH5" s="614"/>
      <c r="EI5" s="611" t="s">
        <v>
88</v>
      </c>
      <c r="EJ5" s="612"/>
      <c r="EK5" s="709" t="s">
        <v>
89</v>
      </c>
      <c r="EL5" s="709"/>
      <c r="EM5" s="709"/>
      <c r="EN5" s="709"/>
      <c r="EO5" s="709"/>
      <c r="EP5" s="709"/>
      <c r="EQ5" s="66"/>
      <c r="ER5" s="40"/>
      <c r="ES5" s="622">
        <v>
0</v>
      </c>
      <c r="ET5" s="622"/>
      <c r="EU5" s="622"/>
      <c r="EV5" s="622"/>
      <c r="EW5" s="622"/>
      <c r="EX5" s="622"/>
      <c r="EY5" s="426"/>
      <c r="EZ5" s="426"/>
      <c r="FA5" s="426"/>
      <c r="FB5" s="426"/>
      <c r="FC5" s="622">
        <v>
0</v>
      </c>
      <c r="FD5" s="622"/>
      <c r="FE5" s="622"/>
      <c r="FF5" s="622"/>
      <c r="FG5" s="622"/>
      <c r="FH5" s="622"/>
      <c r="FI5" s="426"/>
      <c r="FJ5" s="426"/>
      <c r="FK5" s="426"/>
      <c r="FL5" s="426"/>
      <c r="FM5" s="622">
        <v>
0</v>
      </c>
      <c r="FN5" s="622"/>
      <c r="FO5" s="622"/>
      <c r="FP5" s="622"/>
      <c r="FQ5" s="622"/>
      <c r="FR5" s="622"/>
      <c r="FS5" s="40"/>
      <c r="FT5" s="42"/>
      <c r="HF5" s="1"/>
      <c r="HG5" s="1"/>
      <c r="HH5" s="1"/>
      <c r="HI5" s="1"/>
    </row>
    <row r="6" spans="1:217" ht="18" customHeight="1" x14ac:dyDescent="0.15">
      <c r="A6" s="613"/>
      <c r="B6" s="614"/>
      <c r="C6" s="681" t="s">
        <v>
90</v>
      </c>
      <c r="D6" s="681"/>
      <c r="E6" s="681"/>
      <c r="F6" s="681"/>
      <c r="G6" s="681"/>
      <c r="H6" s="681"/>
      <c r="I6" s="681"/>
      <c r="J6" s="681"/>
      <c r="K6" s="681"/>
      <c r="L6" s="681"/>
      <c r="M6" s="681"/>
      <c r="N6" s="681"/>
      <c r="O6" s="681"/>
      <c r="P6" s="681"/>
      <c r="Q6" s="681"/>
      <c r="R6" s="449"/>
      <c r="S6" s="433"/>
      <c r="T6" s="682">
        <v>
0</v>
      </c>
      <c r="U6" s="682"/>
      <c r="V6" s="682"/>
      <c r="W6" s="682"/>
      <c r="X6" s="682"/>
      <c r="Y6" s="682"/>
      <c r="Z6" s="464"/>
      <c r="AA6" s="464"/>
      <c r="AB6" s="464"/>
      <c r="AC6" s="464"/>
      <c r="AD6" s="682">
        <v>
0</v>
      </c>
      <c r="AE6" s="682"/>
      <c r="AF6" s="682"/>
      <c r="AG6" s="682"/>
      <c r="AH6" s="682"/>
      <c r="AI6" s="682"/>
      <c r="AJ6" s="466"/>
      <c r="AK6" s="466"/>
      <c r="AL6" s="466"/>
      <c r="AM6" s="466"/>
      <c r="AN6" s="682">
        <v>
0</v>
      </c>
      <c r="AO6" s="682"/>
      <c r="AP6" s="682"/>
      <c r="AQ6" s="682"/>
      <c r="AR6" s="682"/>
      <c r="AS6" s="682"/>
      <c r="AT6" s="433"/>
      <c r="AU6" s="450"/>
      <c r="AV6" s="221"/>
      <c r="AW6" s="676"/>
      <c r="AX6" s="676"/>
      <c r="AY6" s="676"/>
      <c r="AZ6" s="676"/>
      <c r="BA6" s="676"/>
      <c r="BB6" s="676"/>
      <c r="BC6" s="676"/>
      <c r="BD6" s="676"/>
      <c r="BE6" s="58"/>
      <c r="BF6" s="442"/>
      <c r="BG6" s="430"/>
      <c r="BH6" s="605"/>
      <c r="BI6" s="605"/>
      <c r="BJ6" s="605"/>
      <c r="BK6" s="605"/>
      <c r="BL6" s="605"/>
      <c r="BM6" s="605"/>
      <c r="BN6" s="605"/>
      <c r="BO6" s="465"/>
      <c r="BP6" s="464"/>
      <c r="BQ6" s="464"/>
      <c r="BR6" s="464"/>
      <c r="BS6" s="464"/>
      <c r="BT6" s="605"/>
      <c r="BU6" s="605"/>
      <c r="BV6" s="605"/>
      <c r="BW6" s="605"/>
      <c r="BX6" s="605"/>
      <c r="BY6" s="605"/>
      <c r="BZ6" s="605"/>
      <c r="CA6" s="465"/>
      <c r="CB6" s="433"/>
      <c r="CC6" s="433"/>
      <c r="CD6" s="433"/>
      <c r="CE6" s="433"/>
      <c r="CF6" s="605"/>
      <c r="CG6" s="605"/>
      <c r="CH6" s="605"/>
      <c r="CI6" s="605"/>
      <c r="CJ6" s="605"/>
      <c r="CK6" s="605"/>
      <c r="CL6" s="605"/>
      <c r="CM6" s="465"/>
      <c r="CN6" s="430"/>
      <c r="CO6" s="443"/>
      <c r="CP6" s="715" t="s">
        <v>
91</v>
      </c>
      <c r="CQ6" s="716"/>
      <c r="CR6" s="716"/>
      <c r="CS6" s="716"/>
      <c r="CT6" s="716"/>
      <c r="CU6" s="716"/>
      <c r="CV6" s="716"/>
      <c r="CW6" s="716"/>
      <c r="CX6" s="717"/>
      <c r="CY6" s="718"/>
      <c r="CZ6" s="699">
        <v>
8953</v>
      </c>
      <c r="DA6" s="700"/>
      <c r="DB6" s="700"/>
      <c r="DC6" s="700"/>
      <c r="DD6" s="700"/>
      <c r="DE6" s="700"/>
      <c r="DF6" s="700"/>
      <c r="DG6" s="700"/>
      <c r="DH6" s="701">
        <v>
8903</v>
      </c>
      <c r="DI6" s="700"/>
      <c r="DJ6" s="700"/>
      <c r="DK6" s="700"/>
      <c r="DL6" s="700"/>
      <c r="DM6" s="700"/>
      <c r="DN6" s="700"/>
      <c r="DO6" s="700"/>
      <c r="DP6" s="701">
        <v>
8969</v>
      </c>
      <c r="DQ6" s="702"/>
      <c r="DR6" s="702"/>
      <c r="DS6" s="702"/>
      <c r="DT6" s="702"/>
      <c r="DU6" s="702"/>
      <c r="DV6" s="702"/>
      <c r="DW6" s="703"/>
      <c r="EG6" s="613"/>
      <c r="EH6" s="614"/>
      <c r="EI6" s="613"/>
      <c r="EJ6" s="614"/>
      <c r="EK6" s="698" t="s">
        <v>
92</v>
      </c>
      <c r="EL6" s="698"/>
      <c r="EM6" s="698"/>
      <c r="EN6" s="698"/>
      <c r="EO6" s="698"/>
      <c r="EP6" s="698"/>
      <c r="EQ6" s="66"/>
      <c r="ER6" s="40"/>
      <c r="ES6" s="622">
        <v>
1</v>
      </c>
      <c r="ET6" s="622"/>
      <c r="EU6" s="622"/>
      <c r="EV6" s="622"/>
      <c r="EW6" s="622"/>
      <c r="EX6" s="622"/>
      <c r="EY6" s="426"/>
      <c r="EZ6" s="426"/>
      <c r="FA6" s="426"/>
      <c r="FB6" s="426"/>
      <c r="FC6" s="622">
        <v>
0</v>
      </c>
      <c r="FD6" s="622"/>
      <c r="FE6" s="622"/>
      <c r="FF6" s="622"/>
      <c r="FG6" s="622"/>
      <c r="FH6" s="622"/>
      <c r="FI6" s="426"/>
      <c r="FJ6" s="426"/>
      <c r="FK6" s="426"/>
      <c r="FL6" s="426"/>
      <c r="FM6" s="622">
        <v>
1</v>
      </c>
      <c r="FN6" s="622"/>
      <c r="FO6" s="622"/>
      <c r="FP6" s="622"/>
      <c r="FQ6" s="622"/>
      <c r="FR6" s="622"/>
      <c r="FS6" s="40"/>
      <c r="FT6" s="42"/>
      <c r="HF6" s="1"/>
      <c r="HG6" s="1"/>
      <c r="HH6" s="1"/>
      <c r="HI6" s="1"/>
    </row>
    <row r="7" spans="1:217" ht="18" customHeight="1" x14ac:dyDescent="0.15">
      <c r="A7" s="613"/>
      <c r="B7" s="614"/>
      <c r="C7" s="686" t="s">
        <v>
93</v>
      </c>
      <c r="D7" s="687"/>
      <c r="E7" s="687"/>
      <c r="F7" s="687"/>
      <c r="G7" s="687"/>
      <c r="H7" s="687"/>
      <c r="I7" s="687"/>
      <c r="J7" s="687"/>
      <c r="K7" s="687"/>
      <c r="L7" s="687"/>
      <c r="M7" s="687"/>
      <c r="N7" s="687"/>
      <c r="O7" s="687"/>
      <c r="P7" s="687"/>
      <c r="Q7" s="688"/>
      <c r="R7" s="449"/>
      <c r="S7" s="433"/>
      <c r="T7" s="682">
        <v>
0</v>
      </c>
      <c r="U7" s="682"/>
      <c r="V7" s="682"/>
      <c r="W7" s="682"/>
      <c r="X7" s="682"/>
      <c r="Y7" s="682"/>
      <c r="Z7" s="464"/>
      <c r="AA7" s="464"/>
      <c r="AB7" s="464"/>
      <c r="AC7" s="464"/>
      <c r="AD7" s="682">
        <v>
0</v>
      </c>
      <c r="AE7" s="682"/>
      <c r="AF7" s="682"/>
      <c r="AG7" s="682"/>
      <c r="AH7" s="682"/>
      <c r="AI7" s="682"/>
      <c r="AJ7" s="464"/>
      <c r="AK7" s="464"/>
      <c r="AL7" s="464"/>
      <c r="AM7" s="464"/>
      <c r="AN7" s="682">
        <v>
1</v>
      </c>
      <c r="AO7" s="682"/>
      <c r="AP7" s="682"/>
      <c r="AQ7" s="682"/>
      <c r="AR7" s="682"/>
      <c r="AS7" s="682"/>
      <c r="AT7" s="433"/>
      <c r="AU7" s="450"/>
      <c r="AV7" s="221"/>
      <c r="AW7" s="676">
        <v>
2</v>
      </c>
      <c r="AX7" s="676"/>
      <c r="AY7" s="676" t="s">
        <v>
85</v>
      </c>
      <c r="AZ7" s="676"/>
      <c r="BA7" s="676">
        <v>
4</v>
      </c>
      <c r="BB7" s="676"/>
      <c r="BC7" s="676" t="s">
        <v>
86</v>
      </c>
      <c r="BD7" s="676"/>
      <c r="BE7" s="58"/>
      <c r="BF7" s="442"/>
      <c r="BG7" s="430"/>
      <c r="BH7" s="605">
        <v>
1</v>
      </c>
      <c r="BI7" s="605"/>
      <c r="BJ7" s="605"/>
      <c r="BK7" s="605"/>
      <c r="BL7" s="605"/>
      <c r="BM7" s="605"/>
      <c r="BN7" s="605"/>
      <c r="BO7" s="465"/>
      <c r="BP7" s="464"/>
      <c r="BQ7" s="464"/>
      <c r="BR7" s="464"/>
      <c r="BS7" s="464"/>
      <c r="BT7" s="605">
        <v>
0</v>
      </c>
      <c r="BU7" s="605"/>
      <c r="BV7" s="605"/>
      <c r="BW7" s="605"/>
      <c r="BX7" s="605"/>
      <c r="BY7" s="605"/>
      <c r="BZ7" s="605"/>
      <c r="CA7" s="465"/>
      <c r="CB7" s="433"/>
      <c r="CC7" s="433"/>
      <c r="CD7" s="433"/>
      <c r="CE7" s="433"/>
      <c r="CF7" s="605">
        <v>
1</v>
      </c>
      <c r="CG7" s="605"/>
      <c r="CH7" s="605"/>
      <c r="CI7" s="605"/>
      <c r="CJ7" s="605"/>
      <c r="CK7" s="605"/>
      <c r="CL7" s="605"/>
      <c r="CM7" s="465"/>
      <c r="CN7" s="430"/>
      <c r="CO7" s="443"/>
      <c r="CP7" s="33"/>
      <c r="CQ7" s="15" t="s">
        <v>
58</v>
      </c>
      <c r="CR7" s="33"/>
      <c r="CS7" s="33"/>
      <c r="CT7" s="33"/>
      <c r="CU7" s="33"/>
      <c r="CV7" s="33"/>
      <c r="CW7" s="33"/>
      <c r="CX7" s="33"/>
      <c r="CY7" s="33"/>
      <c r="CZ7" s="65"/>
      <c r="DA7" s="63"/>
      <c r="DB7" s="63"/>
      <c r="DC7" s="63"/>
      <c r="DD7" s="63"/>
      <c r="DE7" s="63"/>
      <c r="DF7" s="63"/>
      <c r="DG7" s="63"/>
      <c r="DH7" s="30"/>
      <c r="DI7" s="30"/>
      <c r="DJ7" s="30"/>
      <c r="DK7" s="30"/>
      <c r="DL7" s="30"/>
      <c r="DM7" s="30"/>
      <c r="DN7" s="30"/>
      <c r="DO7" s="30"/>
      <c r="DP7" s="30"/>
      <c r="DQ7" s="30"/>
      <c r="DR7" s="30"/>
      <c r="DS7" s="30"/>
      <c r="DT7" s="30"/>
      <c r="DU7" s="30"/>
      <c r="EG7" s="613"/>
      <c r="EH7" s="614"/>
      <c r="EI7" s="613"/>
      <c r="EJ7" s="614"/>
      <c r="EK7" s="698" t="s">
        <v>
94</v>
      </c>
      <c r="EL7" s="698"/>
      <c r="EM7" s="698"/>
      <c r="EN7" s="698"/>
      <c r="EO7" s="698"/>
      <c r="EP7" s="698"/>
      <c r="EQ7" s="66"/>
      <c r="ER7" s="40"/>
      <c r="ES7" s="622">
        <v>
0</v>
      </c>
      <c r="ET7" s="622"/>
      <c r="EU7" s="622"/>
      <c r="EV7" s="622"/>
      <c r="EW7" s="622"/>
      <c r="EX7" s="622"/>
      <c r="EY7" s="426"/>
      <c r="EZ7" s="426"/>
      <c r="FA7" s="426"/>
      <c r="FB7" s="426"/>
      <c r="FC7" s="622">
        <v>
5</v>
      </c>
      <c r="FD7" s="622"/>
      <c r="FE7" s="622"/>
      <c r="FF7" s="622"/>
      <c r="FG7" s="622"/>
      <c r="FH7" s="622"/>
      <c r="FI7" s="426"/>
      <c r="FJ7" s="426"/>
      <c r="FK7" s="426"/>
      <c r="FL7" s="426"/>
      <c r="FM7" s="622">
        <v>
3</v>
      </c>
      <c r="FN7" s="622"/>
      <c r="FO7" s="622"/>
      <c r="FP7" s="622"/>
      <c r="FQ7" s="622"/>
      <c r="FR7" s="622"/>
      <c r="FS7" s="40"/>
      <c r="FT7" s="42"/>
      <c r="HF7" s="1"/>
      <c r="HG7" s="1"/>
      <c r="HH7" s="1"/>
      <c r="HI7" s="1"/>
    </row>
    <row r="8" spans="1:217" ht="18" customHeight="1" x14ac:dyDescent="0.15">
      <c r="A8" s="613"/>
      <c r="B8" s="614"/>
      <c r="C8" s="681" t="s">
        <v>
95</v>
      </c>
      <c r="D8" s="681"/>
      <c r="E8" s="681"/>
      <c r="F8" s="681"/>
      <c r="G8" s="681"/>
      <c r="H8" s="681"/>
      <c r="I8" s="681"/>
      <c r="J8" s="681"/>
      <c r="K8" s="681"/>
      <c r="L8" s="681"/>
      <c r="M8" s="681"/>
      <c r="N8" s="681"/>
      <c r="O8" s="681"/>
      <c r="P8" s="681"/>
      <c r="Q8" s="681"/>
      <c r="R8" s="449"/>
      <c r="S8" s="433"/>
      <c r="T8" s="682">
        <v>
0</v>
      </c>
      <c r="U8" s="682"/>
      <c r="V8" s="682"/>
      <c r="W8" s="682"/>
      <c r="X8" s="682"/>
      <c r="Y8" s="682"/>
      <c r="Z8" s="464"/>
      <c r="AA8" s="464"/>
      <c r="AB8" s="464"/>
      <c r="AC8" s="464"/>
      <c r="AD8" s="682">
        <v>
0</v>
      </c>
      <c r="AE8" s="682"/>
      <c r="AF8" s="682"/>
      <c r="AG8" s="682"/>
      <c r="AH8" s="682"/>
      <c r="AI8" s="682"/>
      <c r="AJ8" s="464"/>
      <c r="AK8" s="464"/>
      <c r="AL8" s="464"/>
      <c r="AM8" s="464"/>
      <c r="AN8" s="682">
        <v>
1</v>
      </c>
      <c r="AO8" s="682"/>
      <c r="AP8" s="682"/>
      <c r="AQ8" s="682"/>
      <c r="AR8" s="682"/>
      <c r="AS8" s="682"/>
      <c r="AT8" s="433"/>
      <c r="AU8" s="450"/>
      <c r="AV8" s="221"/>
      <c r="AW8" s="676"/>
      <c r="AX8" s="676"/>
      <c r="AY8" s="676"/>
      <c r="AZ8" s="676"/>
      <c r="BA8" s="676"/>
      <c r="BB8" s="676"/>
      <c r="BC8" s="676"/>
      <c r="BD8" s="676"/>
      <c r="BE8" s="58"/>
      <c r="BF8" s="442"/>
      <c r="BG8" s="430"/>
      <c r="BH8" s="605"/>
      <c r="BI8" s="605"/>
      <c r="BJ8" s="605"/>
      <c r="BK8" s="605"/>
      <c r="BL8" s="605"/>
      <c r="BM8" s="605"/>
      <c r="BN8" s="605"/>
      <c r="BO8" s="465"/>
      <c r="BP8" s="464"/>
      <c r="BQ8" s="464"/>
      <c r="BR8" s="464"/>
      <c r="BS8" s="464"/>
      <c r="BT8" s="605"/>
      <c r="BU8" s="605"/>
      <c r="BV8" s="605"/>
      <c r="BW8" s="605"/>
      <c r="BX8" s="605"/>
      <c r="BY8" s="605"/>
      <c r="BZ8" s="605"/>
      <c r="CA8" s="465"/>
      <c r="CB8" s="433"/>
      <c r="CC8" s="433"/>
      <c r="CD8" s="433"/>
      <c r="CE8" s="433"/>
      <c r="CF8" s="605"/>
      <c r="CG8" s="605"/>
      <c r="CH8" s="605"/>
      <c r="CI8" s="605"/>
      <c r="CJ8" s="605"/>
      <c r="CK8" s="605"/>
      <c r="CL8" s="605"/>
      <c r="CM8" s="465"/>
      <c r="CN8" s="430"/>
      <c r="CO8" s="443"/>
      <c r="CP8" s="67"/>
      <c r="CR8" s="68"/>
      <c r="CS8" s="68"/>
      <c r="CT8" s="68"/>
      <c r="CU8" s="68"/>
      <c r="CV8" s="68"/>
      <c r="CW8" s="68"/>
      <c r="CX8" s="69"/>
      <c r="CY8" s="69"/>
      <c r="CZ8" s="67"/>
      <c r="DA8" s="68"/>
      <c r="DB8" s="68"/>
      <c r="DC8" s="68"/>
      <c r="DD8" s="68"/>
      <c r="DE8" s="68"/>
      <c r="DF8" s="68"/>
      <c r="DG8" s="68"/>
      <c r="DH8" s="67"/>
      <c r="DI8" s="69"/>
      <c r="DJ8" s="69"/>
      <c r="DK8" s="69"/>
      <c r="DL8" s="69"/>
      <c r="DM8" s="69"/>
      <c r="DN8" s="69"/>
      <c r="DO8" s="69"/>
      <c r="EF8" s="65"/>
      <c r="EG8" s="613"/>
      <c r="EH8" s="614"/>
      <c r="EI8" s="615"/>
      <c r="EJ8" s="616"/>
      <c r="EK8" s="698" t="s">
        <v>
96</v>
      </c>
      <c r="EL8" s="698"/>
      <c r="EM8" s="698"/>
      <c r="EN8" s="698"/>
      <c r="EO8" s="698"/>
      <c r="EP8" s="698"/>
      <c r="EQ8" s="66"/>
      <c r="ER8" s="40"/>
      <c r="ES8" s="622">
        <v>
13</v>
      </c>
      <c r="ET8" s="622"/>
      <c r="EU8" s="622"/>
      <c r="EV8" s="622"/>
      <c r="EW8" s="622"/>
      <c r="EX8" s="622"/>
      <c r="EY8" s="426"/>
      <c r="EZ8" s="426"/>
      <c r="FA8" s="426"/>
      <c r="FB8" s="426"/>
      <c r="FC8" s="622">
        <v>
12</v>
      </c>
      <c r="FD8" s="622"/>
      <c r="FE8" s="622"/>
      <c r="FF8" s="622"/>
      <c r="FG8" s="622"/>
      <c r="FH8" s="622"/>
      <c r="FI8" s="426"/>
      <c r="FJ8" s="426"/>
      <c r="FK8" s="426"/>
      <c r="FL8" s="426"/>
      <c r="FM8" s="622">
        <v>
16</v>
      </c>
      <c r="FN8" s="622"/>
      <c r="FO8" s="622"/>
      <c r="FP8" s="622"/>
      <c r="FQ8" s="622"/>
      <c r="FR8" s="622"/>
      <c r="FS8" s="40"/>
      <c r="FT8" s="42"/>
      <c r="HF8" s="1"/>
      <c r="HG8" s="1"/>
      <c r="HH8" s="1"/>
      <c r="HI8" s="1"/>
    </row>
    <row r="9" spans="1:217" ht="18" customHeight="1" x14ac:dyDescent="0.15">
      <c r="A9" s="613"/>
      <c r="B9" s="614"/>
      <c r="C9" s="681" t="s">
        <v>
97</v>
      </c>
      <c r="D9" s="681"/>
      <c r="E9" s="681"/>
      <c r="F9" s="681"/>
      <c r="G9" s="681"/>
      <c r="H9" s="681"/>
      <c r="I9" s="681"/>
      <c r="J9" s="681"/>
      <c r="K9" s="681"/>
      <c r="L9" s="681"/>
      <c r="M9" s="681"/>
      <c r="N9" s="681"/>
      <c r="O9" s="681"/>
      <c r="P9" s="681"/>
      <c r="Q9" s="681"/>
      <c r="R9" s="449"/>
      <c r="S9" s="433"/>
      <c r="T9" s="682">
        <v>
32</v>
      </c>
      <c r="U9" s="682"/>
      <c r="V9" s="682"/>
      <c r="W9" s="682"/>
      <c r="X9" s="682"/>
      <c r="Y9" s="682"/>
      <c r="Z9" s="464"/>
      <c r="AA9" s="464"/>
      <c r="AB9" s="464"/>
      <c r="AC9" s="464"/>
      <c r="AD9" s="682">
        <v>
44</v>
      </c>
      <c r="AE9" s="682"/>
      <c r="AF9" s="682"/>
      <c r="AG9" s="682"/>
      <c r="AH9" s="682"/>
      <c r="AI9" s="682"/>
      <c r="AJ9" s="464"/>
      <c r="AK9" s="464"/>
      <c r="AL9" s="464"/>
      <c r="AM9" s="464"/>
      <c r="AN9" s="682">
        <v>
33</v>
      </c>
      <c r="AO9" s="682"/>
      <c r="AP9" s="682"/>
      <c r="AQ9" s="682"/>
      <c r="AR9" s="682"/>
      <c r="AS9" s="682"/>
      <c r="AT9" s="433"/>
      <c r="AU9" s="450"/>
      <c r="AV9" s="221"/>
      <c r="AW9" s="676">
        <v>
4</v>
      </c>
      <c r="AX9" s="676"/>
      <c r="AY9" s="676" t="s">
        <v>
85</v>
      </c>
      <c r="AZ9" s="676"/>
      <c r="BA9" s="676">
        <v>
6</v>
      </c>
      <c r="BB9" s="676"/>
      <c r="BC9" s="676" t="s">
        <v>
86</v>
      </c>
      <c r="BD9" s="676"/>
      <c r="BE9" s="58"/>
      <c r="BF9" s="442"/>
      <c r="BG9" s="430"/>
      <c r="BH9" s="605">
        <v>
8</v>
      </c>
      <c r="BI9" s="605"/>
      <c r="BJ9" s="605"/>
      <c r="BK9" s="605"/>
      <c r="BL9" s="605"/>
      <c r="BM9" s="605"/>
      <c r="BN9" s="605"/>
      <c r="BO9" s="465"/>
      <c r="BP9" s="464"/>
      <c r="BQ9" s="464"/>
      <c r="BR9" s="464"/>
      <c r="BS9" s="464"/>
      <c r="BT9" s="605">
        <v>
3</v>
      </c>
      <c r="BU9" s="605"/>
      <c r="BV9" s="605"/>
      <c r="BW9" s="605"/>
      <c r="BX9" s="605"/>
      <c r="BY9" s="605"/>
      <c r="BZ9" s="605"/>
      <c r="CA9" s="465"/>
      <c r="CB9" s="433"/>
      <c r="CC9" s="433"/>
      <c r="CD9" s="433"/>
      <c r="CE9" s="433"/>
      <c r="CF9" s="605">
        <v>
3</v>
      </c>
      <c r="CG9" s="605"/>
      <c r="CH9" s="605"/>
      <c r="CI9" s="605"/>
      <c r="CJ9" s="605"/>
      <c r="CK9" s="605"/>
      <c r="CL9" s="605"/>
      <c r="CM9" s="465"/>
      <c r="CN9" s="430"/>
      <c r="CO9" s="443"/>
      <c r="CP9" s="25"/>
      <c r="CQ9" s="61"/>
      <c r="CR9" s="61"/>
      <c r="CS9" s="61"/>
      <c r="CT9" s="61"/>
      <c r="CU9" s="61"/>
      <c r="CV9" s="61"/>
      <c r="CW9" s="61"/>
      <c r="CX9" s="62"/>
      <c r="CY9" s="62"/>
      <c r="CZ9" s="65"/>
      <c r="DA9" s="63"/>
      <c r="DB9" s="63"/>
      <c r="DC9" s="63"/>
      <c r="DD9" s="63"/>
      <c r="DE9" s="63"/>
      <c r="DF9" s="63"/>
      <c r="DG9" s="63"/>
      <c r="DH9" s="65"/>
      <c r="DI9" s="70"/>
      <c r="DJ9" s="70"/>
      <c r="DK9" s="70"/>
      <c r="DL9" s="70"/>
      <c r="DM9" s="70"/>
      <c r="DN9" s="70"/>
      <c r="DO9" s="70"/>
      <c r="EF9" s="65"/>
      <c r="EG9" s="613"/>
      <c r="EH9" s="614"/>
      <c r="EI9" s="698" t="s">
        <v>
98</v>
      </c>
      <c r="EJ9" s="698"/>
      <c r="EK9" s="698"/>
      <c r="EL9" s="698"/>
      <c r="EM9" s="698"/>
      <c r="EN9" s="698"/>
      <c r="EO9" s="698"/>
      <c r="EP9" s="698"/>
      <c r="EQ9" s="66" t="s">
        <v>
99</v>
      </c>
      <c r="ER9" s="40"/>
      <c r="ES9" s="622">
        <v>
1</v>
      </c>
      <c r="ET9" s="622"/>
      <c r="EU9" s="622"/>
      <c r="EV9" s="622"/>
      <c r="EW9" s="622"/>
      <c r="EX9" s="622"/>
      <c r="EY9" s="426"/>
      <c r="EZ9" s="426"/>
      <c r="FA9" s="426"/>
      <c r="FB9" s="426"/>
      <c r="FC9" s="622">
        <v>
1</v>
      </c>
      <c r="FD9" s="622"/>
      <c r="FE9" s="622"/>
      <c r="FF9" s="622"/>
      <c r="FG9" s="622"/>
      <c r="FH9" s="622"/>
      <c r="FI9" s="426"/>
      <c r="FJ9" s="426"/>
      <c r="FK9" s="426"/>
      <c r="FL9" s="426"/>
      <c r="FM9" s="622">
        <v>
2</v>
      </c>
      <c r="FN9" s="622"/>
      <c r="FO9" s="622"/>
      <c r="FP9" s="622"/>
      <c r="FQ9" s="622"/>
      <c r="FR9" s="622"/>
      <c r="FS9" s="40"/>
      <c r="FT9" s="42"/>
      <c r="HF9" s="1"/>
      <c r="HG9" s="1"/>
      <c r="HH9" s="1"/>
      <c r="HI9" s="1"/>
    </row>
    <row r="10" spans="1:217" ht="18" customHeight="1" x14ac:dyDescent="0.15">
      <c r="A10" s="613"/>
      <c r="B10" s="614"/>
      <c r="C10" s="681" t="s">
        <v>
100</v>
      </c>
      <c r="D10" s="681"/>
      <c r="E10" s="681"/>
      <c r="F10" s="681"/>
      <c r="G10" s="681"/>
      <c r="H10" s="681"/>
      <c r="I10" s="681"/>
      <c r="J10" s="681"/>
      <c r="K10" s="681"/>
      <c r="L10" s="681"/>
      <c r="M10" s="681"/>
      <c r="N10" s="681"/>
      <c r="O10" s="681"/>
      <c r="P10" s="681"/>
      <c r="Q10" s="681"/>
      <c r="R10" s="449"/>
      <c r="S10" s="433"/>
      <c r="T10" s="682">
        <v>
4</v>
      </c>
      <c r="U10" s="682"/>
      <c r="V10" s="682"/>
      <c r="W10" s="682"/>
      <c r="X10" s="682"/>
      <c r="Y10" s="682"/>
      <c r="Z10" s="464"/>
      <c r="AA10" s="464"/>
      <c r="AB10" s="464"/>
      <c r="AC10" s="464"/>
      <c r="AD10" s="682">
        <v>
8</v>
      </c>
      <c r="AE10" s="682"/>
      <c r="AF10" s="682"/>
      <c r="AG10" s="682"/>
      <c r="AH10" s="682"/>
      <c r="AI10" s="682"/>
      <c r="AJ10" s="464"/>
      <c r="AK10" s="464"/>
      <c r="AL10" s="464"/>
      <c r="AM10" s="464"/>
      <c r="AN10" s="682">
        <v>
9</v>
      </c>
      <c r="AO10" s="682"/>
      <c r="AP10" s="682"/>
      <c r="AQ10" s="682"/>
      <c r="AR10" s="682"/>
      <c r="AS10" s="682"/>
      <c r="AT10" s="433"/>
      <c r="AU10" s="450"/>
      <c r="AV10" s="221"/>
      <c r="AW10" s="676"/>
      <c r="AX10" s="676"/>
      <c r="AY10" s="676"/>
      <c r="AZ10" s="676"/>
      <c r="BA10" s="676"/>
      <c r="BB10" s="676"/>
      <c r="BC10" s="676"/>
      <c r="BD10" s="676"/>
      <c r="BE10" s="58"/>
      <c r="BF10" s="442"/>
      <c r="BG10" s="430"/>
      <c r="BH10" s="605"/>
      <c r="BI10" s="605"/>
      <c r="BJ10" s="605"/>
      <c r="BK10" s="605"/>
      <c r="BL10" s="605"/>
      <c r="BM10" s="605"/>
      <c r="BN10" s="605"/>
      <c r="BO10" s="465"/>
      <c r="BP10" s="464"/>
      <c r="BQ10" s="464"/>
      <c r="BR10" s="464"/>
      <c r="BS10" s="464"/>
      <c r="BT10" s="605"/>
      <c r="BU10" s="605"/>
      <c r="BV10" s="605"/>
      <c r="BW10" s="605"/>
      <c r="BX10" s="605"/>
      <c r="BY10" s="605"/>
      <c r="BZ10" s="605"/>
      <c r="CA10" s="465"/>
      <c r="CB10" s="433"/>
      <c r="CC10" s="433"/>
      <c r="CD10" s="433"/>
      <c r="CE10" s="433"/>
      <c r="CF10" s="605"/>
      <c r="CG10" s="605"/>
      <c r="CH10" s="605"/>
      <c r="CI10" s="605"/>
      <c r="CJ10" s="605"/>
      <c r="CK10" s="605"/>
      <c r="CL10" s="605"/>
      <c r="CM10" s="465"/>
      <c r="CN10" s="430"/>
      <c r="CO10" s="443"/>
      <c r="CP10" s="25"/>
      <c r="CQ10" s="61"/>
      <c r="CR10" s="61"/>
      <c r="CS10" s="61"/>
      <c r="CT10" s="61"/>
      <c r="CU10" s="61"/>
      <c r="CV10" s="61"/>
      <c r="CW10" s="61"/>
      <c r="CX10" s="62"/>
      <c r="CY10" s="62"/>
      <c r="CZ10" s="64"/>
      <c r="DA10" s="63"/>
      <c r="DB10" s="63"/>
      <c r="DC10" s="63"/>
      <c r="DD10" s="63"/>
      <c r="DE10" s="63"/>
      <c r="DF10" s="63"/>
      <c r="DG10" s="63"/>
      <c r="DH10" s="65"/>
      <c r="DI10" s="70"/>
      <c r="DJ10" s="70"/>
      <c r="DK10" s="70"/>
      <c r="DL10" s="70"/>
      <c r="DM10" s="70"/>
      <c r="DN10" s="70"/>
      <c r="DO10" s="70"/>
      <c r="EF10" s="65"/>
      <c r="EG10" s="613"/>
      <c r="EH10" s="614"/>
      <c r="EI10" s="698" t="s">
        <v>
101</v>
      </c>
      <c r="EJ10" s="698"/>
      <c r="EK10" s="698"/>
      <c r="EL10" s="698"/>
      <c r="EM10" s="698"/>
      <c r="EN10" s="698"/>
      <c r="EO10" s="698"/>
      <c r="EP10" s="698"/>
      <c r="EQ10" s="66"/>
      <c r="ER10" s="40"/>
      <c r="ES10" s="622">
        <v>
0</v>
      </c>
      <c r="ET10" s="622"/>
      <c r="EU10" s="622"/>
      <c r="EV10" s="622"/>
      <c r="EW10" s="622"/>
      <c r="EX10" s="622"/>
      <c r="EY10" s="426"/>
      <c r="EZ10" s="426"/>
      <c r="FA10" s="426"/>
      <c r="FB10" s="426"/>
      <c r="FC10" s="622">
        <v>
0</v>
      </c>
      <c r="FD10" s="622"/>
      <c r="FE10" s="622"/>
      <c r="FF10" s="622"/>
      <c r="FG10" s="622"/>
      <c r="FH10" s="622"/>
      <c r="FI10" s="426"/>
      <c r="FJ10" s="426"/>
      <c r="FK10" s="426"/>
      <c r="FL10" s="426"/>
      <c r="FM10" s="622">
        <v>
0</v>
      </c>
      <c r="FN10" s="622"/>
      <c r="FO10" s="622"/>
      <c r="FP10" s="622"/>
      <c r="FQ10" s="622"/>
      <c r="FR10" s="622"/>
      <c r="FS10" s="40"/>
      <c r="FT10" s="42"/>
      <c r="HF10" s="1"/>
      <c r="HG10" s="1"/>
      <c r="HH10" s="1"/>
      <c r="HI10" s="1"/>
    </row>
    <row r="11" spans="1:217" ht="18" customHeight="1" x14ac:dyDescent="0.15">
      <c r="A11" s="613"/>
      <c r="B11" s="614"/>
      <c r="C11" s="681" t="s">
        <v>
102</v>
      </c>
      <c r="D11" s="681"/>
      <c r="E11" s="681"/>
      <c r="F11" s="681"/>
      <c r="G11" s="681"/>
      <c r="H11" s="681"/>
      <c r="I11" s="681"/>
      <c r="J11" s="681"/>
      <c r="K11" s="681"/>
      <c r="L11" s="681"/>
      <c r="M11" s="681"/>
      <c r="N11" s="681"/>
      <c r="O11" s="681"/>
      <c r="P11" s="681"/>
      <c r="Q11" s="681"/>
      <c r="R11" s="449"/>
      <c r="S11" s="433"/>
      <c r="T11" s="682">
        <v>
0</v>
      </c>
      <c r="U11" s="682"/>
      <c r="V11" s="682"/>
      <c r="W11" s="682"/>
      <c r="X11" s="682"/>
      <c r="Y11" s="682"/>
      <c r="Z11" s="464"/>
      <c r="AA11" s="464"/>
      <c r="AB11" s="464"/>
      <c r="AC11" s="464"/>
      <c r="AD11" s="682">
        <v>
0</v>
      </c>
      <c r="AE11" s="682"/>
      <c r="AF11" s="682"/>
      <c r="AG11" s="682"/>
      <c r="AH11" s="682"/>
      <c r="AI11" s="682"/>
      <c r="AJ11" s="464"/>
      <c r="AK11" s="464"/>
      <c r="AL11" s="464"/>
      <c r="AM11" s="464"/>
      <c r="AN11" s="682">
        <v>
1</v>
      </c>
      <c r="AO11" s="682"/>
      <c r="AP11" s="682"/>
      <c r="AQ11" s="682"/>
      <c r="AR11" s="682"/>
      <c r="AS11" s="682"/>
      <c r="AT11" s="433"/>
      <c r="AU11" s="450"/>
      <c r="AV11" s="221"/>
      <c r="AW11" s="676">
        <v>
6</v>
      </c>
      <c r="AX11" s="676"/>
      <c r="AY11" s="676" t="s">
        <v>
1476</v>
      </c>
      <c r="AZ11" s="676"/>
      <c r="BA11" s="676">
        <v>
8</v>
      </c>
      <c r="BB11" s="676"/>
      <c r="BC11" s="676" t="s">
        <v>
86</v>
      </c>
      <c r="BD11" s="676"/>
      <c r="BE11" s="58"/>
      <c r="BF11" s="442"/>
      <c r="BG11" s="430"/>
      <c r="BH11" s="605">
        <v>
16</v>
      </c>
      <c r="BI11" s="605"/>
      <c r="BJ11" s="605"/>
      <c r="BK11" s="605"/>
      <c r="BL11" s="605"/>
      <c r="BM11" s="605"/>
      <c r="BN11" s="605"/>
      <c r="BO11" s="465"/>
      <c r="BP11" s="464"/>
      <c r="BQ11" s="464"/>
      <c r="BR11" s="464"/>
      <c r="BS11" s="464"/>
      <c r="BT11" s="605">
        <v>
21</v>
      </c>
      <c r="BU11" s="605"/>
      <c r="BV11" s="605"/>
      <c r="BW11" s="605"/>
      <c r="BX11" s="605"/>
      <c r="BY11" s="605"/>
      <c r="BZ11" s="605"/>
      <c r="CA11" s="465"/>
      <c r="CB11" s="433"/>
      <c r="CC11" s="433"/>
      <c r="CD11" s="433"/>
      <c r="CE11" s="433"/>
      <c r="CF11" s="605">
        <v>
19</v>
      </c>
      <c r="CG11" s="605"/>
      <c r="CH11" s="605"/>
      <c r="CI11" s="605"/>
      <c r="CJ11" s="605"/>
      <c r="CK11" s="605"/>
      <c r="CL11" s="605"/>
      <c r="CM11" s="465"/>
      <c r="CN11" s="430"/>
      <c r="CO11" s="443"/>
      <c r="CP11" s="25"/>
      <c r="CQ11" s="61"/>
      <c r="CR11" s="61"/>
      <c r="CS11" s="61"/>
      <c r="CT11" s="61"/>
      <c r="CU11" s="61"/>
      <c r="CV11" s="61"/>
      <c r="CW11" s="61"/>
      <c r="CX11" s="62"/>
      <c r="CY11" s="62"/>
      <c r="CZ11" s="65"/>
      <c r="DA11" s="63"/>
      <c r="DB11" s="63"/>
      <c r="DC11" s="63"/>
      <c r="DD11" s="63"/>
      <c r="DE11" s="63"/>
      <c r="DF11" s="63"/>
      <c r="DG11" s="63"/>
      <c r="DH11" s="65"/>
      <c r="DI11" s="70"/>
      <c r="DJ11" s="70"/>
      <c r="DK11" s="70"/>
      <c r="DL11" s="70"/>
      <c r="DM11" s="70"/>
      <c r="DN11" s="70"/>
      <c r="DO11" s="70"/>
      <c r="EF11" s="65"/>
      <c r="EG11" s="615"/>
      <c r="EH11" s="616"/>
      <c r="EI11" s="698" t="s">
        <v>
19</v>
      </c>
      <c r="EJ11" s="698"/>
      <c r="EK11" s="698"/>
      <c r="EL11" s="698"/>
      <c r="EM11" s="698"/>
      <c r="EN11" s="698"/>
      <c r="EO11" s="698"/>
      <c r="EP11" s="698"/>
      <c r="EQ11" s="66"/>
      <c r="ER11" s="40"/>
      <c r="ES11" s="622">
        <v>
10</v>
      </c>
      <c r="ET11" s="622"/>
      <c r="EU11" s="622"/>
      <c r="EV11" s="622"/>
      <c r="EW11" s="622"/>
      <c r="EX11" s="622"/>
      <c r="EY11" s="426"/>
      <c r="EZ11" s="426"/>
      <c r="FA11" s="426"/>
      <c r="FB11" s="426"/>
      <c r="FC11" s="622">
        <v>
15</v>
      </c>
      <c r="FD11" s="622"/>
      <c r="FE11" s="622"/>
      <c r="FF11" s="622"/>
      <c r="FG11" s="622"/>
      <c r="FH11" s="622"/>
      <c r="FI11" s="426"/>
      <c r="FJ11" s="426"/>
      <c r="FK11" s="426"/>
      <c r="FL11" s="426"/>
      <c r="FM11" s="622">
        <v>
6</v>
      </c>
      <c r="FN11" s="622"/>
      <c r="FO11" s="622"/>
      <c r="FP11" s="622"/>
      <c r="FQ11" s="622"/>
      <c r="FR11" s="622"/>
      <c r="FS11" s="40"/>
      <c r="FT11" s="42"/>
      <c r="HF11" s="1"/>
      <c r="HG11" s="1"/>
      <c r="HH11" s="1"/>
      <c r="HI11" s="1"/>
    </row>
    <row r="12" spans="1:217" ht="18" customHeight="1" x14ac:dyDescent="0.15">
      <c r="A12" s="613"/>
      <c r="B12" s="614"/>
      <c r="C12" s="681" t="s">
        <v>
103</v>
      </c>
      <c r="D12" s="681"/>
      <c r="E12" s="681"/>
      <c r="F12" s="681"/>
      <c r="G12" s="681"/>
      <c r="H12" s="681"/>
      <c r="I12" s="681"/>
      <c r="J12" s="681"/>
      <c r="K12" s="681"/>
      <c r="L12" s="681"/>
      <c r="M12" s="681"/>
      <c r="N12" s="681"/>
      <c r="O12" s="681"/>
      <c r="P12" s="681"/>
      <c r="Q12" s="681"/>
      <c r="R12" s="449"/>
      <c r="S12" s="433"/>
      <c r="T12" s="682">
        <v>
8</v>
      </c>
      <c r="U12" s="682"/>
      <c r="V12" s="682"/>
      <c r="W12" s="682"/>
      <c r="X12" s="682"/>
      <c r="Y12" s="682"/>
      <c r="Z12" s="464"/>
      <c r="AA12" s="464"/>
      <c r="AB12" s="464"/>
      <c r="AC12" s="464"/>
      <c r="AD12" s="682">
        <v>
8</v>
      </c>
      <c r="AE12" s="682"/>
      <c r="AF12" s="682"/>
      <c r="AG12" s="682"/>
      <c r="AH12" s="682"/>
      <c r="AI12" s="682"/>
      <c r="AJ12" s="464"/>
      <c r="AK12" s="464"/>
      <c r="AL12" s="464"/>
      <c r="AM12" s="464"/>
      <c r="AN12" s="682">
        <v>
13</v>
      </c>
      <c r="AO12" s="682"/>
      <c r="AP12" s="682"/>
      <c r="AQ12" s="682"/>
      <c r="AR12" s="682"/>
      <c r="AS12" s="682"/>
      <c r="AT12" s="433"/>
      <c r="AU12" s="450"/>
      <c r="AV12" s="221"/>
      <c r="AW12" s="676"/>
      <c r="AX12" s="676"/>
      <c r="AY12" s="676"/>
      <c r="AZ12" s="676"/>
      <c r="BA12" s="676"/>
      <c r="BB12" s="676"/>
      <c r="BC12" s="676"/>
      <c r="BD12" s="676"/>
      <c r="BE12" s="58"/>
      <c r="BF12" s="442"/>
      <c r="BG12" s="430"/>
      <c r="BH12" s="605"/>
      <c r="BI12" s="605"/>
      <c r="BJ12" s="605"/>
      <c r="BK12" s="605"/>
      <c r="BL12" s="605"/>
      <c r="BM12" s="605"/>
      <c r="BN12" s="605"/>
      <c r="BO12" s="465"/>
      <c r="BP12" s="464"/>
      <c r="BQ12" s="464"/>
      <c r="BR12" s="464"/>
      <c r="BS12" s="464"/>
      <c r="BT12" s="605"/>
      <c r="BU12" s="605"/>
      <c r="BV12" s="605"/>
      <c r="BW12" s="605"/>
      <c r="BX12" s="605"/>
      <c r="BY12" s="605"/>
      <c r="BZ12" s="605"/>
      <c r="CA12" s="465"/>
      <c r="CB12" s="433"/>
      <c r="CC12" s="433"/>
      <c r="CD12" s="433"/>
      <c r="CE12" s="433"/>
      <c r="CF12" s="605"/>
      <c r="CG12" s="605"/>
      <c r="CH12" s="605"/>
      <c r="CI12" s="605"/>
      <c r="CJ12" s="605"/>
      <c r="CK12" s="605"/>
      <c r="CL12" s="605"/>
      <c r="CM12" s="465"/>
      <c r="CN12" s="430"/>
      <c r="CO12" s="443"/>
      <c r="CP12" s="33"/>
      <c r="CR12" s="71"/>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65"/>
      <c r="EG12" s="731" t="s">
        <v>
104</v>
      </c>
      <c r="EH12" s="731"/>
      <c r="EI12" s="698" t="s">
        <v>
105</v>
      </c>
      <c r="EJ12" s="698"/>
      <c r="EK12" s="698"/>
      <c r="EL12" s="698"/>
      <c r="EM12" s="698"/>
      <c r="EN12" s="698"/>
      <c r="EO12" s="698"/>
      <c r="EP12" s="698"/>
      <c r="EQ12" s="66"/>
      <c r="ER12" s="40"/>
      <c r="ES12" s="622">
        <v>
9</v>
      </c>
      <c r="ET12" s="622"/>
      <c r="EU12" s="622"/>
      <c r="EV12" s="622"/>
      <c r="EW12" s="622"/>
      <c r="EX12" s="622"/>
      <c r="EY12" s="426"/>
      <c r="EZ12" s="426"/>
      <c r="FA12" s="426"/>
      <c r="FB12" s="426"/>
      <c r="FC12" s="622">
        <v>
12</v>
      </c>
      <c r="FD12" s="622"/>
      <c r="FE12" s="622"/>
      <c r="FF12" s="622"/>
      <c r="FG12" s="622"/>
      <c r="FH12" s="622"/>
      <c r="FI12" s="426"/>
      <c r="FJ12" s="426"/>
      <c r="FK12" s="426"/>
      <c r="FL12" s="426"/>
      <c r="FM12" s="622">
        <v>
20</v>
      </c>
      <c r="FN12" s="622"/>
      <c r="FO12" s="622"/>
      <c r="FP12" s="622"/>
      <c r="FQ12" s="622"/>
      <c r="FR12" s="622"/>
      <c r="FS12" s="40"/>
      <c r="FT12" s="42"/>
      <c r="HF12" s="1"/>
      <c r="HG12" s="1"/>
      <c r="HH12" s="1"/>
      <c r="HI12" s="1"/>
    </row>
    <row r="13" spans="1:217" ht="18" customHeight="1" x14ac:dyDescent="0.15">
      <c r="A13" s="613"/>
      <c r="B13" s="614"/>
      <c r="C13" s="681" t="s">
        <v>
106</v>
      </c>
      <c r="D13" s="681"/>
      <c r="E13" s="681"/>
      <c r="F13" s="681"/>
      <c r="G13" s="681"/>
      <c r="H13" s="681"/>
      <c r="I13" s="681"/>
      <c r="J13" s="681"/>
      <c r="K13" s="681"/>
      <c r="L13" s="681"/>
      <c r="M13" s="681"/>
      <c r="N13" s="681"/>
      <c r="O13" s="681"/>
      <c r="P13" s="681"/>
      <c r="Q13" s="681"/>
      <c r="R13" s="449"/>
      <c r="S13" s="433"/>
      <c r="T13" s="682">
        <v>
0</v>
      </c>
      <c r="U13" s="682"/>
      <c r="V13" s="682"/>
      <c r="W13" s="682"/>
      <c r="X13" s="682"/>
      <c r="Y13" s="682"/>
      <c r="Z13" s="464"/>
      <c r="AA13" s="464"/>
      <c r="AB13" s="464"/>
      <c r="AC13" s="464"/>
      <c r="AD13" s="682">
        <v>
0</v>
      </c>
      <c r="AE13" s="682"/>
      <c r="AF13" s="682"/>
      <c r="AG13" s="682"/>
      <c r="AH13" s="682"/>
      <c r="AI13" s="682"/>
      <c r="AJ13" s="464"/>
      <c r="AK13" s="464"/>
      <c r="AL13" s="464"/>
      <c r="AM13" s="464"/>
      <c r="AN13" s="682">
        <v>
0</v>
      </c>
      <c r="AO13" s="682"/>
      <c r="AP13" s="682"/>
      <c r="AQ13" s="682"/>
      <c r="AR13" s="682"/>
      <c r="AS13" s="682"/>
      <c r="AT13" s="433"/>
      <c r="AU13" s="450"/>
      <c r="AV13" s="221"/>
      <c r="AW13" s="676">
        <v>
8</v>
      </c>
      <c r="AX13" s="676"/>
      <c r="AY13" s="676" t="s">
        <v>
1477</v>
      </c>
      <c r="AZ13" s="676"/>
      <c r="BA13" s="676">
        <v>
10</v>
      </c>
      <c r="BB13" s="676"/>
      <c r="BC13" s="676" t="s">
        <v>
86</v>
      </c>
      <c r="BD13" s="676"/>
      <c r="BE13" s="58"/>
      <c r="BF13" s="442"/>
      <c r="BG13" s="430"/>
      <c r="BH13" s="605">
        <v>
28</v>
      </c>
      <c r="BI13" s="605"/>
      <c r="BJ13" s="605"/>
      <c r="BK13" s="605"/>
      <c r="BL13" s="605"/>
      <c r="BM13" s="605"/>
      <c r="BN13" s="605"/>
      <c r="BO13" s="465"/>
      <c r="BP13" s="464"/>
      <c r="BQ13" s="464"/>
      <c r="BR13" s="464"/>
      <c r="BS13" s="464"/>
      <c r="BT13" s="605">
        <v>
30</v>
      </c>
      <c r="BU13" s="605"/>
      <c r="BV13" s="605"/>
      <c r="BW13" s="605"/>
      <c r="BX13" s="605"/>
      <c r="BY13" s="605"/>
      <c r="BZ13" s="605"/>
      <c r="CA13" s="465"/>
      <c r="CB13" s="433"/>
      <c r="CC13" s="433"/>
      <c r="CD13" s="433"/>
      <c r="CE13" s="433"/>
      <c r="CF13" s="605">
        <v>
37</v>
      </c>
      <c r="CG13" s="605"/>
      <c r="CH13" s="605"/>
      <c r="CI13" s="605"/>
      <c r="CJ13" s="605"/>
      <c r="CK13" s="605"/>
      <c r="CL13" s="605"/>
      <c r="CM13" s="465"/>
      <c r="CN13" s="430"/>
      <c r="CO13" s="443"/>
      <c r="CP13" s="732" t="s">
        <v>
107</v>
      </c>
      <c r="CQ13" s="732"/>
      <c r="CR13" s="732"/>
      <c r="CS13" s="591" t="s">
        <v>
108</v>
      </c>
      <c r="CT13" s="591"/>
      <c r="CU13" s="591"/>
      <c r="CV13" s="591"/>
      <c r="CW13" s="591"/>
      <c r="CX13" s="591"/>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65"/>
      <c r="EG13" s="731"/>
      <c r="EH13" s="731"/>
      <c r="EI13" s="698" t="s">
        <v>
109</v>
      </c>
      <c r="EJ13" s="698"/>
      <c r="EK13" s="698"/>
      <c r="EL13" s="698"/>
      <c r="EM13" s="698"/>
      <c r="EN13" s="698"/>
      <c r="EO13" s="698"/>
      <c r="EP13" s="698"/>
      <c r="EQ13" s="66"/>
      <c r="ER13" s="40"/>
      <c r="ES13" s="622">
        <v>
21</v>
      </c>
      <c r="ET13" s="622"/>
      <c r="EU13" s="622"/>
      <c r="EV13" s="622"/>
      <c r="EW13" s="622"/>
      <c r="EX13" s="622"/>
      <c r="EY13" s="426"/>
      <c r="EZ13" s="426"/>
      <c r="FA13" s="426"/>
      <c r="FB13" s="426"/>
      <c r="FC13" s="622">
        <v>
22</v>
      </c>
      <c r="FD13" s="622"/>
      <c r="FE13" s="622"/>
      <c r="FF13" s="622"/>
      <c r="FG13" s="622"/>
      <c r="FH13" s="622"/>
      <c r="FI13" s="426"/>
      <c r="FJ13" s="426"/>
      <c r="FK13" s="426"/>
      <c r="FL13" s="426"/>
      <c r="FM13" s="622">
        <v>
42</v>
      </c>
      <c r="FN13" s="622"/>
      <c r="FO13" s="622"/>
      <c r="FP13" s="622"/>
      <c r="FQ13" s="622"/>
      <c r="FR13" s="622"/>
      <c r="FS13" s="40"/>
      <c r="FT13" s="42"/>
      <c r="HF13" s="1"/>
      <c r="HG13" s="1"/>
      <c r="HH13" s="1"/>
      <c r="HI13" s="1"/>
    </row>
    <row r="14" spans="1:217" ht="18" customHeight="1" x14ac:dyDescent="0.15">
      <c r="A14" s="613"/>
      <c r="B14" s="614"/>
      <c r="C14" s="681" t="s">
        <v>
110</v>
      </c>
      <c r="D14" s="681"/>
      <c r="E14" s="681"/>
      <c r="F14" s="681"/>
      <c r="G14" s="681"/>
      <c r="H14" s="681"/>
      <c r="I14" s="681"/>
      <c r="J14" s="681"/>
      <c r="K14" s="681"/>
      <c r="L14" s="681"/>
      <c r="M14" s="681"/>
      <c r="N14" s="681"/>
      <c r="O14" s="681"/>
      <c r="P14" s="681"/>
      <c r="Q14" s="681"/>
      <c r="R14" s="449"/>
      <c r="S14" s="433"/>
      <c r="T14" s="682">
        <v>
0</v>
      </c>
      <c r="U14" s="682"/>
      <c r="V14" s="682"/>
      <c r="W14" s="682"/>
      <c r="X14" s="682"/>
      <c r="Y14" s="682"/>
      <c r="Z14" s="464"/>
      <c r="AA14" s="464"/>
      <c r="AB14" s="464"/>
      <c r="AC14" s="464"/>
      <c r="AD14" s="682">
        <v>
0</v>
      </c>
      <c r="AE14" s="682"/>
      <c r="AF14" s="682"/>
      <c r="AG14" s="682"/>
      <c r="AH14" s="682"/>
      <c r="AI14" s="682"/>
      <c r="AJ14" s="464"/>
      <c r="AK14" s="464"/>
      <c r="AL14" s="464"/>
      <c r="AM14" s="464"/>
      <c r="AN14" s="682">
        <v>
0</v>
      </c>
      <c r="AO14" s="682"/>
      <c r="AP14" s="682"/>
      <c r="AQ14" s="682"/>
      <c r="AR14" s="682"/>
      <c r="AS14" s="682"/>
      <c r="AT14" s="433"/>
      <c r="AU14" s="450"/>
      <c r="AV14" s="221"/>
      <c r="AW14" s="676"/>
      <c r="AX14" s="676"/>
      <c r="AY14" s="676"/>
      <c r="AZ14" s="676"/>
      <c r="BA14" s="676"/>
      <c r="BB14" s="676"/>
      <c r="BC14" s="676"/>
      <c r="BD14" s="676"/>
      <c r="BE14" s="58"/>
      <c r="BF14" s="442"/>
      <c r="BG14" s="430"/>
      <c r="BH14" s="605"/>
      <c r="BI14" s="605"/>
      <c r="BJ14" s="605"/>
      <c r="BK14" s="605"/>
      <c r="BL14" s="605"/>
      <c r="BM14" s="605"/>
      <c r="BN14" s="605"/>
      <c r="BO14" s="465"/>
      <c r="BP14" s="464"/>
      <c r="BQ14" s="464"/>
      <c r="BR14" s="464"/>
      <c r="BS14" s="464"/>
      <c r="BT14" s="605"/>
      <c r="BU14" s="605"/>
      <c r="BV14" s="605"/>
      <c r="BW14" s="605"/>
      <c r="BX14" s="605"/>
      <c r="BY14" s="605"/>
      <c r="BZ14" s="605"/>
      <c r="CA14" s="465"/>
      <c r="CB14" s="433"/>
      <c r="CC14" s="433"/>
      <c r="CD14" s="433"/>
      <c r="CE14" s="433"/>
      <c r="CF14" s="605"/>
      <c r="CG14" s="605"/>
      <c r="CH14" s="605"/>
      <c r="CI14" s="605"/>
      <c r="CJ14" s="605"/>
      <c r="CK14" s="605"/>
      <c r="CL14" s="605"/>
      <c r="CM14" s="465"/>
      <c r="CN14" s="430"/>
      <c r="CO14" s="443"/>
      <c r="CP14" s="732"/>
      <c r="CQ14" s="732"/>
      <c r="CR14" s="732"/>
      <c r="CS14" s="591"/>
      <c r="CT14" s="591"/>
      <c r="CU14" s="591"/>
      <c r="CV14" s="591"/>
      <c r="CW14" s="591"/>
      <c r="CX14" s="591"/>
      <c r="CY14" s="15"/>
      <c r="CZ14" s="73"/>
      <c r="DA14" s="73"/>
      <c r="DB14" s="73"/>
      <c r="DC14" s="73"/>
      <c r="DD14" s="73"/>
      <c r="DE14" s="73"/>
      <c r="DF14" s="73"/>
      <c r="DG14" s="73"/>
      <c r="DH14" s="16"/>
      <c r="DI14" s="16"/>
      <c r="DJ14" s="16"/>
      <c r="DK14" s="16"/>
      <c r="DL14" s="40"/>
      <c r="DM14" s="40"/>
      <c r="DN14" s="16"/>
      <c r="DO14" s="16"/>
      <c r="DP14" s="16"/>
      <c r="DQ14" s="40"/>
      <c r="DR14" s="40"/>
      <c r="DS14" s="16"/>
      <c r="DT14" s="16"/>
      <c r="DU14" s="16"/>
      <c r="DV14" s="16"/>
      <c r="DW14" s="40"/>
      <c r="DX14" s="40"/>
      <c r="DY14" s="40"/>
      <c r="DZ14" s="40"/>
      <c r="EA14" s="40"/>
      <c r="EB14" s="40"/>
      <c r="EC14" s="40"/>
      <c r="ED14" s="16"/>
      <c r="EE14" s="16"/>
      <c r="EF14" s="65"/>
      <c r="EG14" s="731"/>
      <c r="EH14" s="731"/>
      <c r="EI14" s="698" t="s">
        <v>
111</v>
      </c>
      <c r="EJ14" s="698"/>
      <c r="EK14" s="698"/>
      <c r="EL14" s="698"/>
      <c r="EM14" s="698"/>
      <c r="EN14" s="698"/>
      <c r="EO14" s="698"/>
      <c r="EP14" s="698"/>
      <c r="EQ14" s="66"/>
      <c r="ER14" s="40"/>
      <c r="ES14" s="622">
        <v>
15</v>
      </c>
      <c r="ET14" s="622"/>
      <c r="EU14" s="622"/>
      <c r="EV14" s="622"/>
      <c r="EW14" s="622"/>
      <c r="EX14" s="622"/>
      <c r="EY14" s="426"/>
      <c r="EZ14" s="426"/>
      <c r="FA14" s="426"/>
      <c r="FB14" s="426"/>
      <c r="FC14" s="622">
        <v>
17</v>
      </c>
      <c r="FD14" s="622"/>
      <c r="FE14" s="622"/>
      <c r="FF14" s="622"/>
      <c r="FG14" s="622"/>
      <c r="FH14" s="622"/>
      <c r="FI14" s="426"/>
      <c r="FJ14" s="426"/>
      <c r="FK14" s="426"/>
      <c r="FL14" s="426"/>
      <c r="FM14" s="622">
        <v>
23</v>
      </c>
      <c r="FN14" s="622"/>
      <c r="FO14" s="622"/>
      <c r="FP14" s="622"/>
      <c r="FQ14" s="622"/>
      <c r="FR14" s="622"/>
      <c r="FS14" s="40"/>
      <c r="FT14" s="42"/>
      <c r="HF14" s="1"/>
      <c r="HG14" s="1"/>
      <c r="HH14" s="1"/>
      <c r="HI14" s="1"/>
    </row>
    <row r="15" spans="1:217" ht="18" customHeight="1" x14ac:dyDescent="0.15">
      <c r="A15" s="613"/>
      <c r="B15" s="614"/>
      <c r="C15" s="683" t="s">
        <v>
112</v>
      </c>
      <c r="D15" s="684"/>
      <c r="E15" s="684"/>
      <c r="F15" s="684"/>
      <c r="G15" s="684"/>
      <c r="H15" s="684"/>
      <c r="I15" s="684"/>
      <c r="J15" s="684"/>
      <c r="K15" s="684"/>
      <c r="L15" s="684"/>
      <c r="M15" s="684"/>
      <c r="N15" s="684"/>
      <c r="O15" s="684"/>
      <c r="P15" s="684"/>
      <c r="Q15" s="685"/>
      <c r="R15" s="449"/>
      <c r="S15" s="433"/>
      <c r="T15" s="682">
        <v>
14</v>
      </c>
      <c r="U15" s="682"/>
      <c r="V15" s="682"/>
      <c r="W15" s="682"/>
      <c r="X15" s="682"/>
      <c r="Y15" s="682"/>
      <c r="Z15" s="464"/>
      <c r="AA15" s="464"/>
      <c r="AB15" s="464"/>
      <c r="AC15" s="464"/>
      <c r="AD15" s="682">
        <v>
7</v>
      </c>
      <c r="AE15" s="682"/>
      <c r="AF15" s="682"/>
      <c r="AG15" s="682"/>
      <c r="AH15" s="682"/>
      <c r="AI15" s="682"/>
      <c r="AJ15" s="464"/>
      <c r="AK15" s="464"/>
      <c r="AL15" s="464"/>
      <c r="AM15" s="464"/>
      <c r="AN15" s="682">
        <v>
11</v>
      </c>
      <c r="AO15" s="682"/>
      <c r="AP15" s="682"/>
      <c r="AQ15" s="682"/>
      <c r="AR15" s="682"/>
      <c r="AS15" s="682"/>
      <c r="AT15" s="433"/>
      <c r="AU15" s="450"/>
      <c r="AV15" s="221"/>
      <c r="AW15" s="676">
        <v>
10</v>
      </c>
      <c r="AX15" s="676"/>
      <c r="AY15" s="676" t="s">
        <v>
1476</v>
      </c>
      <c r="AZ15" s="676"/>
      <c r="BA15" s="676">
        <v>
12</v>
      </c>
      <c r="BB15" s="676"/>
      <c r="BC15" s="676" t="s">
        <v>
86</v>
      </c>
      <c r="BD15" s="676"/>
      <c r="BE15" s="58"/>
      <c r="BF15" s="442"/>
      <c r="BG15" s="430"/>
      <c r="BH15" s="605">
        <v>
22</v>
      </c>
      <c r="BI15" s="605"/>
      <c r="BJ15" s="605"/>
      <c r="BK15" s="605"/>
      <c r="BL15" s="605"/>
      <c r="BM15" s="605"/>
      <c r="BN15" s="605"/>
      <c r="BO15" s="465"/>
      <c r="BP15" s="464"/>
      <c r="BQ15" s="464"/>
      <c r="BR15" s="464"/>
      <c r="BS15" s="464"/>
      <c r="BT15" s="605">
        <v>
26</v>
      </c>
      <c r="BU15" s="605"/>
      <c r="BV15" s="605"/>
      <c r="BW15" s="605"/>
      <c r="BX15" s="605"/>
      <c r="BY15" s="605"/>
      <c r="BZ15" s="605"/>
      <c r="CA15" s="465"/>
      <c r="CB15" s="433"/>
      <c r="CC15" s="433"/>
      <c r="CD15" s="433"/>
      <c r="CE15" s="433"/>
      <c r="CF15" s="605">
        <v>
30</v>
      </c>
      <c r="CG15" s="605"/>
      <c r="CH15" s="605"/>
      <c r="CI15" s="605"/>
      <c r="CJ15" s="605"/>
      <c r="CK15" s="605"/>
      <c r="CL15" s="605"/>
      <c r="CM15" s="465"/>
      <c r="CN15" s="430"/>
      <c r="CO15" s="443"/>
      <c r="CP15" s="10"/>
      <c r="CQ15" s="15"/>
      <c r="CR15" s="583" t="s">
        <v>
113</v>
      </c>
      <c r="CS15" s="583"/>
      <c r="CT15" s="13" t="s">
        <v>
114</v>
      </c>
      <c r="CU15" s="13" t="s">
        <v>
115</v>
      </c>
      <c r="CV15" s="14"/>
      <c r="CW15" s="15" t="s">
        <v>
116</v>
      </c>
      <c r="CX15" s="15"/>
      <c r="CY15" s="15"/>
      <c r="CZ15" s="15"/>
      <c r="DA15" s="73"/>
      <c r="DB15" s="73"/>
      <c r="DC15" s="73"/>
      <c r="DD15" s="73"/>
      <c r="DE15" s="73"/>
      <c r="DF15" s="73"/>
      <c r="DG15" s="73"/>
      <c r="DH15" s="16"/>
      <c r="DI15" s="16"/>
      <c r="DJ15" s="16"/>
      <c r="DK15" s="16"/>
      <c r="DL15" s="40"/>
      <c r="DM15" s="40"/>
      <c r="DN15" s="16"/>
      <c r="DO15" s="16"/>
      <c r="DP15" s="16"/>
      <c r="DQ15" s="40"/>
      <c r="DR15" s="40"/>
      <c r="DS15" s="16"/>
      <c r="DT15" s="16"/>
      <c r="DU15" s="16"/>
      <c r="DV15" s="16"/>
      <c r="DW15" s="40"/>
      <c r="DX15" s="40"/>
      <c r="DY15" s="40"/>
      <c r="DZ15" s="40"/>
      <c r="EA15" s="40"/>
      <c r="EB15" s="40"/>
      <c r="EC15" s="40"/>
      <c r="ED15" s="16"/>
      <c r="EE15" s="16"/>
      <c r="EF15" s="16"/>
      <c r="EG15" s="731"/>
      <c r="EH15" s="731"/>
      <c r="EI15" s="698" t="s">
        <v>
117</v>
      </c>
      <c r="EJ15" s="698"/>
      <c r="EK15" s="698"/>
      <c r="EL15" s="698"/>
      <c r="EM15" s="698"/>
      <c r="EN15" s="698"/>
      <c r="EO15" s="698"/>
      <c r="EP15" s="698"/>
      <c r="EQ15" s="66"/>
      <c r="ER15" s="40"/>
      <c r="ES15" s="622">
        <v>
30</v>
      </c>
      <c r="ET15" s="622"/>
      <c r="EU15" s="622"/>
      <c r="EV15" s="622"/>
      <c r="EW15" s="622"/>
      <c r="EX15" s="622"/>
      <c r="EY15" s="426"/>
      <c r="EZ15" s="426"/>
      <c r="FA15" s="426"/>
      <c r="FB15" s="426"/>
      <c r="FC15" s="622">
        <v>
48</v>
      </c>
      <c r="FD15" s="622"/>
      <c r="FE15" s="622"/>
      <c r="FF15" s="622"/>
      <c r="FG15" s="622"/>
      <c r="FH15" s="622"/>
      <c r="FI15" s="426"/>
      <c r="FJ15" s="426"/>
      <c r="FK15" s="426"/>
      <c r="FL15" s="426"/>
      <c r="FM15" s="622">
        <v>
135</v>
      </c>
      <c r="FN15" s="622"/>
      <c r="FO15" s="622"/>
      <c r="FP15" s="622"/>
      <c r="FQ15" s="622"/>
      <c r="FR15" s="622"/>
      <c r="FS15" s="40"/>
      <c r="FT15" s="42"/>
      <c r="HF15" s="1"/>
      <c r="HG15" s="1"/>
      <c r="HH15" s="1"/>
      <c r="HI15" s="1"/>
    </row>
    <row r="16" spans="1:217" ht="18" customHeight="1" x14ac:dyDescent="0.15">
      <c r="A16" s="613"/>
      <c r="B16" s="614"/>
      <c r="C16" s="681" t="s">
        <v>
118</v>
      </c>
      <c r="D16" s="681"/>
      <c r="E16" s="681"/>
      <c r="F16" s="681"/>
      <c r="G16" s="681"/>
      <c r="H16" s="681"/>
      <c r="I16" s="681"/>
      <c r="J16" s="681"/>
      <c r="K16" s="681"/>
      <c r="L16" s="681"/>
      <c r="M16" s="681"/>
      <c r="N16" s="681"/>
      <c r="O16" s="681"/>
      <c r="P16" s="681"/>
      <c r="Q16" s="681"/>
      <c r="R16" s="449"/>
      <c r="S16" s="433"/>
      <c r="T16" s="682">
        <v>
26</v>
      </c>
      <c r="U16" s="682"/>
      <c r="V16" s="682"/>
      <c r="W16" s="682"/>
      <c r="X16" s="682"/>
      <c r="Y16" s="682"/>
      <c r="Z16" s="464"/>
      <c r="AA16" s="464"/>
      <c r="AB16" s="464"/>
      <c r="AC16" s="464"/>
      <c r="AD16" s="682">
        <v>
38</v>
      </c>
      <c r="AE16" s="682"/>
      <c r="AF16" s="682"/>
      <c r="AG16" s="682"/>
      <c r="AH16" s="682"/>
      <c r="AI16" s="682"/>
      <c r="AJ16" s="464"/>
      <c r="AK16" s="464"/>
      <c r="AL16" s="464"/>
      <c r="AM16" s="464"/>
      <c r="AN16" s="682">
        <v>
25</v>
      </c>
      <c r="AO16" s="682"/>
      <c r="AP16" s="682"/>
      <c r="AQ16" s="682"/>
      <c r="AR16" s="682"/>
      <c r="AS16" s="682"/>
      <c r="AT16" s="433"/>
      <c r="AU16" s="450"/>
      <c r="AV16" s="221"/>
      <c r="AW16" s="676"/>
      <c r="AX16" s="676"/>
      <c r="AY16" s="676"/>
      <c r="AZ16" s="676"/>
      <c r="BA16" s="676"/>
      <c r="BB16" s="676"/>
      <c r="BC16" s="676"/>
      <c r="BD16" s="676"/>
      <c r="BE16" s="58"/>
      <c r="BF16" s="442"/>
      <c r="BG16" s="430"/>
      <c r="BH16" s="605"/>
      <c r="BI16" s="605"/>
      <c r="BJ16" s="605"/>
      <c r="BK16" s="605"/>
      <c r="BL16" s="605"/>
      <c r="BM16" s="605"/>
      <c r="BN16" s="605"/>
      <c r="BO16" s="465"/>
      <c r="BP16" s="464"/>
      <c r="BQ16" s="464"/>
      <c r="BR16" s="464"/>
      <c r="BS16" s="464"/>
      <c r="BT16" s="605"/>
      <c r="BU16" s="605"/>
      <c r="BV16" s="605"/>
      <c r="BW16" s="605"/>
      <c r="BX16" s="605"/>
      <c r="BY16" s="605"/>
      <c r="BZ16" s="605"/>
      <c r="CA16" s="465"/>
      <c r="CB16" s="433"/>
      <c r="CC16" s="433"/>
      <c r="CD16" s="433"/>
      <c r="CE16" s="433"/>
      <c r="CF16" s="605"/>
      <c r="CG16" s="605"/>
      <c r="CH16" s="605"/>
      <c r="CI16" s="605"/>
      <c r="CJ16" s="605"/>
      <c r="CK16" s="605"/>
      <c r="CL16" s="605"/>
      <c r="CM16" s="465"/>
      <c r="CN16" s="430"/>
      <c r="CO16" s="443"/>
      <c r="CP16" s="19"/>
      <c r="CQ16" s="1"/>
      <c r="CR16" s="1"/>
      <c r="CS16" s="19"/>
      <c r="CT16" s="19"/>
      <c r="CU16" s="19"/>
      <c r="CV16" s="1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720">
        <v>
43556</v>
      </c>
      <c r="DX16" s="720"/>
      <c r="DY16" s="720"/>
      <c r="DZ16" s="720"/>
      <c r="EA16" s="720"/>
      <c r="EB16" s="720"/>
      <c r="EC16" s="720"/>
      <c r="ED16" s="720"/>
      <c r="EE16" s="720"/>
      <c r="EF16" s="720"/>
      <c r="EG16" s="611" t="s">
        <v>
119</v>
      </c>
      <c r="EH16" s="612"/>
      <c r="EI16" s="733" t="s">
        <v>
120</v>
      </c>
      <c r="EJ16" s="734"/>
      <c r="EK16" s="734"/>
      <c r="EL16" s="734"/>
      <c r="EM16" s="734"/>
      <c r="EN16" s="734"/>
      <c r="EO16" s="734"/>
      <c r="EP16" s="735"/>
      <c r="EQ16" s="66"/>
      <c r="ER16" s="40"/>
      <c r="ES16" s="622">
        <v>
0</v>
      </c>
      <c r="ET16" s="622"/>
      <c r="EU16" s="622"/>
      <c r="EV16" s="622"/>
      <c r="EW16" s="622"/>
      <c r="EX16" s="622"/>
      <c r="EY16" s="426"/>
      <c r="EZ16" s="426"/>
      <c r="FA16" s="426"/>
      <c r="FB16" s="426"/>
      <c r="FC16" s="622">
        <v>
0</v>
      </c>
      <c r="FD16" s="622"/>
      <c r="FE16" s="622"/>
      <c r="FF16" s="622"/>
      <c r="FG16" s="622"/>
      <c r="FH16" s="622"/>
      <c r="FI16" s="426"/>
      <c r="FJ16" s="426"/>
      <c r="FK16" s="426"/>
      <c r="FL16" s="426"/>
      <c r="FM16" s="622">
        <v>
0</v>
      </c>
      <c r="FN16" s="622"/>
      <c r="FO16" s="622"/>
      <c r="FP16" s="622"/>
      <c r="FQ16" s="622"/>
      <c r="FR16" s="622"/>
      <c r="FS16" s="40"/>
      <c r="FT16" s="42"/>
      <c r="FU16" s="16"/>
      <c r="FW16" s="15"/>
      <c r="FX16" s="15"/>
      <c r="FY16" s="15"/>
      <c r="FZ16" s="15"/>
      <c r="GA16" s="15"/>
      <c r="GB16" s="15"/>
      <c r="GC16" s="15"/>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row>
    <row r="17" spans="1:217" ht="18" customHeight="1" x14ac:dyDescent="0.15">
      <c r="A17" s="613"/>
      <c r="B17" s="614"/>
      <c r="C17" s="681" t="s">
        <v>
121</v>
      </c>
      <c r="D17" s="681"/>
      <c r="E17" s="681"/>
      <c r="F17" s="681"/>
      <c r="G17" s="681"/>
      <c r="H17" s="681"/>
      <c r="I17" s="681"/>
      <c r="J17" s="681"/>
      <c r="K17" s="681"/>
      <c r="L17" s="681"/>
      <c r="M17" s="681"/>
      <c r="N17" s="681"/>
      <c r="O17" s="681"/>
      <c r="P17" s="681"/>
      <c r="Q17" s="681"/>
      <c r="R17" s="449"/>
      <c r="S17" s="433"/>
      <c r="T17" s="682">
        <v>
66</v>
      </c>
      <c r="U17" s="682"/>
      <c r="V17" s="682"/>
      <c r="W17" s="682"/>
      <c r="X17" s="682"/>
      <c r="Y17" s="682"/>
      <c r="Z17" s="464"/>
      <c r="AA17" s="464"/>
      <c r="AB17" s="464"/>
      <c r="AC17" s="464"/>
      <c r="AD17" s="682">
        <v>
57</v>
      </c>
      <c r="AE17" s="682"/>
      <c r="AF17" s="682"/>
      <c r="AG17" s="682"/>
      <c r="AH17" s="682"/>
      <c r="AI17" s="682"/>
      <c r="AJ17" s="464"/>
      <c r="AK17" s="464"/>
      <c r="AL17" s="464"/>
      <c r="AM17" s="464"/>
      <c r="AN17" s="682">
        <v>
55</v>
      </c>
      <c r="AO17" s="682"/>
      <c r="AP17" s="682"/>
      <c r="AQ17" s="682"/>
      <c r="AR17" s="682"/>
      <c r="AS17" s="682"/>
      <c r="AT17" s="433"/>
      <c r="AU17" s="450"/>
      <c r="AV17" s="221"/>
      <c r="AW17" s="676">
        <v>
12</v>
      </c>
      <c r="AX17" s="676"/>
      <c r="AY17" s="676" t="s">
        <v>
85</v>
      </c>
      <c r="AZ17" s="676"/>
      <c r="BA17" s="676">
        <v>
14</v>
      </c>
      <c r="BB17" s="676"/>
      <c r="BC17" s="676" t="s">
        <v>
86</v>
      </c>
      <c r="BD17" s="676"/>
      <c r="BE17" s="58"/>
      <c r="BF17" s="442"/>
      <c r="BG17" s="430"/>
      <c r="BH17" s="605">
        <v>
24</v>
      </c>
      <c r="BI17" s="605"/>
      <c r="BJ17" s="605"/>
      <c r="BK17" s="605"/>
      <c r="BL17" s="605"/>
      <c r="BM17" s="605"/>
      <c r="BN17" s="605"/>
      <c r="BO17" s="465"/>
      <c r="BP17" s="464"/>
      <c r="BQ17" s="464"/>
      <c r="BR17" s="464"/>
      <c r="BS17" s="464"/>
      <c r="BT17" s="605">
        <v>
20</v>
      </c>
      <c r="BU17" s="605"/>
      <c r="BV17" s="605"/>
      <c r="BW17" s="605"/>
      <c r="BX17" s="605"/>
      <c r="BY17" s="605"/>
      <c r="BZ17" s="605"/>
      <c r="CA17" s="465"/>
      <c r="CB17" s="433"/>
      <c r="CC17" s="433"/>
      <c r="CD17" s="433"/>
      <c r="CE17" s="433"/>
      <c r="CF17" s="605">
        <v>
16</v>
      </c>
      <c r="CG17" s="605"/>
      <c r="CH17" s="605"/>
      <c r="CI17" s="605"/>
      <c r="CJ17" s="605"/>
      <c r="CK17" s="605"/>
      <c r="CL17" s="605"/>
      <c r="CM17" s="465"/>
      <c r="CN17" s="430"/>
      <c r="CO17" s="443"/>
      <c r="CP17" s="722" t="s">
        <v>
122</v>
      </c>
      <c r="CQ17" s="723"/>
      <c r="CR17" s="723"/>
      <c r="CS17" s="723"/>
      <c r="CT17" s="723"/>
      <c r="CU17" s="723"/>
      <c r="CV17" s="724"/>
      <c r="CW17" s="588" t="s">
        <v>
123</v>
      </c>
      <c r="CX17" s="588"/>
      <c r="CY17" s="588"/>
      <c r="CZ17" s="588"/>
      <c r="DA17" s="588"/>
      <c r="DB17" s="588" t="s">
        <v>
124</v>
      </c>
      <c r="DC17" s="588"/>
      <c r="DD17" s="588"/>
      <c r="DE17" s="588"/>
      <c r="DF17" s="588"/>
      <c r="DG17" s="588"/>
      <c r="DH17" s="588" t="s">
        <v>
125</v>
      </c>
      <c r="DI17" s="588"/>
      <c r="DJ17" s="588"/>
      <c r="DK17" s="588"/>
      <c r="DL17" s="588"/>
      <c r="DM17" s="588" t="s">
        <v>
126</v>
      </c>
      <c r="DN17" s="588"/>
      <c r="DO17" s="588"/>
      <c r="DP17" s="588"/>
      <c r="DQ17" s="588"/>
      <c r="DR17" s="588" t="s">
        <v>
127</v>
      </c>
      <c r="DS17" s="588"/>
      <c r="DT17" s="588"/>
      <c r="DU17" s="588"/>
      <c r="DV17" s="588"/>
      <c r="DW17" s="588" t="s">
        <v>
128</v>
      </c>
      <c r="DX17" s="588"/>
      <c r="DY17" s="588"/>
      <c r="DZ17" s="588"/>
      <c r="EA17" s="588"/>
      <c r="EB17" s="588" t="s">
        <v>
129</v>
      </c>
      <c r="EC17" s="588"/>
      <c r="ED17" s="588"/>
      <c r="EE17" s="588"/>
      <c r="EF17" s="588"/>
      <c r="EG17" s="613"/>
      <c r="EH17" s="614"/>
      <c r="EI17" s="736"/>
      <c r="EJ17" s="737"/>
      <c r="EK17" s="737"/>
      <c r="EL17" s="737"/>
      <c r="EM17" s="737"/>
      <c r="EN17" s="737"/>
      <c r="EO17" s="737"/>
      <c r="EP17" s="738"/>
      <c r="EQ17" s="66"/>
      <c r="ER17" s="40"/>
      <c r="ES17" s="719"/>
      <c r="ET17" s="719"/>
      <c r="EU17" s="719"/>
      <c r="EV17" s="719"/>
      <c r="EW17" s="719"/>
      <c r="EX17" s="719"/>
      <c r="EY17" s="426"/>
      <c r="EZ17" s="426"/>
      <c r="FA17" s="426"/>
      <c r="FB17" s="426"/>
      <c r="FC17" s="719"/>
      <c r="FD17" s="719"/>
      <c r="FE17" s="719"/>
      <c r="FF17" s="719"/>
      <c r="FG17" s="719"/>
      <c r="FH17" s="719"/>
      <c r="FI17" s="426"/>
      <c r="FJ17" s="426"/>
      <c r="FK17" s="426"/>
      <c r="FL17" s="426"/>
      <c r="FM17" s="719"/>
      <c r="FN17" s="719"/>
      <c r="FO17" s="719"/>
      <c r="FP17" s="719"/>
      <c r="FQ17" s="719"/>
      <c r="FR17" s="719"/>
      <c r="FS17" s="40"/>
      <c r="FT17" s="42"/>
      <c r="FU17" s="16"/>
      <c r="FV17" s="10"/>
      <c r="FW17" s="10"/>
      <c r="FX17" s="10"/>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row>
    <row r="18" spans="1:217" ht="18" customHeight="1" x14ac:dyDescent="0.15">
      <c r="A18" s="615"/>
      <c r="B18" s="616"/>
      <c r="C18" s="681" t="s">
        <v>
19</v>
      </c>
      <c r="D18" s="681"/>
      <c r="E18" s="681"/>
      <c r="F18" s="681"/>
      <c r="G18" s="681"/>
      <c r="H18" s="681"/>
      <c r="I18" s="681"/>
      <c r="J18" s="681"/>
      <c r="K18" s="681"/>
      <c r="L18" s="681"/>
      <c r="M18" s="681"/>
      <c r="N18" s="681"/>
      <c r="O18" s="681"/>
      <c r="P18" s="681"/>
      <c r="Q18" s="681"/>
      <c r="R18" s="449"/>
      <c r="S18" s="433"/>
      <c r="T18" s="682">
        <v>
35</v>
      </c>
      <c r="U18" s="682"/>
      <c r="V18" s="682"/>
      <c r="W18" s="682"/>
      <c r="X18" s="682"/>
      <c r="Y18" s="682"/>
      <c r="Z18" s="464"/>
      <c r="AA18" s="464"/>
      <c r="AB18" s="464"/>
      <c r="AC18" s="464"/>
      <c r="AD18" s="682">
        <v>
39</v>
      </c>
      <c r="AE18" s="682"/>
      <c r="AF18" s="682"/>
      <c r="AG18" s="682"/>
      <c r="AH18" s="682"/>
      <c r="AI18" s="682"/>
      <c r="AJ18" s="464"/>
      <c r="AK18" s="464"/>
      <c r="AL18" s="464"/>
      <c r="AM18" s="464"/>
      <c r="AN18" s="682">
        <v>
35</v>
      </c>
      <c r="AO18" s="682"/>
      <c r="AP18" s="682"/>
      <c r="AQ18" s="682"/>
      <c r="AR18" s="682"/>
      <c r="AS18" s="682"/>
      <c r="AT18" s="433"/>
      <c r="AU18" s="450"/>
      <c r="AV18" s="221"/>
      <c r="AW18" s="676"/>
      <c r="AX18" s="676"/>
      <c r="AY18" s="676"/>
      <c r="AZ18" s="676"/>
      <c r="BA18" s="676"/>
      <c r="BB18" s="676"/>
      <c r="BC18" s="676"/>
      <c r="BD18" s="676"/>
      <c r="BE18" s="58"/>
      <c r="BF18" s="442"/>
      <c r="BG18" s="430"/>
      <c r="BH18" s="605"/>
      <c r="BI18" s="605"/>
      <c r="BJ18" s="605"/>
      <c r="BK18" s="605"/>
      <c r="BL18" s="605"/>
      <c r="BM18" s="605"/>
      <c r="BN18" s="605"/>
      <c r="BO18" s="465"/>
      <c r="BP18" s="464"/>
      <c r="BQ18" s="464"/>
      <c r="BR18" s="464"/>
      <c r="BS18" s="464"/>
      <c r="BT18" s="605"/>
      <c r="BU18" s="605"/>
      <c r="BV18" s="605"/>
      <c r="BW18" s="605"/>
      <c r="BX18" s="605"/>
      <c r="BY18" s="605"/>
      <c r="BZ18" s="605"/>
      <c r="CA18" s="465"/>
      <c r="CB18" s="433"/>
      <c r="CC18" s="433"/>
      <c r="CD18" s="433"/>
      <c r="CE18" s="433"/>
      <c r="CF18" s="605"/>
      <c r="CG18" s="605"/>
      <c r="CH18" s="605"/>
      <c r="CI18" s="605"/>
      <c r="CJ18" s="605"/>
      <c r="CK18" s="605"/>
      <c r="CL18" s="605"/>
      <c r="CM18" s="465"/>
      <c r="CN18" s="430"/>
      <c r="CO18" s="443"/>
      <c r="CP18" s="725"/>
      <c r="CQ18" s="726"/>
      <c r="CR18" s="726"/>
      <c r="CS18" s="726"/>
      <c r="CT18" s="726"/>
      <c r="CU18" s="726"/>
      <c r="CV18" s="727"/>
      <c r="CW18" s="588"/>
      <c r="CX18" s="588"/>
      <c r="CY18" s="588"/>
      <c r="CZ18" s="588"/>
      <c r="DA18" s="588"/>
      <c r="DB18" s="588"/>
      <c r="DC18" s="588"/>
      <c r="DD18" s="588"/>
      <c r="DE18" s="588"/>
      <c r="DF18" s="588"/>
      <c r="DG18" s="588"/>
      <c r="DH18" s="588"/>
      <c r="DI18" s="588"/>
      <c r="DJ18" s="588"/>
      <c r="DK18" s="588"/>
      <c r="DL18" s="588"/>
      <c r="DM18" s="588"/>
      <c r="DN18" s="588"/>
      <c r="DO18" s="588"/>
      <c r="DP18" s="588"/>
      <c r="DQ18" s="588"/>
      <c r="DR18" s="588"/>
      <c r="DS18" s="588"/>
      <c r="DT18" s="588"/>
      <c r="DU18" s="588"/>
      <c r="DV18" s="588"/>
      <c r="DW18" s="588"/>
      <c r="DX18" s="588"/>
      <c r="DY18" s="588"/>
      <c r="DZ18" s="588"/>
      <c r="EA18" s="588"/>
      <c r="EB18" s="588"/>
      <c r="EC18" s="588"/>
      <c r="ED18" s="588"/>
      <c r="EE18" s="588"/>
      <c r="EF18" s="588"/>
      <c r="EG18" s="615"/>
      <c r="EH18" s="616"/>
      <c r="EI18" s="698" t="s">
        <v>
130</v>
      </c>
      <c r="EJ18" s="698"/>
      <c r="EK18" s="698"/>
      <c r="EL18" s="698"/>
      <c r="EM18" s="698"/>
      <c r="EN18" s="698"/>
      <c r="EO18" s="698"/>
      <c r="EP18" s="698"/>
      <c r="EQ18" s="74"/>
      <c r="ER18" s="45"/>
      <c r="ES18" s="721">
        <v>
1</v>
      </c>
      <c r="ET18" s="721"/>
      <c r="EU18" s="721"/>
      <c r="EV18" s="721"/>
      <c r="EW18" s="721"/>
      <c r="EX18" s="721"/>
      <c r="EY18" s="427"/>
      <c r="EZ18" s="427"/>
      <c r="FA18" s="427"/>
      <c r="FB18" s="427"/>
      <c r="FC18" s="721">
        <v>
5</v>
      </c>
      <c r="FD18" s="721"/>
      <c r="FE18" s="721"/>
      <c r="FF18" s="721"/>
      <c r="FG18" s="721"/>
      <c r="FH18" s="721"/>
      <c r="FI18" s="427"/>
      <c r="FJ18" s="427"/>
      <c r="FK18" s="427"/>
      <c r="FL18" s="427"/>
      <c r="FM18" s="721">
        <v>
4</v>
      </c>
      <c r="FN18" s="721"/>
      <c r="FO18" s="721"/>
      <c r="FP18" s="721"/>
      <c r="FQ18" s="721"/>
      <c r="FR18" s="721"/>
      <c r="FS18" s="45"/>
      <c r="FT18" s="214"/>
      <c r="FU18" s="16"/>
      <c r="FV18" s="10"/>
      <c r="FW18" s="10"/>
      <c r="FX18" s="10"/>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row>
    <row r="19" spans="1:217" ht="18" customHeight="1" x14ac:dyDescent="0.15">
      <c r="A19" s="611" t="s">
        <v>
1478</v>
      </c>
      <c r="B19" s="612"/>
      <c r="C19" s="678" t="s">
        <v>
13</v>
      </c>
      <c r="D19" s="679"/>
      <c r="E19" s="679"/>
      <c r="F19" s="679"/>
      <c r="G19" s="679"/>
      <c r="H19" s="679"/>
      <c r="I19" s="679"/>
      <c r="J19" s="679"/>
      <c r="K19" s="679"/>
      <c r="L19" s="679"/>
      <c r="M19" s="679"/>
      <c r="N19" s="679"/>
      <c r="O19" s="679"/>
      <c r="P19" s="679"/>
      <c r="Q19" s="680"/>
      <c r="R19" s="449"/>
      <c r="S19" s="433"/>
      <c r="T19" s="605">
        <v>
0</v>
      </c>
      <c r="U19" s="605"/>
      <c r="V19" s="605"/>
      <c r="W19" s="605"/>
      <c r="X19" s="605"/>
      <c r="Y19" s="605"/>
      <c r="Z19" s="464"/>
      <c r="AA19" s="464"/>
      <c r="AB19" s="464"/>
      <c r="AC19" s="464"/>
      <c r="AD19" s="605">
        <v>
0</v>
      </c>
      <c r="AE19" s="605"/>
      <c r="AF19" s="605"/>
      <c r="AG19" s="605"/>
      <c r="AH19" s="605"/>
      <c r="AI19" s="605"/>
      <c r="AJ19" s="464"/>
      <c r="AK19" s="464"/>
      <c r="AL19" s="464"/>
      <c r="AM19" s="464"/>
      <c r="AN19" s="605">
        <v>
0</v>
      </c>
      <c r="AO19" s="605"/>
      <c r="AP19" s="605"/>
      <c r="AQ19" s="605"/>
      <c r="AR19" s="605"/>
      <c r="AS19" s="605"/>
      <c r="AT19" s="433"/>
      <c r="AU19" s="450"/>
      <c r="AV19" s="221"/>
      <c r="AW19" s="676">
        <v>
14</v>
      </c>
      <c r="AX19" s="676"/>
      <c r="AY19" s="676" t="s">
        <v>
1477</v>
      </c>
      <c r="AZ19" s="676"/>
      <c r="BA19" s="676">
        <v>
16</v>
      </c>
      <c r="BB19" s="676"/>
      <c r="BC19" s="676" t="s">
        <v>
86</v>
      </c>
      <c r="BD19" s="676"/>
      <c r="BE19" s="58"/>
      <c r="BF19" s="442"/>
      <c r="BG19" s="430"/>
      <c r="BH19" s="605">
        <v>
25</v>
      </c>
      <c r="BI19" s="605"/>
      <c r="BJ19" s="605"/>
      <c r="BK19" s="605"/>
      <c r="BL19" s="605"/>
      <c r="BM19" s="605"/>
      <c r="BN19" s="605"/>
      <c r="BO19" s="465"/>
      <c r="BP19" s="464"/>
      <c r="BQ19" s="464"/>
      <c r="BR19" s="464"/>
      <c r="BS19" s="464"/>
      <c r="BT19" s="605">
        <v>
36</v>
      </c>
      <c r="BU19" s="605"/>
      <c r="BV19" s="605"/>
      <c r="BW19" s="605"/>
      <c r="BX19" s="605"/>
      <c r="BY19" s="605"/>
      <c r="BZ19" s="605"/>
      <c r="CA19" s="465"/>
      <c r="CB19" s="433"/>
      <c r="CC19" s="433"/>
      <c r="CD19" s="433"/>
      <c r="CE19" s="433"/>
      <c r="CF19" s="605">
        <v>
25</v>
      </c>
      <c r="CG19" s="605"/>
      <c r="CH19" s="605"/>
      <c r="CI19" s="605"/>
      <c r="CJ19" s="605"/>
      <c r="CK19" s="605"/>
      <c r="CL19" s="605"/>
      <c r="CM19" s="465"/>
      <c r="CN19" s="430"/>
      <c r="CO19" s="443"/>
      <c r="CP19" s="641"/>
      <c r="CQ19" s="642"/>
      <c r="CR19" s="642"/>
      <c r="CS19" s="642"/>
      <c r="CT19" s="642"/>
      <c r="CU19" s="642"/>
      <c r="CV19" s="643"/>
      <c r="CW19" s="739">
        <v>
1</v>
      </c>
      <c r="CX19" s="728"/>
      <c r="CY19" s="728"/>
      <c r="CZ19" s="728"/>
      <c r="DA19" s="728"/>
      <c r="DB19" s="728">
        <v>
141</v>
      </c>
      <c r="DC19" s="728"/>
      <c r="DD19" s="728"/>
      <c r="DE19" s="728"/>
      <c r="DF19" s="728"/>
      <c r="DG19" s="728"/>
      <c r="DH19" s="728">
        <v>
6</v>
      </c>
      <c r="DI19" s="728"/>
      <c r="DJ19" s="728"/>
      <c r="DK19" s="728"/>
      <c r="DL19" s="728"/>
      <c r="DM19" s="728">
        <v>
0</v>
      </c>
      <c r="DN19" s="728"/>
      <c r="DO19" s="728"/>
      <c r="DP19" s="728"/>
      <c r="DQ19" s="728"/>
      <c r="DR19" s="728">
        <v>
3</v>
      </c>
      <c r="DS19" s="728"/>
      <c r="DT19" s="728"/>
      <c r="DU19" s="728"/>
      <c r="DV19" s="728"/>
      <c r="DW19" s="728">
        <v>
1</v>
      </c>
      <c r="DX19" s="728"/>
      <c r="DY19" s="728"/>
      <c r="DZ19" s="728"/>
      <c r="EA19" s="728"/>
      <c r="EB19" s="729" t="s">
        <v>
1507</v>
      </c>
      <c r="EC19" s="729"/>
      <c r="ED19" s="729"/>
      <c r="EE19" s="729"/>
      <c r="EF19" s="730"/>
      <c r="EG19" s="75"/>
      <c r="EH19" s="75"/>
      <c r="EI19" s="15" t="s">
        <v>
131</v>
      </c>
      <c r="EJ19" s="76"/>
      <c r="EK19" s="76"/>
      <c r="EL19" s="76"/>
      <c r="EM19" s="76"/>
      <c r="EN19" s="76"/>
      <c r="EO19" s="76"/>
      <c r="EP19" s="76"/>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16"/>
      <c r="FV19" s="10"/>
      <c r="FW19" s="10"/>
      <c r="FX19" s="10"/>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row>
    <row r="20" spans="1:217" ht="18" customHeight="1" x14ac:dyDescent="0.15">
      <c r="A20" s="613"/>
      <c r="B20" s="614"/>
      <c r="C20" s="681" t="s">
        <v>
84</v>
      </c>
      <c r="D20" s="681"/>
      <c r="E20" s="681"/>
      <c r="F20" s="681"/>
      <c r="G20" s="681"/>
      <c r="H20" s="681"/>
      <c r="I20" s="681"/>
      <c r="J20" s="681"/>
      <c r="K20" s="681"/>
      <c r="L20" s="681"/>
      <c r="M20" s="681"/>
      <c r="N20" s="681"/>
      <c r="O20" s="681"/>
      <c r="P20" s="681"/>
      <c r="Q20" s="681"/>
      <c r="R20" s="449"/>
      <c r="S20" s="433"/>
      <c r="T20" s="605">
        <v>
0</v>
      </c>
      <c r="U20" s="605"/>
      <c r="V20" s="605"/>
      <c r="W20" s="605"/>
      <c r="X20" s="605"/>
      <c r="Y20" s="605"/>
      <c r="Z20" s="464"/>
      <c r="AA20" s="464"/>
      <c r="AB20" s="464"/>
      <c r="AC20" s="464"/>
      <c r="AD20" s="605">
        <v>
0</v>
      </c>
      <c r="AE20" s="605"/>
      <c r="AF20" s="605"/>
      <c r="AG20" s="605"/>
      <c r="AH20" s="605"/>
      <c r="AI20" s="605"/>
      <c r="AJ20" s="464"/>
      <c r="AK20" s="464"/>
      <c r="AL20" s="464"/>
      <c r="AM20" s="464"/>
      <c r="AN20" s="605">
        <v>
0</v>
      </c>
      <c r="AO20" s="605"/>
      <c r="AP20" s="605"/>
      <c r="AQ20" s="605"/>
      <c r="AR20" s="605"/>
      <c r="AS20" s="605"/>
      <c r="AT20" s="433"/>
      <c r="AU20" s="450"/>
      <c r="AV20" s="221"/>
      <c r="AW20" s="676"/>
      <c r="AX20" s="676"/>
      <c r="AY20" s="676"/>
      <c r="AZ20" s="676"/>
      <c r="BA20" s="676"/>
      <c r="BB20" s="676"/>
      <c r="BC20" s="676"/>
      <c r="BD20" s="676"/>
      <c r="BE20" s="58"/>
      <c r="BF20" s="442"/>
      <c r="BG20" s="430"/>
      <c r="BH20" s="605"/>
      <c r="BI20" s="605"/>
      <c r="BJ20" s="605"/>
      <c r="BK20" s="605"/>
      <c r="BL20" s="605"/>
      <c r="BM20" s="605"/>
      <c r="BN20" s="605"/>
      <c r="BO20" s="465"/>
      <c r="BP20" s="464"/>
      <c r="BQ20" s="464"/>
      <c r="BR20" s="464"/>
      <c r="BS20" s="464"/>
      <c r="BT20" s="605"/>
      <c r="BU20" s="605"/>
      <c r="BV20" s="605"/>
      <c r="BW20" s="605"/>
      <c r="BX20" s="605"/>
      <c r="BY20" s="605"/>
      <c r="BZ20" s="605"/>
      <c r="CA20" s="465"/>
      <c r="CB20" s="433"/>
      <c r="CC20" s="433"/>
      <c r="CD20" s="433"/>
      <c r="CE20" s="433"/>
      <c r="CF20" s="605"/>
      <c r="CG20" s="605"/>
      <c r="CH20" s="605"/>
      <c r="CI20" s="605"/>
      <c r="CJ20" s="605"/>
      <c r="CK20" s="605"/>
      <c r="CL20" s="605"/>
      <c r="CM20" s="465"/>
      <c r="CN20" s="430"/>
      <c r="CO20" s="443"/>
      <c r="CP20" s="722" t="s">
        <v>
132</v>
      </c>
      <c r="CQ20" s="723"/>
      <c r="CR20" s="723"/>
      <c r="CS20" s="723"/>
      <c r="CT20" s="723"/>
      <c r="CU20" s="723"/>
      <c r="CV20" s="724"/>
      <c r="CW20" s="592" t="s">
        <v>
133</v>
      </c>
      <c r="CX20" s="592"/>
      <c r="CY20" s="592"/>
      <c r="CZ20" s="592"/>
      <c r="DA20" s="592" t="s">
        <v>
134</v>
      </c>
      <c r="DB20" s="592"/>
      <c r="DC20" s="592"/>
      <c r="DD20" s="592"/>
      <c r="DE20" s="592" t="s">
        <v>
125</v>
      </c>
      <c r="DF20" s="592"/>
      <c r="DG20" s="592"/>
      <c r="DH20" s="592"/>
      <c r="DI20" s="592" t="s">
        <v>
135</v>
      </c>
      <c r="DJ20" s="592"/>
      <c r="DK20" s="592"/>
      <c r="DL20" s="592"/>
      <c r="DM20" s="592" t="s">
        <v>
136</v>
      </c>
      <c r="DN20" s="592"/>
      <c r="DO20" s="592"/>
      <c r="DP20" s="592"/>
      <c r="DQ20" s="592"/>
      <c r="DR20" s="592"/>
      <c r="DS20" s="592" t="s">
        <v>
137</v>
      </c>
      <c r="DT20" s="592"/>
      <c r="DU20" s="592"/>
      <c r="DV20" s="592"/>
      <c r="DW20" s="592"/>
      <c r="DX20" s="592"/>
      <c r="DY20" s="592"/>
      <c r="DZ20" s="592"/>
      <c r="EA20" s="592"/>
      <c r="EB20" s="592"/>
      <c r="EC20" s="592" t="s">
        <v>
138</v>
      </c>
      <c r="ED20" s="592"/>
      <c r="EE20" s="592"/>
      <c r="EF20" s="592"/>
      <c r="EG20" s="78"/>
      <c r="EI20" s="15"/>
      <c r="EJ20" s="15"/>
      <c r="EK20" s="15"/>
      <c r="EL20" s="15"/>
      <c r="EM20" s="15"/>
      <c r="EN20" s="15"/>
      <c r="EO20" s="15"/>
      <c r="EP20" s="16"/>
      <c r="EQ20" s="16"/>
      <c r="ER20" s="79"/>
      <c r="ES20" s="79"/>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0"/>
      <c r="FW20" s="10"/>
      <c r="FX20" s="10"/>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row>
    <row r="21" spans="1:217" ht="18" customHeight="1" x14ac:dyDescent="0.15">
      <c r="A21" s="613"/>
      <c r="B21" s="614"/>
      <c r="C21" s="678" t="s">
        <v>
139</v>
      </c>
      <c r="D21" s="679"/>
      <c r="E21" s="679"/>
      <c r="F21" s="679"/>
      <c r="G21" s="679"/>
      <c r="H21" s="679"/>
      <c r="I21" s="679"/>
      <c r="J21" s="679"/>
      <c r="K21" s="679"/>
      <c r="L21" s="679"/>
      <c r="M21" s="679"/>
      <c r="N21" s="679"/>
      <c r="O21" s="679"/>
      <c r="P21" s="679"/>
      <c r="Q21" s="680"/>
      <c r="R21" s="449"/>
      <c r="S21" s="433"/>
      <c r="T21" s="605">
        <v>
0</v>
      </c>
      <c r="U21" s="605"/>
      <c r="V21" s="605"/>
      <c r="W21" s="605"/>
      <c r="X21" s="605"/>
      <c r="Y21" s="605"/>
      <c r="Z21" s="464"/>
      <c r="AA21" s="464"/>
      <c r="AB21" s="464"/>
      <c r="AC21" s="464"/>
      <c r="AD21" s="605">
        <v>
0</v>
      </c>
      <c r="AE21" s="605"/>
      <c r="AF21" s="605"/>
      <c r="AG21" s="605"/>
      <c r="AH21" s="605"/>
      <c r="AI21" s="605"/>
      <c r="AJ21" s="464"/>
      <c r="AK21" s="464"/>
      <c r="AL21" s="464"/>
      <c r="AM21" s="464"/>
      <c r="AN21" s="605">
        <v>
0</v>
      </c>
      <c r="AO21" s="605"/>
      <c r="AP21" s="605"/>
      <c r="AQ21" s="605"/>
      <c r="AR21" s="605"/>
      <c r="AS21" s="605"/>
      <c r="AT21" s="433"/>
      <c r="AU21" s="450"/>
      <c r="AV21" s="221"/>
      <c r="AW21" s="676">
        <v>
16</v>
      </c>
      <c r="AX21" s="676"/>
      <c r="AY21" s="676" t="s">
        <v>
1477</v>
      </c>
      <c r="AZ21" s="676"/>
      <c r="BA21" s="676">
        <v>
18</v>
      </c>
      <c r="BB21" s="676"/>
      <c r="BC21" s="676" t="s">
        <v>
86</v>
      </c>
      <c r="BD21" s="676"/>
      <c r="BE21" s="58"/>
      <c r="BF21" s="442"/>
      <c r="BG21" s="430"/>
      <c r="BH21" s="605">
        <v>
17</v>
      </c>
      <c r="BI21" s="605"/>
      <c r="BJ21" s="605"/>
      <c r="BK21" s="605"/>
      <c r="BL21" s="605"/>
      <c r="BM21" s="605"/>
      <c r="BN21" s="605"/>
      <c r="BO21" s="465"/>
      <c r="BP21" s="464"/>
      <c r="BQ21" s="464"/>
      <c r="BR21" s="464"/>
      <c r="BS21" s="464"/>
      <c r="BT21" s="605">
        <v>
33</v>
      </c>
      <c r="BU21" s="605"/>
      <c r="BV21" s="605"/>
      <c r="BW21" s="605"/>
      <c r="BX21" s="605"/>
      <c r="BY21" s="605"/>
      <c r="BZ21" s="605"/>
      <c r="CA21" s="465"/>
      <c r="CB21" s="433"/>
      <c r="CC21" s="433"/>
      <c r="CD21" s="433"/>
      <c r="CE21" s="433"/>
      <c r="CF21" s="605">
        <v>
25</v>
      </c>
      <c r="CG21" s="605"/>
      <c r="CH21" s="605"/>
      <c r="CI21" s="605"/>
      <c r="CJ21" s="605"/>
      <c r="CK21" s="605"/>
      <c r="CL21" s="605"/>
      <c r="CM21" s="465"/>
      <c r="CN21" s="430"/>
      <c r="CO21" s="443"/>
      <c r="CP21" s="725"/>
      <c r="CQ21" s="726"/>
      <c r="CR21" s="726"/>
      <c r="CS21" s="726"/>
      <c r="CT21" s="726"/>
      <c r="CU21" s="726"/>
      <c r="CV21" s="727"/>
      <c r="CW21" s="592"/>
      <c r="CX21" s="592"/>
      <c r="CY21" s="592"/>
      <c r="CZ21" s="592"/>
      <c r="DA21" s="592"/>
      <c r="DB21" s="592"/>
      <c r="DC21" s="592"/>
      <c r="DD21" s="592"/>
      <c r="DE21" s="592"/>
      <c r="DF21" s="592"/>
      <c r="DG21" s="592"/>
      <c r="DH21" s="592"/>
      <c r="DI21" s="592"/>
      <c r="DJ21" s="592"/>
      <c r="DK21" s="592"/>
      <c r="DL21" s="592"/>
      <c r="DM21" s="592" t="s">
        <v>
140</v>
      </c>
      <c r="DN21" s="592"/>
      <c r="DO21" s="592"/>
      <c r="DP21" s="592" t="s">
        <v>
141</v>
      </c>
      <c r="DQ21" s="592"/>
      <c r="DR21" s="592"/>
      <c r="DS21" s="592" t="s">
        <v>
142</v>
      </c>
      <c r="DT21" s="592"/>
      <c r="DU21" s="592"/>
      <c r="DV21" s="592"/>
      <c r="DW21" s="592"/>
      <c r="DX21" s="592" t="s">
        <v>
143</v>
      </c>
      <c r="DY21" s="592"/>
      <c r="DZ21" s="592"/>
      <c r="EA21" s="592"/>
      <c r="EB21" s="592"/>
      <c r="EC21" s="592"/>
      <c r="ED21" s="592"/>
      <c r="EE21" s="592"/>
      <c r="EF21" s="592"/>
      <c r="EG21" s="78"/>
      <c r="EH21" s="78"/>
      <c r="EI21" s="78"/>
      <c r="EJ21" s="78"/>
      <c r="EK21" s="78"/>
      <c r="EL21" s="78"/>
      <c r="EM21" s="78"/>
      <c r="EN21" s="78"/>
      <c r="EO21" s="78"/>
      <c r="EP21" s="16"/>
      <c r="EQ21" s="16"/>
      <c r="ER21" s="79"/>
      <c r="ES21" s="79"/>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0"/>
      <c r="FW21" s="10"/>
      <c r="FX21" s="10"/>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row>
    <row r="22" spans="1:217" ht="18" customHeight="1" x14ac:dyDescent="0.15">
      <c r="A22" s="613"/>
      <c r="B22" s="614"/>
      <c r="C22" s="678" t="s">
        <v>
144</v>
      </c>
      <c r="D22" s="679"/>
      <c r="E22" s="679"/>
      <c r="F22" s="679"/>
      <c r="G22" s="679"/>
      <c r="H22" s="679"/>
      <c r="I22" s="679"/>
      <c r="J22" s="679"/>
      <c r="K22" s="679"/>
      <c r="L22" s="679"/>
      <c r="M22" s="679"/>
      <c r="N22" s="679"/>
      <c r="O22" s="679"/>
      <c r="P22" s="679"/>
      <c r="Q22" s="680"/>
      <c r="R22" s="449"/>
      <c r="S22" s="433"/>
      <c r="T22" s="605">
        <v>
0</v>
      </c>
      <c r="U22" s="605"/>
      <c r="V22" s="605"/>
      <c r="W22" s="605"/>
      <c r="X22" s="605"/>
      <c r="Y22" s="605"/>
      <c r="Z22" s="464"/>
      <c r="AA22" s="464"/>
      <c r="AB22" s="464"/>
      <c r="AC22" s="464"/>
      <c r="AD22" s="605">
        <v>
0</v>
      </c>
      <c r="AE22" s="605"/>
      <c r="AF22" s="605"/>
      <c r="AG22" s="605"/>
      <c r="AH22" s="605"/>
      <c r="AI22" s="605"/>
      <c r="AJ22" s="464"/>
      <c r="AK22" s="464"/>
      <c r="AL22" s="464"/>
      <c r="AM22" s="464"/>
      <c r="AN22" s="605">
        <v>
0</v>
      </c>
      <c r="AO22" s="605"/>
      <c r="AP22" s="605"/>
      <c r="AQ22" s="605"/>
      <c r="AR22" s="605"/>
      <c r="AS22" s="605"/>
      <c r="AT22" s="433"/>
      <c r="AU22" s="450"/>
      <c r="AV22" s="221"/>
      <c r="AW22" s="676"/>
      <c r="AX22" s="676"/>
      <c r="AY22" s="676"/>
      <c r="AZ22" s="676"/>
      <c r="BA22" s="676"/>
      <c r="BB22" s="676"/>
      <c r="BC22" s="676"/>
      <c r="BD22" s="676"/>
      <c r="BE22" s="58"/>
      <c r="BF22" s="442"/>
      <c r="BG22" s="430"/>
      <c r="BH22" s="605"/>
      <c r="BI22" s="605"/>
      <c r="BJ22" s="605"/>
      <c r="BK22" s="605"/>
      <c r="BL22" s="605"/>
      <c r="BM22" s="605"/>
      <c r="BN22" s="605"/>
      <c r="BO22" s="465"/>
      <c r="BP22" s="464"/>
      <c r="BQ22" s="464"/>
      <c r="BR22" s="464"/>
      <c r="BS22" s="464"/>
      <c r="BT22" s="605"/>
      <c r="BU22" s="605"/>
      <c r="BV22" s="605"/>
      <c r="BW22" s="605"/>
      <c r="BX22" s="605"/>
      <c r="BY22" s="605"/>
      <c r="BZ22" s="605"/>
      <c r="CA22" s="465"/>
      <c r="CB22" s="433"/>
      <c r="CC22" s="433"/>
      <c r="CD22" s="433"/>
      <c r="CE22" s="433"/>
      <c r="CF22" s="605"/>
      <c r="CG22" s="605"/>
      <c r="CH22" s="605"/>
      <c r="CI22" s="605"/>
      <c r="CJ22" s="605"/>
      <c r="CK22" s="605"/>
      <c r="CL22" s="605"/>
      <c r="CM22" s="465"/>
      <c r="CN22" s="430"/>
      <c r="CO22" s="443"/>
      <c r="CP22" s="740"/>
      <c r="CQ22" s="741"/>
      <c r="CR22" s="741"/>
      <c r="CS22" s="741"/>
      <c r="CT22" s="741"/>
      <c r="CU22" s="741"/>
      <c r="CV22" s="742"/>
      <c r="CW22" s="739">
        <v>
5</v>
      </c>
      <c r="CX22" s="728"/>
      <c r="CY22" s="728"/>
      <c r="CZ22" s="728"/>
      <c r="DA22" s="728">
        <v>
71</v>
      </c>
      <c r="DB22" s="728"/>
      <c r="DC22" s="728"/>
      <c r="DD22" s="728"/>
      <c r="DE22" s="728">
        <v>
5</v>
      </c>
      <c r="DF22" s="728"/>
      <c r="DG22" s="728"/>
      <c r="DH22" s="728"/>
      <c r="DI22" s="728">
        <v>
13</v>
      </c>
      <c r="DJ22" s="728"/>
      <c r="DK22" s="728"/>
      <c r="DL22" s="728"/>
      <c r="DM22" s="728">
        <v>
295</v>
      </c>
      <c r="DN22" s="728"/>
      <c r="DO22" s="728"/>
      <c r="DP22" s="728">
        <v>
10</v>
      </c>
      <c r="DQ22" s="728"/>
      <c r="DR22" s="728"/>
      <c r="DS22" s="728">
        <v>
1147</v>
      </c>
      <c r="DT22" s="728"/>
      <c r="DU22" s="728"/>
      <c r="DV22" s="728"/>
      <c r="DW22" s="728"/>
      <c r="DX22" s="728">
        <v>
296</v>
      </c>
      <c r="DY22" s="728"/>
      <c r="DZ22" s="728"/>
      <c r="EA22" s="728"/>
      <c r="EB22" s="728"/>
      <c r="EC22" s="728">
        <v>
4</v>
      </c>
      <c r="ED22" s="728"/>
      <c r="EE22" s="728"/>
      <c r="EF22" s="743"/>
      <c r="EG22" s="16"/>
      <c r="EP22" s="80"/>
      <c r="EQ22" s="80"/>
      <c r="ER22" s="79"/>
      <c r="ES22" s="79"/>
      <c r="ET22" s="16"/>
      <c r="EU22" s="16"/>
      <c r="EV22" s="16"/>
      <c r="EW22" s="16" t="s">
        <v>
99</v>
      </c>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0"/>
      <c r="FW22" s="10"/>
      <c r="FX22" s="10"/>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row>
    <row r="23" spans="1:217" ht="18" customHeight="1" x14ac:dyDescent="0.15">
      <c r="A23" s="613"/>
      <c r="B23" s="614"/>
      <c r="C23" s="678" t="s">
        <v>
145</v>
      </c>
      <c r="D23" s="679"/>
      <c r="E23" s="679"/>
      <c r="F23" s="679"/>
      <c r="G23" s="679"/>
      <c r="H23" s="679"/>
      <c r="I23" s="679"/>
      <c r="J23" s="679"/>
      <c r="K23" s="679"/>
      <c r="L23" s="679"/>
      <c r="M23" s="679"/>
      <c r="N23" s="679"/>
      <c r="O23" s="679"/>
      <c r="P23" s="679"/>
      <c r="Q23" s="680"/>
      <c r="R23" s="449"/>
      <c r="S23" s="433"/>
      <c r="T23" s="605">
        <v>
0</v>
      </c>
      <c r="U23" s="605"/>
      <c r="V23" s="605"/>
      <c r="W23" s="605"/>
      <c r="X23" s="605"/>
      <c r="Y23" s="605"/>
      <c r="Z23" s="464"/>
      <c r="AA23" s="464"/>
      <c r="AB23" s="464"/>
      <c r="AC23" s="464"/>
      <c r="AD23" s="605">
        <v>
0</v>
      </c>
      <c r="AE23" s="605"/>
      <c r="AF23" s="605"/>
      <c r="AG23" s="605"/>
      <c r="AH23" s="605"/>
      <c r="AI23" s="605"/>
      <c r="AJ23" s="464"/>
      <c r="AK23" s="464"/>
      <c r="AL23" s="464"/>
      <c r="AM23" s="464"/>
      <c r="AN23" s="605">
        <v>
0</v>
      </c>
      <c r="AO23" s="605"/>
      <c r="AP23" s="605"/>
      <c r="AQ23" s="605"/>
      <c r="AR23" s="605"/>
      <c r="AS23" s="605"/>
      <c r="AT23" s="433"/>
      <c r="AU23" s="450"/>
      <c r="AV23" s="221"/>
      <c r="AW23" s="676">
        <v>
18</v>
      </c>
      <c r="AX23" s="676"/>
      <c r="AY23" s="676" t="s">
        <v>
1477</v>
      </c>
      <c r="AZ23" s="676"/>
      <c r="BA23" s="676">
        <v>
20</v>
      </c>
      <c r="BB23" s="676"/>
      <c r="BC23" s="676" t="s">
        <v>
86</v>
      </c>
      <c r="BD23" s="676"/>
      <c r="BE23" s="58"/>
      <c r="BF23" s="442"/>
      <c r="BG23" s="430"/>
      <c r="BH23" s="605">
        <v>
24</v>
      </c>
      <c r="BI23" s="605"/>
      <c r="BJ23" s="605"/>
      <c r="BK23" s="605"/>
      <c r="BL23" s="605"/>
      <c r="BM23" s="605"/>
      <c r="BN23" s="605"/>
      <c r="BO23" s="465"/>
      <c r="BP23" s="464"/>
      <c r="BQ23" s="464"/>
      <c r="BR23" s="464"/>
      <c r="BS23" s="464"/>
      <c r="BT23" s="605">
        <v>
19</v>
      </c>
      <c r="BU23" s="605"/>
      <c r="BV23" s="605"/>
      <c r="BW23" s="605"/>
      <c r="BX23" s="605"/>
      <c r="BY23" s="605"/>
      <c r="BZ23" s="605"/>
      <c r="CA23" s="465"/>
      <c r="CB23" s="433"/>
      <c r="CC23" s="433"/>
      <c r="CD23" s="433"/>
      <c r="CE23" s="433"/>
      <c r="CF23" s="605">
        <v>
12</v>
      </c>
      <c r="CG23" s="605"/>
      <c r="CH23" s="605"/>
      <c r="CI23" s="605"/>
      <c r="CJ23" s="605"/>
      <c r="CK23" s="605"/>
      <c r="CL23" s="605"/>
      <c r="CM23" s="465"/>
      <c r="CN23" s="430"/>
      <c r="CO23" s="443"/>
      <c r="CP23" s="16"/>
      <c r="CQ23" s="1"/>
      <c r="CR23" s="15" t="s">
        <v>
146</v>
      </c>
      <c r="CS23" s="15"/>
      <c r="CT23" s="15"/>
      <c r="CU23" s="15"/>
      <c r="CV23" s="15"/>
      <c r="CW23" s="15"/>
      <c r="CX23" s="15"/>
      <c r="CY23" s="15"/>
      <c r="CZ23" s="15"/>
      <c r="DA23" s="15"/>
      <c r="DB23" s="15"/>
      <c r="DC23" s="15"/>
      <c r="DD23" s="15"/>
      <c r="DE23" s="15"/>
      <c r="DF23" s="81"/>
      <c r="DG23" s="81"/>
      <c r="DH23" s="81"/>
      <c r="DI23" s="81"/>
      <c r="DJ23" s="1"/>
      <c r="DK23" s="1"/>
      <c r="DL23" s="1"/>
      <c r="DM23" s="1"/>
      <c r="DN23" s="1"/>
      <c r="DO23" s="1"/>
      <c r="DP23" s="1"/>
      <c r="DQ23" s="1"/>
      <c r="DR23" s="1"/>
      <c r="DS23" s="1"/>
      <c r="DT23" s="1"/>
      <c r="DU23" s="1"/>
      <c r="DV23" s="1"/>
      <c r="DW23" s="1"/>
      <c r="DX23" s="1"/>
      <c r="DY23" s="1"/>
      <c r="DZ23" s="1"/>
      <c r="EA23" s="1"/>
      <c r="EB23" s="1"/>
      <c r="EC23" s="1"/>
      <c r="ED23" s="1"/>
      <c r="EE23" s="1"/>
      <c r="EF23" s="1"/>
      <c r="EG23" s="12"/>
      <c r="EI23" s="583" t="s">
        <v>
113</v>
      </c>
      <c r="EJ23" s="583"/>
      <c r="EK23" s="13" t="s">
        <v>
114</v>
      </c>
      <c r="EL23" s="13" t="s">
        <v>
147</v>
      </c>
      <c r="EM23" s="14"/>
      <c r="EN23" s="15" t="s">
        <v>
148</v>
      </c>
      <c r="EO23" s="15"/>
      <c r="EP23" s="15"/>
      <c r="EQ23" s="15"/>
      <c r="ER23" s="15"/>
      <c r="ES23" s="15"/>
      <c r="ET23" s="15"/>
      <c r="EU23" s="16"/>
      <c r="EV23" s="16"/>
      <c r="EW23" s="16"/>
      <c r="EX23" s="16"/>
      <c r="EY23" s="16"/>
      <c r="EZ23" s="16"/>
      <c r="FA23" s="16"/>
      <c r="FB23" s="16"/>
      <c r="FC23" s="16"/>
      <c r="FD23" s="16"/>
      <c r="FE23" s="16"/>
      <c r="FF23" s="16"/>
      <c r="FG23" s="16"/>
      <c r="FH23" s="55"/>
      <c r="FI23" s="55"/>
      <c r="FJ23" s="55"/>
      <c r="FK23" s="16"/>
      <c r="FL23" s="16"/>
      <c r="FM23" s="16"/>
      <c r="FN23" s="16"/>
      <c r="FO23" s="16"/>
      <c r="FP23" s="16"/>
      <c r="FQ23" s="16"/>
      <c r="FR23" s="16"/>
      <c r="FS23" s="16"/>
      <c r="FT23" s="16"/>
      <c r="FU23" s="10"/>
      <c r="FV23" s="10"/>
      <c r="FW23" s="10"/>
      <c r="FX23" s="10"/>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row>
    <row r="24" spans="1:217" ht="18" customHeight="1" x14ac:dyDescent="0.15">
      <c r="A24" s="613"/>
      <c r="B24" s="614"/>
      <c r="C24" s="678" t="s">
        <v>
149</v>
      </c>
      <c r="D24" s="679"/>
      <c r="E24" s="679"/>
      <c r="F24" s="679"/>
      <c r="G24" s="679"/>
      <c r="H24" s="679"/>
      <c r="I24" s="679"/>
      <c r="J24" s="679"/>
      <c r="K24" s="679"/>
      <c r="L24" s="679"/>
      <c r="M24" s="679"/>
      <c r="N24" s="679"/>
      <c r="O24" s="679"/>
      <c r="P24" s="679"/>
      <c r="Q24" s="680"/>
      <c r="R24" s="449"/>
      <c r="S24" s="433"/>
      <c r="T24" s="605">
        <v>
0</v>
      </c>
      <c r="U24" s="605"/>
      <c r="V24" s="605"/>
      <c r="W24" s="605"/>
      <c r="X24" s="605"/>
      <c r="Y24" s="605"/>
      <c r="Z24" s="464"/>
      <c r="AA24" s="464"/>
      <c r="AB24" s="464"/>
      <c r="AC24" s="464"/>
      <c r="AD24" s="605">
        <v>
0</v>
      </c>
      <c r="AE24" s="605"/>
      <c r="AF24" s="605"/>
      <c r="AG24" s="605"/>
      <c r="AH24" s="605"/>
      <c r="AI24" s="605"/>
      <c r="AJ24" s="464"/>
      <c r="AK24" s="464"/>
      <c r="AL24" s="464"/>
      <c r="AM24" s="464"/>
      <c r="AN24" s="605">
        <v>
0</v>
      </c>
      <c r="AO24" s="605"/>
      <c r="AP24" s="605"/>
      <c r="AQ24" s="605"/>
      <c r="AR24" s="605"/>
      <c r="AS24" s="605"/>
      <c r="AT24" s="433"/>
      <c r="AU24" s="450"/>
      <c r="AV24" s="221"/>
      <c r="AW24" s="676"/>
      <c r="AX24" s="676"/>
      <c r="AY24" s="676"/>
      <c r="AZ24" s="676"/>
      <c r="BA24" s="676"/>
      <c r="BB24" s="676"/>
      <c r="BC24" s="676"/>
      <c r="BD24" s="676"/>
      <c r="BE24" s="58"/>
      <c r="BF24" s="442"/>
      <c r="BG24" s="430"/>
      <c r="BH24" s="605"/>
      <c r="BI24" s="605"/>
      <c r="BJ24" s="605"/>
      <c r="BK24" s="605"/>
      <c r="BL24" s="605"/>
      <c r="BM24" s="605"/>
      <c r="BN24" s="605"/>
      <c r="BO24" s="465"/>
      <c r="BP24" s="464"/>
      <c r="BQ24" s="464"/>
      <c r="BR24" s="464"/>
      <c r="BS24" s="464"/>
      <c r="BT24" s="605"/>
      <c r="BU24" s="605"/>
      <c r="BV24" s="605"/>
      <c r="BW24" s="605"/>
      <c r="BX24" s="605"/>
      <c r="BY24" s="605"/>
      <c r="BZ24" s="605"/>
      <c r="CA24" s="465"/>
      <c r="CB24" s="433"/>
      <c r="CC24" s="433"/>
      <c r="CD24" s="433"/>
      <c r="CE24" s="433"/>
      <c r="CF24" s="605"/>
      <c r="CG24" s="605"/>
      <c r="CH24" s="605"/>
      <c r="CI24" s="605"/>
      <c r="CJ24" s="605"/>
      <c r="CK24" s="605"/>
      <c r="CL24" s="605"/>
      <c r="CM24" s="465"/>
      <c r="CN24" s="430"/>
      <c r="CO24" s="443"/>
      <c r="CP24" s="1"/>
      <c r="CQ24" s="1"/>
      <c r="CR24" s="15"/>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6"/>
      <c r="EH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55"/>
      <c r="FI24" s="55"/>
      <c r="FJ24" s="55"/>
      <c r="FK24" s="16"/>
      <c r="FL24" s="16"/>
      <c r="FM24" s="16"/>
      <c r="FN24" s="16"/>
      <c r="FO24" s="16"/>
      <c r="FP24" s="16"/>
      <c r="FQ24" s="16"/>
      <c r="FR24" s="16"/>
      <c r="FS24" s="16"/>
      <c r="FT24" s="16"/>
      <c r="FU24" s="10"/>
      <c r="FV24" s="10"/>
      <c r="FW24" s="10"/>
      <c r="FX24" s="10"/>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row>
    <row r="25" spans="1:217" ht="18" customHeight="1" x14ac:dyDescent="0.15">
      <c r="A25" s="613"/>
      <c r="B25" s="614"/>
      <c r="C25" s="678" t="s">
        <v>
150</v>
      </c>
      <c r="D25" s="679"/>
      <c r="E25" s="679"/>
      <c r="F25" s="679"/>
      <c r="G25" s="679"/>
      <c r="H25" s="679"/>
      <c r="I25" s="679"/>
      <c r="J25" s="679"/>
      <c r="K25" s="679"/>
      <c r="L25" s="679"/>
      <c r="M25" s="679"/>
      <c r="N25" s="679"/>
      <c r="O25" s="679"/>
      <c r="P25" s="679"/>
      <c r="Q25" s="680"/>
      <c r="R25" s="449"/>
      <c r="S25" s="433"/>
      <c r="T25" s="605">
        <v>
0</v>
      </c>
      <c r="U25" s="605"/>
      <c r="V25" s="605"/>
      <c r="W25" s="605"/>
      <c r="X25" s="605"/>
      <c r="Y25" s="605"/>
      <c r="Z25" s="464"/>
      <c r="AA25" s="464"/>
      <c r="AB25" s="464"/>
      <c r="AC25" s="464"/>
      <c r="AD25" s="605">
        <v>
0</v>
      </c>
      <c r="AE25" s="605"/>
      <c r="AF25" s="605"/>
      <c r="AG25" s="605"/>
      <c r="AH25" s="605"/>
      <c r="AI25" s="605"/>
      <c r="AJ25" s="464"/>
      <c r="AK25" s="464"/>
      <c r="AL25" s="464"/>
      <c r="AM25" s="464"/>
      <c r="AN25" s="605">
        <v>
0</v>
      </c>
      <c r="AO25" s="605"/>
      <c r="AP25" s="605"/>
      <c r="AQ25" s="605"/>
      <c r="AR25" s="605"/>
      <c r="AS25" s="605"/>
      <c r="AT25" s="433"/>
      <c r="AU25" s="450"/>
      <c r="AV25" s="221"/>
      <c r="AW25" s="676">
        <v>
20</v>
      </c>
      <c r="AX25" s="676"/>
      <c r="AY25" s="676" t="s">
        <v>
85</v>
      </c>
      <c r="AZ25" s="676"/>
      <c r="BA25" s="676">
        <v>
22</v>
      </c>
      <c r="BB25" s="676"/>
      <c r="BC25" s="676" t="s">
        <v>
86</v>
      </c>
      <c r="BD25" s="676"/>
      <c r="BE25" s="58"/>
      <c r="BF25" s="442"/>
      <c r="BG25" s="430"/>
      <c r="BH25" s="605">
        <v>
12</v>
      </c>
      <c r="BI25" s="605"/>
      <c r="BJ25" s="605"/>
      <c r="BK25" s="605"/>
      <c r="BL25" s="605"/>
      <c r="BM25" s="605"/>
      <c r="BN25" s="605"/>
      <c r="BO25" s="465"/>
      <c r="BP25" s="464"/>
      <c r="BQ25" s="464"/>
      <c r="BR25" s="464"/>
      <c r="BS25" s="464"/>
      <c r="BT25" s="605">
        <v>
12</v>
      </c>
      <c r="BU25" s="605"/>
      <c r="BV25" s="605"/>
      <c r="BW25" s="605"/>
      <c r="BX25" s="605"/>
      <c r="BY25" s="605"/>
      <c r="BZ25" s="605"/>
      <c r="CA25" s="465"/>
      <c r="CB25" s="433"/>
      <c r="CC25" s="433"/>
      <c r="CD25" s="433"/>
      <c r="CE25" s="433"/>
      <c r="CF25" s="605">
        <v>
9</v>
      </c>
      <c r="CG25" s="605"/>
      <c r="CH25" s="605"/>
      <c r="CI25" s="605"/>
      <c r="CJ25" s="605"/>
      <c r="CK25" s="605"/>
      <c r="CL25" s="605"/>
      <c r="CM25" s="465"/>
      <c r="CN25" s="430"/>
      <c r="CO25" s="443"/>
      <c r="EG25" s="652" t="s">
        <v>
9</v>
      </c>
      <c r="EH25" s="653"/>
      <c r="EI25" s="653"/>
      <c r="EJ25" s="653"/>
      <c r="EK25" s="653"/>
      <c r="EL25" s="653"/>
      <c r="EM25" s="653"/>
      <c r="EN25" s="653"/>
      <c r="EO25" s="653"/>
      <c r="EP25" s="654"/>
      <c r="EQ25" s="652" t="s">
        <v>
1204</v>
      </c>
      <c r="ER25" s="653"/>
      <c r="ES25" s="653"/>
      <c r="ET25" s="653"/>
      <c r="EU25" s="653"/>
      <c r="EV25" s="653"/>
      <c r="EW25" s="653"/>
      <c r="EX25" s="653"/>
      <c r="EY25" s="653"/>
      <c r="EZ25" s="652" t="s">
        <v>
1297</v>
      </c>
      <c r="FA25" s="653"/>
      <c r="FB25" s="653"/>
      <c r="FC25" s="653"/>
      <c r="FD25" s="653"/>
      <c r="FE25" s="653"/>
      <c r="FF25" s="653"/>
      <c r="FG25" s="653"/>
      <c r="FH25" s="653"/>
      <c r="FI25" s="652" t="s">
        <v>
1298</v>
      </c>
      <c r="FJ25" s="653"/>
      <c r="FK25" s="653"/>
      <c r="FL25" s="653"/>
      <c r="FM25" s="653"/>
      <c r="FN25" s="653"/>
      <c r="FO25" s="653"/>
      <c r="FP25" s="653"/>
      <c r="FQ25" s="654"/>
      <c r="FR25" s="16"/>
      <c r="FS25" s="16"/>
      <c r="FT25" s="16"/>
      <c r="FU25" s="10"/>
      <c r="FV25" s="10"/>
      <c r="FW25" s="10"/>
      <c r="FX25" s="10"/>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row>
    <row r="26" spans="1:217" ht="18" customHeight="1" x14ac:dyDescent="0.15">
      <c r="A26" s="613"/>
      <c r="B26" s="614"/>
      <c r="C26" s="678" t="s">
        <v>
151</v>
      </c>
      <c r="D26" s="679"/>
      <c r="E26" s="679"/>
      <c r="F26" s="679"/>
      <c r="G26" s="679"/>
      <c r="H26" s="679"/>
      <c r="I26" s="679"/>
      <c r="J26" s="679"/>
      <c r="K26" s="679"/>
      <c r="L26" s="679"/>
      <c r="M26" s="679"/>
      <c r="N26" s="679"/>
      <c r="O26" s="679"/>
      <c r="P26" s="679"/>
      <c r="Q26" s="680"/>
      <c r="R26" s="449"/>
      <c r="S26" s="433"/>
      <c r="T26" s="605">
        <v>
0</v>
      </c>
      <c r="U26" s="605"/>
      <c r="V26" s="605"/>
      <c r="W26" s="605"/>
      <c r="X26" s="605"/>
      <c r="Y26" s="605"/>
      <c r="Z26" s="464"/>
      <c r="AA26" s="464"/>
      <c r="AB26" s="464"/>
      <c r="AC26" s="464"/>
      <c r="AD26" s="605">
        <v>
0</v>
      </c>
      <c r="AE26" s="605"/>
      <c r="AF26" s="605"/>
      <c r="AG26" s="605"/>
      <c r="AH26" s="605"/>
      <c r="AI26" s="605"/>
      <c r="AJ26" s="464"/>
      <c r="AK26" s="464"/>
      <c r="AL26" s="464"/>
      <c r="AM26" s="464"/>
      <c r="AN26" s="605">
        <v>
0</v>
      </c>
      <c r="AO26" s="605"/>
      <c r="AP26" s="605"/>
      <c r="AQ26" s="605"/>
      <c r="AR26" s="605"/>
      <c r="AS26" s="605"/>
      <c r="AT26" s="433"/>
      <c r="AU26" s="450"/>
      <c r="AV26" s="221"/>
      <c r="AW26" s="676"/>
      <c r="AX26" s="676"/>
      <c r="AY26" s="676"/>
      <c r="AZ26" s="676"/>
      <c r="BA26" s="676"/>
      <c r="BB26" s="676"/>
      <c r="BC26" s="676"/>
      <c r="BD26" s="676"/>
      <c r="BE26" s="58"/>
      <c r="BF26" s="442"/>
      <c r="BG26" s="430"/>
      <c r="BH26" s="605"/>
      <c r="BI26" s="605"/>
      <c r="BJ26" s="605"/>
      <c r="BK26" s="605"/>
      <c r="BL26" s="605"/>
      <c r="BM26" s="605"/>
      <c r="BN26" s="605"/>
      <c r="BO26" s="465"/>
      <c r="BP26" s="464"/>
      <c r="BQ26" s="464"/>
      <c r="BR26" s="464"/>
      <c r="BS26" s="464"/>
      <c r="BT26" s="605"/>
      <c r="BU26" s="605"/>
      <c r="BV26" s="605"/>
      <c r="BW26" s="605"/>
      <c r="BX26" s="605"/>
      <c r="BY26" s="605"/>
      <c r="BZ26" s="605"/>
      <c r="CA26" s="465"/>
      <c r="CB26" s="433"/>
      <c r="CC26" s="433"/>
      <c r="CD26" s="433"/>
      <c r="CE26" s="433"/>
      <c r="CF26" s="605"/>
      <c r="CG26" s="605"/>
      <c r="CH26" s="605"/>
      <c r="CI26" s="605"/>
      <c r="CJ26" s="605"/>
      <c r="CK26" s="605"/>
      <c r="CL26" s="605"/>
      <c r="CM26" s="465"/>
      <c r="CN26" s="430"/>
      <c r="CO26" s="443"/>
      <c r="CP26" s="12"/>
      <c r="CR26" s="583" t="s">
        <v>
113</v>
      </c>
      <c r="CS26" s="583"/>
      <c r="CT26" s="13" t="s">
        <v>
114</v>
      </c>
      <c r="CU26" s="13" t="s">
        <v>
152</v>
      </c>
      <c r="CV26" s="14"/>
      <c r="CW26" s="15" t="s">
        <v>
153</v>
      </c>
      <c r="CX26" s="15"/>
      <c r="CY26" s="15"/>
      <c r="CZ26" s="15"/>
      <c r="DA26" s="15"/>
      <c r="DB26" s="15"/>
      <c r="DC26" s="15"/>
      <c r="DD26" s="16"/>
      <c r="DE26" s="16"/>
      <c r="DF26" s="16"/>
      <c r="DG26" s="16"/>
      <c r="DH26" s="16"/>
      <c r="DI26" s="16"/>
      <c r="DJ26" s="16"/>
      <c r="DK26" s="16"/>
      <c r="DL26" s="16"/>
      <c r="DM26" s="16"/>
      <c r="DN26" s="16"/>
      <c r="DO26" s="16"/>
      <c r="DP26" s="16"/>
      <c r="DQ26" s="16"/>
      <c r="DR26" s="16"/>
      <c r="DS26" s="55"/>
      <c r="DT26" s="55"/>
      <c r="DU26" s="55"/>
      <c r="DV26" s="16"/>
      <c r="DW26" s="16"/>
      <c r="DX26" s="16"/>
      <c r="DY26" s="16"/>
      <c r="DZ26" s="16"/>
      <c r="EA26" s="16"/>
      <c r="EB26" s="16"/>
      <c r="EC26" s="16"/>
      <c r="EG26" s="733" t="s">
        <v>
13</v>
      </c>
      <c r="EH26" s="734"/>
      <c r="EI26" s="734"/>
      <c r="EJ26" s="734"/>
      <c r="EK26" s="734"/>
      <c r="EL26" s="734"/>
      <c r="EM26" s="734"/>
      <c r="EN26" s="734"/>
      <c r="EO26" s="734"/>
      <c r="EP26" s="735"/>
      <c r="EQ26" s="36"/>
      <c r="ER26" s="37"/>
      <c r="ES26" s="619">
        <v>
5366</v>
      </c>
      <c r="ET26" s="619"/>
      <c r="EU26" s="619"/>
      <c r="EV26" s="619"/>
      <c r="EW26" s="619"/>
      <c r="EX26" s="425"/>
      <c r="EY26" s="425"/>
      <c r="EZ26" s="425"/>
      <c r="FA26" s="425"/>
      <c r="FB26" s="619">
        <v>
5260</v>
      </c>
      <c r="FC26" s="619"/>
      <c r="FD26" s="619"/>
      <c r="FE26" s="619"/>
      <c r="FF26" s="619"/>
      <c r="FG26" s="425"/>
      <c r="FH26" s="425"/>
      <c r="FI26" s="425"/>
      <c r="FJ26" s="425"/>
      <c r="FK26" s="619">
        <v>
5534</v>
      </c>
      <c r="FL26" s="619"/>
      <c r="FM26" s="619"/>
      <c r="FN26" s="619"/>
      <c r="FO26" s="619"/>
      <c r="FP26" s="51"/>
      <c r="FQ26" s="218"/>
      <c r="FR26" s="16"/>
      <c r="FS26" s="16"/>
      <c r="FT26" s="16"/>
      <c r="FU26" s="10"/>
      <c r="FV26" s="10"/>
      <c r="FW26" s="10"/>
      <c r="FX26" s="10"/>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row>
    <row r="27" spans="1:217" ht="18" customHeight="1" x14ac:dyDescent="0.15">
      <c r="A27" s="613"/>
      <c r="B27" s="614"/>
      <c r="C27" s="678" t="s">
        <v>
154</v>
      </c>
      <c r="D27" s="679"/>
      <c r="E27" s="679"/>
      <c r="F27" s="679"/>
      <c r="G27" s="679"/>
      <c r="H27" s="679"/>
      <c r="I27" s="679"/>
      <c r="J27" s="679"/>
      <c r="K27" s="679"/>
      <c r="L27" s="679"/>
      <c r="M27" s="679"/>
      <c r="N27" s="679"/>
      <c r="O27" s="679"/>
      <c r="P27" s="679"/>
      <c r="Q27" s="680"/>
      <c r="R27" s="449"/>
      <c r="S27" s="433"/>
      <c r="T27" s="605">
        <v>
0</v>
      </c>
      <c r="U27" s="605"/>
      <c r="V27" s="605"/>
      <c r="W27" s="605"/>
      <c r="X27" s="605"/>
      <c r="Y27" s="605"/>
      <c r="Z27" s="464"/>
      <c r="AA27" s="464"/>
      <c r="AB27" s="464"/>
      <c r="AC27" s="464"/>
      <c r="AD27" s="605">
        <v>
0</v>
      </c>
      <c r="AE27" s="605"/>
      <c r="AF27" s="605"/>
      <c r="AG27" s="605"/>
      <c r="AH27" s="605"/>
      <c r="AI27" s="605"/>
      <c r="AJ27" s="464"/>
      <c r="AK27" s="464"/>
      <c r="AL27" s="464"/>
      <c r="AM27" s="464"/>
      <c r="AN27" s="605">
        <v>
0</v>
      </c>
      <c r="AO27" s="605"/>
      <c r="AP27" s="605"/>
      <c r="AQ27" s="605"/>
      <c r="AR27" s="605"/>
      <c r="AS27" s="605"/>
      <c r="AT27" s="433"/>
      <c r="AU27" s="450"/>
      <c r="AV27" s="221"/>
      <c r="AW27" s="676">
        <v>
22</v>
      </c>
      <c r="AX27" s="676"/>
      <c r="AY27" s="676" t="s">
        <v>
85</v>
      </c>
      <c r="AZ27" s="676"/>
      <c r="BA27" s="676">
        <v>
24</v>
      </c>
      <c r="BB27" s="676"/>
      <c r="BC27" s="676" t="s">
        <v>
86</v>
      </c>
      <c r="BD27" s="676"/>
      <c r="BE27" s="58"/>
      <c r="BF27" s="442"/>
      <c r="BG27" s="430"/>
      <c r="BH27" s="605">
        <v>
8</v>
      </c>
      <c r="BI27" s="605"/>
      <c r="BJ27" s="605"/>
      <c r="BK27" s="605"/>
      <c r="BL27" s="605"/>
      <c r="BM27" s="605"/>
      <c r="BN27" s="605"/>
      <c r="BO27" s="465"/>
      <c r="BP27" s="464"/>
      <c r="BQ27" s="464"/>
      <c r="BR27" s="464"/>
      <c r="BS27" s="464"/>
      <c r="BT27" s="605">
        <v>
4</v>
      </c>
      <c r="BU27" s="605"/>
      <c r="BV27" s="605"/>
      <c r="BW27" s="605"/>
      <c r="BX27" s="605"/>
      <c r="BY27" s="605"/>
      <c r="BZ27" s="605"/>
      <c r="CA27" s="465"/>
      <c r="CB27" s="433"/>
      <c r="CC27" s="433"/>
      <c r="CD27" s="433"/>
      <c r="CE27" s="433"/>
      <c r="CF27" s="605">
        <v>
5</v>
      </c>
      <c r="CG27" s="605"/>
      <c r="CH27" s="605"/>
      <c r="CI27" s="605"/>
      <c r="CJ27" s="605"/>
      <c r="CK27" s="605"/>
      <c r="CL27" s="605"/>
      <c r="CM27" s="465"/>
      <c r="CN27" s="430"/>
      <c r="CO27" s="443"/>
      <c r="CP27" s="82"/>
      <c r="CQ27" s="82"/>
      <c r="CR27" s="83"/>
      <c r="CS27" s="83"/>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4"/>
      <c r="DT27" s="84"/>
      <c r="DU27" s="84"/>
      <c r="DV27" s="82"/>
      <c r="DW27" s="82"/>
      <c r="DX27" s="82"/>
      <c r="DY27" s="82"/>
      <c r="DZ27" s="82"/>
      <c r="EA27" s="82"/>
      <c r="EB27" s="82"/>
      <c r="EC27" s="82"/>
      <c r="EG27" s="747" t="s">
        <v>
155</v>
      </c>
      <c r="EH27" s="748"/>
      <c r="EI27" s="748"/>
      <c r="EJ27" s="748"/>
      <c r="EK27" s="748"/>
      <c r="EL27" s="748"/>
      <c r="EM27" s="748"/>
      <c r="EN27" s="748"/>
      <c r="EO27" s="748"/>
      <c r="EP27" s="749"/>
      <c r="EQ27" s="66"/>
      <c r="ER27" s="40"/>
      <c r="ES27" s="622">
        <v>
16</v>
      </c>
      <c r="ET27" s="622"/>
      <c r="EU27" s="622"/>
      <c r="EV27" s="622"/>
      <c r="EW27" s="622"/>
      <c r="EX27" s="426"/>
      <c r="EY27" s="426"/>
      <c r="EZ27" s="426"/>
      <c r="FA27" s="426"/>
      <c r="FB27" s="622">
        <v>
27</v>
      </c>
      <c r="FC27" s="622"/>
      <c r="FD27" s="622"/>
      <c r="FE27" s="622"/>
      <c r="FF27" s="622"/>
      <c r="FG27" s="426"/>
      <c r="FH27" s="426"/>
      <c r="FI27" s="426"/>
      <c r="FJ27" s="426"/>
      <c r="FK27" s="622">
        <v>
30</v>
      </c>
      <c r="FL27" s="622"/>
      <c r="FM27" s="622"/>
      <c r="FN27" s="622"/>
      <c r="FO27" s="622"/>
      <c r="FP27" s="52"/>
      <c r="FQ27" s="219"/>
      <c r="FR27" s="16"/>
      <c r="FS27" s="16"/>
      <c r="FT27" s="16"/>
      <c r="FU27" s="10"/>
      <c r="FV27" s="10"/>
      <c r="FW27" s="10"/>
      <c r="FX27" s="10"/>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row>
    <row r="28" spans="1:217" ht="18" customHeight="1" x14ac:dyDescent="0.15">
      <c r="A28" s="615"/>
      <c r="B28" s="616"/>
      <c r="C28" s="678" t="s">
        <v>
19</v>
      </c>
      <c r="D28" s="679"/>
      <c r="E28" s="679"/>
      <c r="F28" s="679"/>
      <c r="G28" s="679"/>
      <c r="H28" s="679"/>
      <c r="I28" s="679"/>
      <c r="J28" s="679"/>
      <c r="K28" s="679"/>
      <c r="L28" s="679"/>
      <c r="M28" s="679"/>
      <c r="N28" s="679"/>
      <c r="O28" s="679"/>
      <c r="P28" s="679"/>
      <c r="Q28" s="680"/>
      <c r="R28" s="447"/>
      <c r="S28" s="435"/>
      <c r="T28" s="617">
        <v>
0</v>
      </c>
      <c r="U28" s="617"/>
      <c r="V28" s="617"/>
      <c r="W28" s="617"/>
      <c r="X28" s="617"/>
      <c r="Y28" s="617"/>
      <c r="Z28" s="467"/>
      <c r="AA28" s="467"/>
      <c r="AB28" s="467"/>
      <c r="AC28" s="467"/>
      <c r="AD28" s="617">
        <v>
0</v>
      </c>
      <c r="AE28" s="617"/>
      <c r="AF28" s="617"/>
      <c r="AG28" s="617"/>
      <c r="AH28" s="617"/>
      <c r="AI28" s="617"/>
      <c r="AJ28" s="467"/>
      <c r="AK28" s="467"/>
      <c r="AL28" s="467"/>
      <c r="AM28" s="467"/>
      <c r="AN28" s="617">
        <v>
0</v>
      </c>
      <c r="AO28" s="617"/>
      <c r="AP28" s="617"/>
      <c r="AQ28" s="617"/>
      <c r="AR28" s="617"/>
      <c r="AS28" s="617"/>
      <c r="AT28" s="435"/>
      <c r="AU28" s="448"/>
      <c r="AV28" s="222"/>
      <c r="AW28" s="677"/>
      <c r="AX28" s="677"/>
      <c r="AY28" s="677"/>
      <c r="AZ28" s="677"/>
      <c r="BA28" s="677"/>
      <c r="BB28" s="677"/>
      <c r="BC28" s="677"/>
      <c r="BD28" s="677"/>
      <c r="BE28" s="86"/>
      <c r="BF28" s="440"/>
      <c r="BG28" s="431"/>
      <c r="BH28" s="617"/>
      <c r="BI28" s="617"/>
      <c r="BJ28" s="617"/>
      <c r="BK28" s="617"/>
      <c r="BL28" s="617"/>
      <c r="BM28" s="617"/>
      <c r="BN28" s="617"/>
      <c r="BO28" s="468"/>
      <c r="BP28" s="467"/>
      <c r="BQ28" s="467"/>
      <c r="BR28" s="467"/>
      <c r="BS28" s="467"/>
      <c r="BT28" s="617"/>
      <c r="BU28" s="617"/>
      <c r="BV28" s="617"/>
      <c r="BW28" s="617"/>
      <c r="BX28" s="617"/>
      <c r="BY28" s="617"/>
      <c r="BZ28" s="617"/>
      <c r="CA28" s="468"/>
      <c r="CB28" s="435"/>
      <c r="CC28" s="435"/>
      <c r="CD28" s="435"/>
      <c r="CE28" s="435"/>
      <c r="CF28" s="617"/>
      <c r="CG28" s="617"/>
      <c r="CH28" s="617"/>
      <c r="CI28" s="617"/>
      <c r="CJ28" s="617"/>
      <c r="CK28" s="617"/>
      <c r="CL28" s="617"/>
      <c r="CM28" s="468"/>
      <c r="CN28" s="431"/>
      <c r="CO28" s="441"/>
      <c r="CP28" s="744" t="s">
        <v>
9</v>
      </c>
      <c r="CQ28" s="745"/>
      <c r="CR28" s="745"/>
      <c r="CS28" s="745"/>
      <c r="CT28" s="745"/>
      <c r="CU28" s="745"/>
      <c r="CV28" s="745"/>
      <c r="CW28" s="745"/>
      <c r="CX28" s="745"/>
      <c r="CY28" s="746"/>
      <c r="CZ28" s="744" t="s">
        <v>
1204</v>
      </c>
      <c r="DA28" s="745"/>
      <c r="DB28" s="745"/>
      <c r="DC28" s="745"/>
      <c r="DD28" s="745"/>
      <c r="DE28" s="745"/>
      <c r="DF28" s="745"/>
      <c r="DG28" s="745"/>
      <c r="DH28" s="745"/>
      <c r="DI28" s="745"/>
      <c r="DJ28" s="744" t="s">
        <v>
1297</v>
      </c>
      <c r="DK28" s="745"/>
      <c r="DL28" s="745"/>
      <c r="DM28" s="745"/>
      <c r="DN28" s="745"/>
      <c r="DO28" s="745"/>
      <c r="DP28" s="745"/>
      <c r="DQ28" s="745"/>
      <c r="DR28" s="745"/>
      <c r="DS28" s="745"/>
      <c r="DT28" s="744" t="s">
        <v>
1298</v>
      </c>
      <c r="DU28" s="745"/>
      <c r="DV28" s="745"/>
      <c r="DW28" s="745"/>
      <c r="DX28" s="745"/>
      <c r="DY28" s="745"/>
      <c r="DZ28" s="745"/>
      <c r="EA28" s="745"/>
      <c r="EB28" s="745"/>
      <c r="EC28" s="746"/>
      <c r="ED28" s="10"/>
      <c r="EE28" s="10"/>
      <c r="EF28" s="10"/>
      <c r="EG28" s="747" t="s">
        <v>
156</v>
      </c>
      <c r="EH28" s="748"/>
      <c r="EI28" s="748"/>
      <c r="EJ28" s="748"/>
      <c r="EK28" s="748"/>
      <c r="EL28" s="748"/>
      <c r="EM28" s="748"/>
      <c r="EN28" s="748"/>
      <c r="EO28" s="748"/>
      <c r="EP28" s="749"/>
      <c r="EQ28" s="66"/>
      <c r="ER28" s="40"/>
      <c r="ES28" s="622">
        <v>
380</v>
      </c>
      <c r="ET28" s="622"/>
      <c r="EU28" s="622"/>
      <c r="EV28" s="622"/>
      <c r="EW28" s="622"/>
      <c r="EX28" s="426"/>
      <c r="EY28" s="426"/>
      <c r="EZ28" s="426"/>
      <c r="FA28" s="426"/>
      <c r="FB28" s="622">
        <v>
359</v>
      </c>
      <c r="FC28" s="622"/>
      <c r="FD28" s="622"/>
      <c r="FE28" s="622"/>
      <c r="FF28" s="622"/>
      <c r="FG28" s="426"/>
      <c r="FH28" s="426"/>
      <c r="FI28" s="426"/>
      <c r="FJ28" s="426"/>
      <c r="FK28" s="622">
        <v>
305</v>
      </c>
      <c r="FL28" s="622"/>
      <c r="FM28" s="622"/>
      <c r="FN28" s="622"/>
      <c r="FO28" s="622"/>
      <c r="FP28" s="52"/>
      <c r="FQ28" s="219"/>
      <c r="FU28" s="10"/>
      <c r="FV28" s="10"/>
      <c r="FW28" s="10"/>
      <c r="FX28" s="10"/>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row>
    <row r="29" spans="1:217" ht="18" customHeight="1" x14ac:dyDescent="0.15">
      <c r="A29" s="91"/>
      <c r="B29" s="91"/>
      <c r="C29" s="429" t="s">
        <v>
42</v>
      </c>
      <c r="D29" s="92"/>
      <c r="E29" s="92"/>
      <c r="F29" s="92"/>
      <c r="G29" s="92"/>
      <c r="H29" s="92"/>
      <c r="I29" s="92"/>
      <c r="J29" s="92"/>
      <c r="K29" s="92"/>
      <c r="L29" s="92"/>
      <c r="M29" s="92"/>
      <c r="N29" s="92"/>
      <c r="O29" s="92"/>
      <c r="P29" s="92"/>
      <c r="Q29" s="92"/>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48"/>
      <c r="AW29" s="90"/>
      <c r="AX29" s="429" t="s">
        <v>
42</v>
      </c>
      <c r="AY29" s="90"/>
      <c r="AZ29" s="90"/>
      <c r="BA29" s="48"/>
      <c r="BB29" s="48"/>
      <c r="BC29" s="48"/>
      <c r="BD29" s="48"/>
      <c r="BE29" s="48"/>
      <c r="BF29" s="48"/>
      <c r="BG29" s="48"/>
      <c r="BH29" s="444"/>
      <c r="BI29" s="452"/>
      <c r="BJ29" s="452"/>
      <c r="BK29" s="452"/>
      <c r="BL29" s="444"/>
      <c r="BM29" s="444"/>
      <c r="BN29" s="452"/>
      <c r="BO29" s="452"/>
      <c r="BP29" s="452"/>
      <c r="BQ29" s="452"/>
      <c r="BR29" s="444"/>
      <c r="BS29" s="444"/>
      <c r="BT29" s="452"/>
      <c r="BU29" s="452"/>
      <c r="BV29" s="452"/>
      <c r="BW29" s="444"/>
      <c r="BX29" s="444"/>
      <c r="BY29" s="452"/>
      <c r="BZ29" s="452"/>
      <c r="CA29" s="452"/>
      <c r="CB29" s="452"/>
      <c r="CC29" s="444"/>
      <c r="CD29" s="444"/>
      <c r="CE29" s="444"/>
      <c r="CF29" s="444"/>
      <c r="CG29" s="444"/>
      <c r="CH29" s="444"/>
      <c r="CI29" s="444"/>
      <c r="CJ29" s="452"/>
      <c r="CK29" s="452"/>
      <c r="CL29" s="452"/>
      <c r="CM29" s="444"/>
      <c r="CN29" s="444"/>
      <c r="CO29" s="444"/>
      <c r="CP29" s="750" t="s">
        <v>
13</v>
      </c>
      <c r="CQ29" s="751"/>
      <c r="CR29" s="751"/>
      <c r="CS29" s="751"/>
      <c r="CT29" s="751"/>
      <c r="CU29" s="751"/>
      <c r="CV29" s="751"/>
      <c r="CW29" s="751"/>
      <c r="CX29" s="751"/>
      <c r="CY29" s="752"/>
      <c r="CZ29" s="36"/>
      <c r="DA29" s="37"/>
      <c r="DB29" s="619">
        <v>
25</v>
      </c>
      <c r="DC29" s="619"/>
      <c r="DD29" s="619"/>
      <c r="DE29" s="619"/>
      <c r="DF29" s="619"/>
      <c r="DG29" s="619"/>
      <c r="DH29" s="425"/>
      <c r="DI29" s="425"/>
      <c r="DJ29" s="425"/>
      <c r="DK29" s="425"/>
      <c r="DL29" s="619">
        <v>
33</v>
      </c>
      <c r="DM29" s="619"/>
      <c r="DN29" s="619"/>
      <c r="DO29" s="619"/>
      <c r="DP29" s="619"/>
      <c r="DQ29" s="619"/>
      <c r="DR29" s="425"/>
      <c r="DS29" s="425"/>
      <c r="DT29" s="425"/>
      <c r="DU29" s="425"/>
      <c r="DV29" s="619">
        <v>
28</v>
      </c>
      <c r="DW29" s="619"/>
      <c r="DX29" s="619"/>
      <c r="DY29" s="619"/>
      <c r="DZ29" s="619"/>
      <c r="EA29" s="619"/>
      <c r="EB29" s="37"/>
      <c r="EC29" s="215"/>
      <c r="ED29" s="16"/>
      <c r="EE29" s="16"/>
      <c r="EF29" s="16"/>
      <c r="EG29" s="747" t="s">
        <v>
157</v>
      </c>
      <c r="EH29" s="748"/>
      <c r="EI29" s="748"/>
      <c r="EJ29" s="748"/>
      <c r="EK29" s="748"/>
      <c r="EL29" s="748"/>
      <c r="EM29" s="748"/>
      <c r="EN29" s="748"/>
      <c r="EO29" s="748"/>
      <c r="EP29" s="749"/>
      <c r="EQ29" s="66"/>
      <c r="ER29" s="40"/>
      <c r="ES29" s="622">
        <v>
61</v>
      </c>
      <c r="ET29" s="622"/>
      <c r="EU29" s="622"/>
      <c r="EV29" s="622"/>
      <c r="EW29" s="622"/>
      <c r="EX29" s="426"/>
      <c r="EY29" s="426"/>
      <c r="EZ29" s="426"/>
      <c r="FA29" s="426"/>
      <c r="FB29" s="622">
        <v>
61</v>
      </c>
      <c r="FC29" s="622"/>
      <c r="FD29" s="622"/>
      <c r="FE29" s="622"/>
      <c r="FF29" s="622"/>
      <c r="FG29" s="426"/>
      <c r="FH29" s="426"/>
      <c r="FI29" s="426"/>
      <c r="FJ29" s="426"/>
      <c r="FK29" s="622">
        <v>
51</v>
      </c>
      <c r="FL29" s="622"/>
      <c r="FM29" s="622"/>
      <c r="FN29" s="622"/>
      <c r="FO29" s="622"/>
      <c r="FP29" s="52"/>
      <c r="FQ29" s="219"/>
      <c r="FU29" s="16"/>
      <c r="FV29" s="10"/>
      <c r="FW29" s="10"/>
      <c r="FX29" s="10"/>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row>
    <row r="30" spans="1:217" ht="18" customHeight="1" x14ac:dyDescent="0.15">
      <c r="A30" s="91"/>
      <c r="C30" s="429"/>
      <c r="D30" s="429"/>
      <c r="E30" s="429"/>
      <c r="F30" s="429"/>
      <c r="G30" s="429"/>
      <c r="H30" s="429"/>
      <c r="I30" s="429"/>
      <c r="J30" s="92"/>
      <c r="K30" s="92"/>
      <c r="L30" s="92"/>
      <c r="M30" s="92"/>
      <c r="N30" s="92"/>
      <c r="O30" s="92"/>
      <c r="P30" s="92"/>
      <c r="Q30" s="92"/>
      <c r="R30" s="93"/>
      <c r="S30" s="93"/>
      <c r="T30" s="93"/>
      <c r="U30" s="93"/>
      <c r="V30" s="93"/>
      <c r="W30" s="93"/>
      <c r="X30" s="93"/>
      <c r="Y30" s="93"/>
      <c r="Z30" s="434"/>
      <c r="AA30" s="430"/>
      <c r="AB30" s="430"/>
      <c r="AC30" s="430"/>
      <c r="AD30" s="93"/>
      <c r="AE30" s="93"/>
      <c r="AF30" s="93"/>
      <c r="AG30" s="93"/>
      <c r="AH30" s="93"/>
      <c r="AI30" s="93"/>
      <c r="AJ30" s="93"/>
      <c r="AK30" s="93"/>
      <c r="AL30" s="93"/>
      <c r="AM30" s="93"/>
      <c r="AN30" s="93"/>
      <c r="AO30" s="93"/>
      <c r="AP30" s="93"/>
      <c r="AQ30" s="93"/>
      <c r="AR30" s="93"/>
      <c r="AS30" s="93"/>
      <c r="AT30" s="93"/>
      <c r="AU30" s="93"/>
      <c r="AV30" s="1"/>
      <c r="AX30" s="429"/>
      <c r="AY30" s="429"/>
      <c r="AZ30" s="429"/>
      <c r="BA30" s="429"/>
      <c r="BB30" s="429"/>
      <c r="BC30" s="429"/>
      <c r="BD30" s="429"/>
      <c r="BE30" s="452"/>
      <c r="BF30" s="48"/>
      <c r="BG30" s="48"/>
      <c r="BH30" s="444"/>
      <c r="BI30" s="452"/>
      <c r="BJ30" s="452"/>
      <c r="BK30" s="452"/>
      <c r="BL30" s="444"/>
      <c r="BM30" s="444"/>
      <c r="BN30" s="452"/>
      <c r="BO30" s="452"/>
      <c r="BP30" s="452"/>
      <c r="BQ30" s="452"/>
      <c r="BR30" s="444"/>
      <c r="BS30" s="444"/>
      <c r="BT30" s="452"/>
      <c r="BU30" s="452"/>
      <c r="BV30" s="452"/>
      <c r="BW30" s="444"/>
      <c r="BX30" s="444"/>
      <c r="BY30" s="452"/>
      <c r="BZ30" s="452"/>
      <c r="CA30" s="452"/>
      <c r="CB30" s="452"/>
      <c r="CC30" s="444"/>
      <c r="CD30" s="444"/>
      <c r="CE30" s="444"/>
      <c r="CF30" s="444"/>
      <c r="CG30" s="444"/>
      <c r="CH30" s="444"/>
      <c r="CI30" s="444"/>
      <c r="CJ30" s="452"/>
      <c r="CK30" s="452"/>
      <c r="CL30" s="452"/>
      <c r="CM30" s="444"/>
      <c r="CN30" s="444"/>
      <c r="CO30" s="444"/>
      <c r="CP30" s="753" t="s">
        <v>
158</v>
      </c>
      <c r="CQ30" s="754"/>
      <c r="CR30" s="754"/>
      <c r="CS30" s="754"/>
      <c r="CT30" s="754"/>
      <c r="CU30" s="754"/>
      <c r="CV30" s="754"/>
      <c r="CW30" s="754"/>
      <c r="CX30" s="754"/>
      <c r="CY30" s="755"/>
      <c r="CZ30" s="66"/>
      <c r="DA30" s="40"/>
      <c r="DB30" s="622">
        <v>
12</v>
      </c>
      <c r="DC30" s="622"/>
      <c r="DD30" s="622"/>
      <c r="DE30" s="622"/>
      <c r="DF30" s="622"/>
      <c r="DG30" s="622"/>
      <c r="DH30" s="426"/>
      <c r="DI30" s="426"/>
      <c r="DJ30" s="426"/>
      <c r="DK30" s="426"/>
      <c r="DL30" s="622">
        <v>
8</v>
      </c>
      <c r="DM30" s="622"/>
      <c r="DN30" s="622"/>
      <c r="DO30" s="622"/>
      <c r="DP30" s="622"/>
      <c r="DQ30" s="622"/>
      <c r="DR30" s="426"/>
      <c r="DS30" s="426"/>
      <c r="DT30" s="426"/>
      <c r="DU30" s="426"/>
      <c r="DV30" s="622">
        <v>
5</v>
      </c>
      <c r="DW30" s="622"/>
      <c r="DX30" s="622"/>
      <c r="DY30" s="622"/>
      <c r="DZ30" s="622"/>
      <c r="EA30" s="622"/>
      <c r="EB30" s="40"/>
      <c r="EC30" s="42"/>
      <c r="ED30" s="16"/>
      <c r="EE30" s="16"/>
      <c r="EF30" s="16"/>
      <c r="EG30" s="747" t="s">
        <v>
159</v>
      </c>
      <c r="EH30" s="748"/>
      <c r="EI30" s="748"/>
      <c r="EJ30" s="748"/>
      <c r="EK30" s="748"/>
      <c r="EL30" s="748"/>
      <c r="EM30" s="748"/>
      <c r="EN30" s="748"/>
      <c r="EO30" s="748"/>
      <c r="EP30" s="749"/>
      <c r="EQ30" s="66" t="s">
        <v>
160</v>
      </c>
      <c r="ER30" s="40"/>
      <c r="ES30" s="622">
        <v>
28</v>
      </c>
      <c r="ET30" s="622"/>
      <c r="EU30" s="622"/>
      <c r="EV30" s="622"/>
      <c r="EW30" s="622"/>
      <c r="EX30" s="426"/>
      <c r="EY30" s="426"/>
      <c r="EZ30" s="426"/>
      <c r="FA30" s="426"/>
      <c r="FB30" s="622">
        <v>
19</v>
      </c>
      <c r="FC30" s="622"/>
      <c r="FD30" s="622"/>
      <c r="FE30" s="622"/>
      <c r="FF30" s="622"/>
      <c r="FG30" s="426"/>
      <c r="FH30" s="426"/>
      <c r="FI30" s="426"/>
      <c r="FJ30" s="426"/>
      <c r="FK30" s="622">
        <v>
22</v>
      </c>
      <c r="FL30" s="622"/>
      <c r="FM30" s="622"/>
      <c r="FN30" s="622"/>
      <c r="FO30" s="622"/>
      <c r="FP30" s="52"/>
      <c r="FQ30" s="219"/>
      <c r="FU30" s="16"/>
      <c r="FV30" s="10"/>
      <c r="FW30" s="10"/>
      <c r="FX30" s="10"/>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row>
    <row r="31" spans="1:217" ht="18" customHeight="1" x14ac:dyDescent="0.15">
      <c r="A31" s="91"/>
      <c r="B31" s="91"/>
      <c r="C31" s="439"/>
      <c r="D31" s="92"/>
      <c r="E31" s="92"/>
      <c r="F31" s="92"/>
      <c r="G31" s="92"/>
      <c r="H31" s="92"/>
      <c r="I31" s="92"/>
      <c r="J31" s="92"/>
      <c r="K31" s="92"/>
      <c r="L31" s="92"/>
      <c r="M31" s="92"/>
      <c r="N31" s="92"/>
      <c r="O31" s="92"/>
      <c r="P31" s="92"/>
      <c r="Q31" s="92"/>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4"/>
      <c r="AW31" s="444"/>
      <c r="AX31" s="444"/>
      <c r="AY31" s="444"/>
      <c r="AZ31" s="452"/>
      <c r="BA31" s="452"/>
      <c r="BB31" s="452"/>
      <c r="BC31" s="444"/>
      <c r="BD31" s="444"/>
      <c r="BE31" s="452"/>
      <c r="BF31" s="48"/>
      <c r="BG31" s="48"/>
      <c r="BH31" s="444"/>
      <c r="BI31" s="452"/>
      <c r="BJ31" s="452"/>
      <c r="BK31" s="452"/>
      <c r="BL31" s="444"/>
      <c r="BM31" s="444"/>
      <c r="BN31" s="452"/>
      <c r="BO31" s="452"/>
      <c r="BP31" s="452"/>
      <c r="BQ31" s="452"/>
      <c r="BR31" s="444"/>
      <c r="BS31" s="444"/>
      <c r="BT31" s="452"/>
      <c r="BU31" s="452"/>
      <c r="BV31" s="452"/>
      <c r="BW31" s="444"/>
      <c r="BX31" s="444"/>
      <c r="BY31" s="452"/>
      <c r="BZ31" s="452"/>
      <c r="CA31" s="452"/>
      <c r="CB31" s="452"/>
      <c r="CC31" s="444"/>
      <c r="CD31" s="444"/>
      <c r="CE31" s="444"/>
      <c r="CF31" s="444"/>
      <c r="CG31" s="444"/>
      <c r="CH31" s="444"/>
      <c r="CI31" s="444"/>
      <c r="CJ31" s="452"/>
      <c r="CK31" s="452"/>
      <c r="CL31" s="452"/>
      <c r="CM31" s="444"/>
      <c r="CN31" s="444"/>
      <c r="CO31" s="444"/>
      <c r="CP31" s="753" t="s">
        <v>
161</v>
      </c>
      <c r="CQ31" s="754"/>
      <c r="CR31" s="754"/>
      <c r="CS31" s="754"/>
      <c r="CT31" s="754"/>
      <c r="CU31" s="754"/>
      <c r="CV31" s="754"/>
      <c r="CW31" s="754"/>
      <c r="CX31" s="754"/>
      <c r="CY31" s="755"/>
      <c r="CZ31" s="66"/>
      <c r="DA31" s="40"/>
      <c r="DB31" s="622">
        <v>
3</v>
      </c>
      <c r="DC31" s="622"/>
      <c r="DD31" s="622"/>
      <c r="DE31" s="622"/>
      <c r="DF31" s="622"/>
      <c r="DG31" s="622"/>
      <c r="DH31" s="426"/>
      <c r="DI31" s="426"/>
      <c r="DJ31" s="426"/>
      <c r="DK31" s="426"/>
      <c r="DL31" s="622">
        <v>
8</v>
      </c>
      <c r="DM31" s="622"/>
      <c r="DN31" s="622"/>
      <c r="DO31" s="622"/>
      <c r="DP31" s="622"/>
      <c r="DQ31" s="622"/>
      <c r="DR31" s="426"/>
      <c r="DS31" s="426"/>
      <c r="DT31" s="426"/>
      <c r="DU31" s="426"/>
      <c r="DV31" s="622">
        <v>
4</v>
      </c>
      <c r="DW31" s="622"/>
      <c r="DX31" s="622"/>
      <c r="DY31" s="622"/>
      <c r="DZ31" s="622"/>
      <c r="EA31" s="622"/>
      <c r="EB31" s="40"/>
      <c r="EC31" s="42"/>
      <c r="ED31" s="16"/>
      <c r="EE31" s="16"/>
      <c r="EF31" s="16"/>
      <c r="EG31" s="747" t="s">
        <v>
162</v>
      </c>
      <c r="EH31" s="748"/>
      <c r="EI31" s="748"/>
      <c r="EJ31" s="748"/>
      <c r="EK31" s="748"/>
      <c r="EL31" s="748"/>
      <c r="EM31" s="748"/>
      <c r="EN31" s="748"/>
      <c r="EO31" s="748"/>
      <c r="EP31" s="749"/>
      <c r="EQ31" s="66" t="s">
        <v>
99</v>
      </c>
      <c r="ER31" s="40"/>
      <c r="ES31" s="622">
        <v>
27</v>
      </c>
      <c r="ET31" s="622"/>
      <c r="EU31" s="622"/>
      <c r="EV31" s="622"/>
      <c r="EW31" s="622"/>
      <c r="EX31" s="426"/>
      <c r="EY31" s="426"/>
      <c r="EZ31" s="426"/>
      <c r="FA31" s="426"/>
      <c r="FB31" s="622">
        <v>
28</v>
      </c>
      <c r="FC31" s="622"/>
      <c r="FD31" s="622"/>
      <c r="FE31" s="622"/>
      <c r="FF31" s="622"/>
      <c r="FG31" s="426"/>
      <c r="FH31" s="426"/>
      <c r="FI31" s="426"/>
      <c r="FJ31" s="426"/>
      <c r="FK31" s="622">
        <v>
42</v>
      </c>
      <c r="FL31" s="622"/>
      <c r="FM31" s="622"/>
      <c r="FN31" s="622"/>
      <c r="FO31" s="622"/>
      <c r="FP31" s="52"/>
      <c r="FQ31" s="219"/>
      <c r="FU31" s="16"/>
      <c r="FV31" s="10"/>
      <c r="FW31" s="10"/>
      <c r="FX31" s="10"/>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row>
    <row r="32" spans="1:217" ht="18" customHeight="1" x14ac:dyDescent="0.15">
      <c r="A32" s="91"/>
      <c r="B32" s="91"/>
      <c r="C32" s="439"/>
      <c r="D32" s="92"/>
      <c r="E32" s="92"/>
      <c r="F32" s="92"/>
      <c r="G32" s="92"/>
      <c r="H32" s="92"/>
      <c r="I32" s="92"/>
      <c r="J32" s="92"/>
      <c r="K32" s="92"/>
      <c r="L32" s="92"/>
      <c r="M32" s="92"/>
      <c r="N32" s="92"/>
      <c r="O32" s="92"/>
      <c r="P32" s="92"/>
      <c r="Q32" s="92"/>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45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753" t="s">
        <v>
163</v>
      </c>
      <c r="CQ32" s="754"/>
      <c r="CR32" s="754"/>
      <c r="CS32" s="754"/>
      <c r="CT32" s="754"/>
      <c r="CU32" s="754"/>
      <c r="CV32" s="754"/>
      <c r="CW32" s="754"/>
      <c r="CX32" s="754"/>
      <c r="CY32" s="755"/>
      <c r="CZ32" s="66"/>
      <c r="DA32" s="40"/>
      <c r="DB32" s="622">
        <v>
1</v>
      </c>
      <c r="DC32" s="622"/>
      <c r="DD32" s="622"/>
      <c r="DE32" s="622"/>
      <c r="DF32" s="622"/>
      <c r="DG32" s="622"/>
      <c r="DH32" s="426"/>
      <c r="DI32" s="426"/>
      <c r="DJ32" s="426"/>
      <c r="DK32" s="426"/>
      <c r="DL32" s="622">
        <v>
3</v>
      </c>
      <c r="DM32" s="622"/>
      <c r="DN32" s="622"/>
      <c r="DO32" s="622"/>
      <c r="DP32" s="622"/>
      <c r="DQ32" s="622"/>
      <c r="DR32" s="426"/>
      <c r="DS32" s="426"/>
      <c r="DT32" s="426"/>
      <c r="DU32" s="426"/>
      <c r="DV32" s="622">
        <v>
1</v>
      </c>
      <c r="DW32" s="622"/>
      <c r="DX32" s="622"/>
      <c r="DY32" s="622"/>
      <c r="DZ32" s="622"/>
      <c r="EA32" s="622"/>
      <c r="EB32" s="40"/>
      <c r="EC32" s="42"/>
      <c r="ED32" s="16"/>
      <c r="EE32" s="16"/>
      <c r="EF32" s="16"/>
      <c r="EG32" s="747" t="s">
        <v>
1508</v>
      </c>
      <c r="EH32" s="748"/>
      <c r="EI32" s="748"/>
      <c r="EJ32" s="748"/>
      <c r="EK32" s="748"/>
      <c r="EL32" s="748"/>
      <c r="EM32" s="748"/>
      <c r="EN32" s="748"/>
      <c r="EO32" s="748"/>
      <c r="EP32" s="749"/>
      <c r="EQ32" s="66"/>
      <c r="ER32" s="40"/>
      <c r="ES32" s="622">
        <v>
31</v>
      </c>
      <c r="ET32" s="622"/>
      <c r="EU32" s="622"/>
      <c r="EV32" s="622"/>
      <c r="EW32" s="622"/>
      <c r="EX32" s="426"/>
      <c r="EY32" s="426"/>
      <c r="EZ32" s="426"/>
      <c r="FA32" s="426"/>
      <c r="FB32" s="622">
        <v>
38</v>
      </c>
      <c r="FC32" s="622"/>
      <c r="FD32" s="622"/>
      <c r="FE32" s="622"/>
      <c r="FF32" s="622"/>
      <c r="FG32" s="426"/>
      <c r="FH32" s="426"/>
      <c r="FI32" s="426"/>
      <c r="FJ32" s="426"/>
      <c r="FK32" s="622">
        <v>
26</v>
      </c>
      <c r="FL32" s="622"/>
      <c r="FM32" s="622"/>
      <c r="FN32" s="622"/>
      <c r="FO32" s="622"/>
      <c r="FP32" s="52"/>
      <c r="FQ32" s="219"/>
      <c r="FR32" s="1"/>
      <c r="FS32" s="1"/>
      <c r="FT32" s="1"/>
      <c r="FU32" s="16"/>
      <c r="FV32" s="10"/>
      <c r="FW32" s="10"/>
      <c r="FX32" s="10"/>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row>
    <row r="33" spans="1:217" ht="18" customHeight="1" x14ac:dyDescent="0.15">
      <c r="A33" s="91"/>
      <c r="B33" s="91"/>
      <c r="C33" s="439"/>
      <c r="D33" s="92"/>
      <c r="E33" s="92"/>
      <c r="F33" s="92"/>
      <c r="G33" s="92"/>
      <c r="H33" s="92"/>
      <c r="I33" s="92"/>
      <c r="J33" s="92"/>
      <c r="K33" s="92"/>
      <c r="L33" s="92"/>
      <c r="M33" s="92"/>
      <c r="N33" s="92"/>
      <c r="O33" s="92"/>
      <c r="P33" s="92"/>
      <c r="Q33" s="92"/>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45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753" t="s">
        <v>
164</v>
      </c>
      <c r="CQ33" s="754"/>
      <c r="CR33" s="754"/>
      <c r="CS33" s="754"/>
      <c r="CT33" s="754"/>
      <c r="CU33" s="754"/>
      <c r="CV33" s="754"/>
      <c r="CW33" s="754"/>
      <c r="CX33" s="754"/>
      <c r="CY33" s="755"/>
      <c r="CZ33" s="66"/>
      <c r="DA33" s="40"/>
      <c r="DB33" s="622">
        <v>
4</v>
      </c>
      <c r="DC33" s="622"/>
      <c r="DD33" s="622"/>
      <c r="DE33" s="622"/>
      <c r="DF33" s="622"/>
      <c r="DG33" s="622"/>
      <c r="DH33" s="426"/>
      <c r="DI33" s="426"/>
      <c r="DJ33" s="426"/>
      <c r="DK33" s="426"/>
      <c r="DL33" s="622">
        <v>
1</v>
      </c>
      <c r="DM33" s="622"/>
      <c r="DN33" s="622"/>
      <c r="DO33" s="622"/>
      <c r="DP33" s="622"/>
      <c r="DQ33" s="622"/>
      <c r="DR33" s="426"/>
      <c r="DS33" s="426"/>
      <c r="DT33" s="426"/>
      <c r="DU33" s="426"/>
      <c r="DV33" s="622">
        <v>
2</v>
      </c>
      <c r="DW33" s="622"/>
      <c r="DX33" s="622"/>
      <c r="DY33" s="622"/>
      <c r="DZ33" s="622"/>
      <c r="EA33" s="622"/>
      <c r="EB33" s="40"/>
      <c r="EC33" s="42"/>
      <c r="ED33" s="16"/>
      <c r="EE33" s="16"/>
      <c r="EF33" s="16"/>
      <c r="EG33" s="747" t="s">
        <v>
165</v>
      </c>
      <c r="EH33" s="748"/>
      <c r="EI33" s="748"/>
      <c r="EJ33" s="748"/>
      <c r="EK33" s="748"/>
      <c r="EL33" s="748"/>
      <c r="EM33" s="748"/>
      <c r="EN33" s="748"/>
      <c r="EO33" s="748"/>
      <c r="EP33" s="749"/>
      <c r="EQ33" s="66"/>
      <c r="ER33" s="40"/>
      <c r="ES33" s="622">
        <v>
3410</v>
      </c>
      <c r="ET33" s="622"/>
      <c r="EU33" s="622"/>
      <c r="EV33" s="622"/>
      <c r="EW33" s="622"/>
      <c r="EX33" s="426"/>
      <c r="EY33" s="426"/>
      <c r="EZ33" s="426"/>
      <c r="FA33" s="426"/>
      <c r="FB33" s="622">
        <v>
3281</v>
      </c>
      <c r="FC33" s="622"/>
      <c r="FD33" s="622"/>
      <c r="FE33" s="622"/>
      <c r="FF33" s="622"/>
      <c r="FG33" s="426"/>
      <c r="FH33" s="426"/>
      <c r="FI33" s="426"/>
      <c r="FJ33" s="426"/>
      <c r="FK33" s="622">
        <v>
3587</v>
      </c>
      <c r="FL33" s="622"/>
      <c r="FM33" s="622"/>
      <c r="FN33" s="622"/>
      <c r="FO33" s="622"/>
      <c r="FP33" s="52"/>
      <c r="FQ33" s="219"/>
      <c r="FR33" s="1"/>
      <c r="FS33" s="1"/>
      <c r="FT33" s="1"/>
      <c r="FU33" s="16"/>
      <c r="FV33" s="10"/>
      <c r="FW33" s="10"/>
      <c r="FX33" s="10"/>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row>
    <row r="34" spans="1:217" ht="15" customHeight="1" x14ac:dyDescent="0.15">
      <c r="A34" s="96"/>
      <c r="B34" s="96"/>
      <c r="C34" s="439"/>
      <c r="D34" s="439"/>
      <c r="E34" s="439"/>
      <c r="F34" s="439"/>
      <c r="G34" s="439"/>
      <c r="H34" s="439"/>
      <c r="I34" s="439"/>
      <c r="J34" s="439"/>
      <c r="K34" s="439"/>
      <c r="L34" s="439"/>
      <c r="M34" s="439"/>
      <c r="N34" s="439"/>
      <c r="O34" s="439"/>
      <c r="P34" s="439"/>
      <c r="Q34" s="439"/>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45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753" t="s">
        <v>
166</v>
      </c>
      <c r="CQ34" s="754"/>
      <c r="CR34" s="754"/>
      <c r="CS34" s="754"/>
      <c r="CT34" s="754"/>
      <c r="CU34" s="754"/>
      <c r="CV34" s="754"/>
      <c r="CW34" s="754"/>
      <c r="CX34" s="754"/>
      <c r="CY34" s="755"/>
      <c r="CZ34" s="66" t="s">
        <v>
99</v>
      </c>
      <c r="DA34" s="40"/>
      <c r="DB34" s="622">
        <v>
3</v>
      </c>
      <c r="DC34" s="622"/>
      <c r="DD34" s="622"/>
      <c r="DE34" s="622"/>
      <c r="DF34" s="622"/>
      <c r="DG34" s="622"/>
      <c r="DH34" s="426"/>
      <c r="DI34" s="426"/>
      <c r="DJ34" s="426"/>
      <c r="DK34" s="426"/>
      <c r="DL34" s="622">
        <v>
7</v>
      </c>
      <c r="DM34" s="622"/>
      <c r="DN34" s="622"/>
      <c r="DO34" s="622"/>
      <c r="DP34" s="622"/>
      <c r="DQ34" s="622"/>
      <c r="DR34" s="426"/>
      <c r="DS34" s="426"/>
      <c r="DT34" s="426"/>
      <c r="DU34" s="426"/>
      <c r="DV34" s="622">
        <v>
7</v>
      </c>
      <c r="DW34" s="622"/>
      <c r="DX34" s="622"/>
      <c r="DY34" s="622"/>
      <c r="DZ34" s="622"/>
      <c r="EA34" s="622"/>
      <c r="EB34" s="40"/>
      <c r="EC34" s="42"/>
      <c r="ED34" s="95"/>
      <c r="EE34" s="95"/>
      <c r="EF34" s="78"/>
      <c r="EG34" s="747" t="s">
        <v>
167</v>
      </c>
      <c r="EH34" s="748"/>
      <c r="EI34" s="748"/>
      <c r="EJ34" s="748"/>
      <c r="EK34" s="748"/>
      <c r="EL34" s="748"/>
      <c r="EM34" s="748"/>
      <c r="EN34" s="748"/>
      <c r="EO34" s="748"/>
      <c r="EP34" s="749"/>
      <c r="EQ34" s="66"/>
      <c r="ER34" s="40"/>
      <c r="ES34" s="622">
        <v>
969</v>
      </c>
      <c r="ET34" s="622"/>
      <c r="EU34" s="622"/>
      <c r="EV34" s="622"/>
      <c r="EW34" s="622"/>
      <c r="EX34" s="426"/>
      <c r="EY34" s="426"/>
      <c r="EZ34" s="426"/>
      <c r="FA34" s="426"/>
      <c r="FB34" s="622">
        <v>
987</v>
      </c>
      <c r="FC34" s="622"/>
      <c r="FD34" s="622"/>
      <c r="FE34" s="622"/>
      <c r="FF34" s="622"/>
      <c r="FG34" s="426"/>
      <c r="FH34" s="426"/>
      <c r="FI34" s="426"/>
      <c r="FJ34" s="426"/>
      <c r="FK34" s="622">
        <v>
1050</v>
      </c>
      <c r="FL34" s="622"/>
      <c r="FM34" s="622"/>
      <c r="FN34" s="622"/>
      <c r="FO34" s="622"/>
      <c r="FP34" s="52"/>
      <c r="FQ34" s="219"/>
      <c r="FR34" s="1"/>
      <c r="FS34" s="1"/>
      <c r="FT34" s="1"/>
      <c r="FU34" s="16"/>
      <c r="FV34" s="10"/>
      <c r="FW34" s="10"/>
      <c r="FX34" s="10"/>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row>
    <row r="35" spans="1:217" ht="15" customHeight="1" x14ac:dyDescent="0.15">
      <c r="A35" s="97"/>
      <c r="B35" s="97"/>
      <c r="C35" s="439"/>
      <c r="D35" s="439"/>
      <c r="E35" s="439"/>
      <c r="F35" s="439"/>
      <c r="G35" s="439"/>
      <c r="H35" s="439"/>
      <c r="I35" s="439"/>
      <c r="J35" s="439"/>
      <c r="K35" s="439"/>
      <c r="L35" s="439"/>
      <c r="M35" s="439"/>
      <c r="N35" s="439"/>
      <c r="O35" s="439"/>
      <c r="P35" s="439"/>
      <c r="Q35" s="439"/>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45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753" t="s">
        <v>
168</v>
      </c>
      <c r="CQ35" s="754"/>
      <c r="CR35" s="754"/>
      <c r="CS35" s="754"/>
      <c r="CT35" s="754"/>
      <c r="CU35" s="754"/>
      <c r="CV35" s="754"/>
      <c r="CW35" s="754"/>
      <c r="CX35" s="754"/>
      <c r="CY35" s="755"/>
      <c r="CZ35" s="66"/>
      <c r="DA35" s="40"/>
      <c r="DB35" s="622">
        <v>
0</v>
      </c>
      <c r="DC35" s="622"/>
      <c r="DD35" s="622"/>
      <c r="DE35" s="622"/>
      <c r="DF35" s="622"/>
      <c r="DG35" s="622"/>
      <c r="DH35" s="426"/>
      <c r="DI35" s="426"/>
      <c r="DJ35" s="426"/>
      <c r="DK35" s="426"/>
      <c r="DL35" s="622">
        <v>
0</v>
      </c>
      <c r="DM35" s="622"/>
      <c r="DN35" s="622"/>
      <c r="DO35" s="622"/>
      <c r="DP35" s="622"/>
      <c r="DQ35" s="622"/>
      <c r="DR35" s="426"/>
      <c r="DS35" s="426"/>
      <c r="DT35" s="426"/>
      <c r="DU35" s="426"/>
      <c r="DV35" s="622">
        <v>
0</v>
      </c>
      <c r="DW35" s="622"/>
      <c r="DX35" s="622"/>
      <c r="DY35" s="622"/>
      <c r="DZ35" s="622"/>
      <c r="EA35" s="622"/>
      <c r="EB35" s="40"/>
      <c r="EC35" s="42"/>
      <c r="ED35" s="95"/>
      <c r="EE35" s="95"/>
      <c r="EF35" s="78"/>
      <c r="EG35" s="747" t="s">
        <v>
169</v>
      </c>
      <c r="EH35" s="748"/>
      <c r="EI35" s="748"/>
      <c r="EJ35" s="748"/>
      <c r="EK35" s="748"/>
      <c r="EL35" s="748"/>
      <c r="EM35" s="748"/>
      <c r="EN35" s="748"/>
      <c r="EO35" s="748"/>
      <c r="EP35" s="749"/>
      <c r="EQ35" s="66"/>
      <c r="ER35" s="40"/>
      <c r="ES35" s="622">
        <v>
2</v>
      </c>
      <c r="ET35" s="622"/>
      <c r="EU35" s="622"/>
      <c r="EV35" s="622"/>
      <c r="EW35" s="622"/>
      <c r="EX35" s="426"/>
      <c r="EY35" s="426"/>
      <c r="EZ35" s="426"/>
      <c r="FA35" s="426"/>
      <c r="FB35" s="622">
        <v>
9</v>
      </c>
      <c r="FC35" s="622"/>
      <c r="FD35" s="622"/>
      <c r="FE35" s="622"/>
      <c r="FF35" s="622"/>
      <c r="FG35" s="426"/>
      <c r="FH35" s="426"/>
      <c r="FI35" s="426"/>
      <c r="FJ35" s="426"/>
      <c r="FK35" s="622">
        <v>
3</v>
      </c>
      <c r="FL35" s="622"/>
      <c r="FM35" s="622"/>
      <c r="FN35" s="622"/>
      <c r="FO35" s="622"/>
      <c r="FP35" s="52"/>
      <c r="FQ35" s="219"/>
      <c r="FR35" s="1"/>
      <c r="FS35" s="1"/>
      <c r="FT35" s="1"/>
      <c r="FU35" s="16"/>
      <c r="FV35" s="10"/>
      <c r="FW35" s="10"/>
      <c r="FX35" s="10"/>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row>
    <row r="36" spans="1:217" ht="15" customHeight="1" x14ac:dyDescent="0.15">
      <c r="A36" s="97"/>
      <c r="B36" s="97"/>
      <c r="C36" s="439"/>
      <c r="D36" s="439"/>
      <c r="E36" s="439"/>
      <c r="F36" s="439"/>
      <c r="G36" s="439"/>
      <c r="H36" s="439"/>
      <c r="I36" s="439"/>
      <c r="J36" s="439"/>
      <c r="K36" s="439"/>
      <c r="L36" s="439"/>
      <c r="M36" s="439"/>
      <c r="N36" s="439"/>
      <c r="O36" s="439"/>
      <c r="P36" s="439"/>
      <c r="Q36" s="439"/>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45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753" t="s">
        <v>
170</v>
      </c>
      <c r="CQ36" s="754"/>
      <c r="CR36" s="754"/>
      <c r="CS36" s="754"/>
      <c r="CT36" s="754"/>
      <c r="CU36" s="754"/>
      <c r="CV36" s="754"/>
      <c r="CW36" s="754"/>
      <c r="CX36" s="754"/>
      <c r="CY36" s="755"/>
      <c r="CZ36" s="66"/>
      <c r="DA36" s="40"/>
      <c r="DB36" s="622">
        <v>
0</v>
      </c>
      <c r="DC36" s="622"/>
      <c r="DD36" s="622"/>
      <c r="DE36" s="622"/>
      <c r="DF36" s="622"/>
      <c r="DG36" s="622"/>
      <c r="DH36" s="426"/>
      <c r="DI36" s="426"/>
      <c r="DJ36" s="426"/>
      <c r="DK36" s="426"/>
      <c r="DL36" s="622">
        <v>
1</v>
      </c>
      <c r="DM36" s="622"/>
      <c r="DN36" s="622"/>
      <c r="DO36" s="622"/>
      <c r="DP36" s="622"/>
      <c r="DQ36" s="622"/>
      <c r="DR36" s="426"/>
      <c r="DS36" s="426"/>
      <c r="DT36" s="426"/>
      <c r="DU36" s="426"/>
      <c r="DV36" s="622">
        <v>
1</v>
      </c>
      <c r="DW36" s="622"/>
      <c r="DX36" s="622"/>
      <c r="DY36" s="622"/>
      <c r="DZ36" s="622"/>
      <c r="EA36" s="622"/>
      <c r="EB36" s="40"/>
      <c r="EC36" s="42"/>
      <c r="ED36" s="95"/>
      <c r="EE36" s="95"/>
      <c r="EF36" s="78"/>
      <c r="EG36" s="759" t="s">
        <v>
171</v>
      </c>
      <c r="EH36" s="760"/>
      <c r="EI36" s="760"/>
      <c r="EJ36" s="760"/>
      <c r="EK36" s="760"/>
      <c r="EL36" s="760"/>
      <c r="EM36" s="760"/>
      <c r="EN36" s="760"/>
      <c r="EO36" s="760"/>
      <c r="EP36" s="761"/>
      <c r="EQ36" s="74"/>
      <c r="ER36" s="45"/>
      <c r="ES36" s="721">
        <v>
442</v>
      </c>
      <c r="ET36" s="721"/>
      <c r="EU36" s="721"/>
      <c r="EV36" s="721"/>
      <c r="EW36" s="721"/>
      <c r="EX36" s="427"/>
      <c r="EY36" s="427"/>
      <c r="EZ36" s="427"/>
      <c r="FA36" s="427"/>
      <c r="FB36" s="721">
        <v>
451</v>
      </c>
      <c r="FC36" s="721"/>
      <c r="FD36" s="721"/>
      <c r="FE36" s="721"/>
      <c r="FF36" s="721"/>
      <c r="FG36" s="427"/>
      <c r="FH36" s="427"/>
      <c r="FI36" s="427"/>
      <c r="FJ36" s="427"/>
      <c r="FK36" s="721">
        <v>
418</v>
      </c>
      <c r="FL36" s="721"/>
      <c r="FM36" s="721"/>
      <c r="FN36" s="721"/>
      <c r="FO36" s="721"/>
      <c r="FP36" s="53"/>
      <c r="FQ36" s="220"/>
      <c r="FR36" s="1"/>
      <c r="FS36" s="1"/>
      <c r="FT36" s="1"/>
      <c r="FU36" s="16"/>
      <c r="FV36" s="10"/>
      <c r="FW36" s="10"/>
      <c r="FX36" s="10"/>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row>
    <row r="37" spans="1:217" ht="15" customHeight="1" x14ac:dyDescent="0.15">
      <c r="A37" s="97"/>
      <c r="B37" s="97"/>
      <c r="C37" s="439"/>
      <c r="D37" s="439"/>
      <c r="E37" s="439"/>
      <c r="F37" s="439"/>
      <c r="G37" s="439"/>
      <c r="H37" s="439"/>
      <c r="I37" s="439"/>
      <c r="J37" s="439"/>
      <c r="K37" s="439"/>
      <c r="L37" s="439"/>
      <c r="M37" s="439"/>
      <c r="N37" s="439"/>
      <c r="O37" s="439"/>
      <c r="P37" s="439"/>
      <c r="Q37" s="439"/>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45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753" t="s">
        <v>
19</v>
      </c>
      <c r="CQ37" s="754"/>
      <c r="CR37" s="754"/>
      <c r="CS37" s="754"/>
      <c r="CT37" s="754"/>
      <c r="CU37" s="754"/>
      <c r="CV37" s="754"/>
      <c r="CW37" s="754"/>
      <c r="CX37" s="754"/>
      <c r="CY37" s="755"/>
      <c r="CZ37" s="66"/>
      <c r="DA37" s="40"/>
      <c r="DB37" s="622">
        <v>
1</v>
      </c>
      <c r="DC37" s="622"/>
      <c r="DD37" s="622"/>
      <c r="DE37" s="622"/>
      <c r="DF37" s="622"/>
      <c r="DG37" s="622"/>
      <c r="DH37" s="426"/>
      <c r="DI37" s="426"/>
      <c r="DJ37" s="426"/>
      <c r="DK37" s="426"/>
      <c r="DL37" s="622">
        <v>
4</v>
      </c>
      <c r="DM37" s="622"/>
      <c r="DN37" s="622"/>
      <c r="DO37" s="622"/>
      <c r="DP37" s="622"/>
      <c r="DQ37" s="622"/>
      <c r="DR37" s="426"/>
      <c r="DS37" s="426"/>
      <c r="DT37" s="426"/>
      <c r="DU37" s="426"/>
      <c r="DV37" s="622">
        <v>
6</v>
      </c>
      <c r="DW37" s="622"/>
      <c r="DX37" s="622"/>
      <c r="DY37" s="622"/>
      <c r="DZ37" s="622"/>
      <c r="EA37" s="622"/>
      <c r="EB37" s="40"/>
      <c r="EC37" s="42"/>
      <c r="ED37" s="95"/>
      <c r="EE37" s="95"/>
      <c r="EF37" s="78"/>
      <c r="EG37" s="1"/>
      <c r="EH37" s="1"/>
      <c r="EI37" s="15" t="s">
        <v>
131</v>
      </c>
      <c r="EJ37" s="1"/>
      <c r="EK37" s="1"/>
      <c r="EL37" s="1"/>
      <c r="EM37" s="1"/>
      <c r="EN37" s="1"/>
      <c r="EO37" s="1"/>
      <c r="EP37" s="16"/>
      <c r="EQ37" s="16"/>
      <c r="ER37" s="16"/>
      <c r="ES37" s="16"/>
      <c r="ET37" s="16"/>
      <c r="EU37" s="16"/>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6"/>
      <c r="FV37" s="10"/>
      <c r="FW37" s="10"/>
      <c r="FX37" s="10"/>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row>
    <row r="38" spans="1:217" ht="15" customHeight="1" x14ac:dyDescent="0.15">
      <c r="A38" s="97"/>
      <c r="B38" s="97"/>
      <c r="C38" s="439"/>
      <c r="D38" s="439"/>
      <c r="E38" s="439"/>
      <c r="F38" s="439"/>
      <c r="G38" s="439"/>
      <c r="H38" s="439"/>
      <c r="I38" s="439"/>
      <c r="J38" s="439"/>
      <c r="K38" s="439"/>
      <c r="L38" s="439"/>
      <c r="M38" s="439"/>
      <c r="N38" s="439"/>
      <c r="O38" s="439"/>
      <c r="P38" s="439"/>
      <c r="Q38" s="439"/>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45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756" t="s">
        <v>
172</v>
      </c>
      <c r="CQ38" s="757"/>
      <c r="CR38" s="757"/>
      <c r="CS38" s="757"/>
      <c r="CT38" s="757"/>
      <c r="CU38" s="757"/>
      <c r="CV38" s="757"/>
      <c r="CW38" s="757"/>
      <c r="CX38" s="757"/>
      <c r="CY38" s="758"/>
      <c r="CZ38" s="74"/>
      <c r="DA38" s="45"/>
      <c r="DB38" s="721">
        <v>
1</v>
      </c>
      <c r="DC38" s="721"/>
      <c r="DD38" s="721"/>
      <c r="DE38" s="721"/>
      <c r="DF38" s="721"/>
      <c r="DG38" s="721"/>
      <c r="DH38" s="427"/>
      <c r="DI38" s="427"/>
      <c r="DJ38" s="427"/>
      <c r="DK38" s="427"/>
      <c r="DL38" s="721">
        <v>
1</v>
      </c>
      <c r="DM38" s="721"/>
      <c r="DN38" s="721"/>
      <c r="DO38" s="721"/>
      <c r="DP38" s="721"/>
      <c r="DQ38" s="721"/>
      <c r="DR38" s="427"/>
      <c r="DS38" s="427"/>
      <c r="DT38" s="427"/>
      <c r="DU38" s="427"/>
      <c r="DV38" s="721">
        <v>
2</v>
      </c>
      <c r="DW38" s="721"/>
      <c r="DX38" s="721"/>
      <c r="DY38" s="721"/>
      <c r="DZ38" s="721"/>
      <c r="EA38" s="721"/>
      <c r="EB38" s="45"/>
      <c r="EC38" s="214"/>
      <c r="ED38" s="95"/>
      <c r="EE38" s="95"/>
      <c r="EF38" s="78"/>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6"/>
      <c r="FV38" s="10"/>
      <c r="FW38" s="10"/>
      <c r="FX38" s="10"/>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row>
    <row r="39" spans="1:217" ht="15" customHeight="1" x14ac:dyDescent="0.15">
      <c r="A39" s="97"/>
      <c r="B39" s="97"/>
      <c r="C39" s="439"/>
      <c r="D39" s="439"/>
      <c r="E39" s="439"/>
      <c r="F39" s="439"/>
      <c r="G39" s="439"/>
      <c r="H39" s="439"/>
      <c r="I39" s="439"/>
      <c r="J39" s="439"/>
      <c r="K39" s="439"/>
      <c r="L39" s="439"/>
      <c r="M39" s="439"/>
      <c r="N39" s="439"/>
      <c r="O39" s="439"/>
      <c r="P39" s="439"/>
      <c r="Q39" s="439"/>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45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6"/>
      <c r="CQ39" s="16"/>
      <c r="CR39" s="15" t="s">
        <v>
131</v>
      </c>
      <c r="CS39" s="16"/>
      <c r="CT39" s="16"/>
      <c r="CU39" s="16"/>
      <c r="CV39" s="16"/>
      <c r="CW39" s="16"/>
      <c r="CX39" s="16"/>
      <c r="CY39" s="100"/>
      <c r="CZ39" s="100"/>
      <c r="DA39" s="101"/>
      <c r="DB39" s="101"/>
      <c r="DC39" s="101"/>
      <c r="DD39" s="101"/>
      <c r="DE39" s="10"/>
      <c r="DF39" s="55"/>
      <c r="DG39" s="55"/>
      <c r="DH39" s="55"/>
      <c r="DI39" s="16"/>
      <c r="DJ39" s="16"/>
      <c r="DK39" s="16"/>
      <c r="DL39" s="16"/>
      <c r="DM39" s="16"/>
      <c r="DN39" s="16"/>
      <c r="DO39" s="16"/>
      <c r="DP39" s="16"/>
      <c r="DQ39" s="16"/>
      <c r="DR39" s="16"/>
      <c r="DS39" s="16"/>
      <c r="DT39" s="16"/>
      <c r="DU39" s="16"/>
      <c r="DV39" s="16"/>
      <c r="DW39" s="16"/>
      <c r="DX39" s="16"/>
      <c r="DY39" s="16"/>
      <c r="DZ39" s="16"/>
      <c r="EA39" s="16"/>
      <c r="EB39" s="16"/>
      <c r="EC39" s="16"/>
      <c r="ED39" s="95"/>
      <c r="EE39" s="95"/>
      <c r="EF39" s="78"/>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6"/>
      <c r="FV39" s="10"/>
      <c r="FW39" s="10"/>
      <c r="FX39" s="10"/>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row>
    <row r="40" spans="1:217" ht="15" customHeight="1" x14ac:dyDescent="0.15">
      <c r="A40" s="1"/>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c r="AL40" s="452"/>
      <c r="AM40" s="452"/>
      <c r="AN40" s="452"/>
      <c r="AO40" s="452"/>
      <c r="AP40" s="452"/>
      <c r="AQ40" s="452"/>
      <c r="AR40" s="452"/>
      <c r="AS40" s="430"/>
      <c r="AT40" s="430"/>
      <c r="AU40" s="430"/>
      <c r="AV40" s="45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6"/>
      <c r="CQ40" s="10"/>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55"/>
      <c r="DV40" s="55"/>
      <c r="DW40" s="55"/>
      <c r="DX40" s="16"/>
      <c r="DY40" s="16"/>
      <c r="DZ40" s="16"/>
      <c r="EA40" s="16"/>
      <c r="EB40" s="16"/>
      <c r="EC40" s="16"/>
      <c r="ED40" s="16"/>
      <c r="EE40" s="16"/>
      <c r="EF40" s="16"/>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6"/>
      <c r="FV40" s="10"/>
      <c r="FW40" s="10"/>
      <c r="FX40" s="10"/>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row>
    <row r="41" spans="1:217" ht="15" customHeight="1" x14ac:dyDescent="0.15">
      <c r="AV41" s="45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6"/>
      <c r="FV41" s="10"/>
      <c r="FW41" s="10"/>
      <c r="FX41" s="10"/>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row>
    <row r="42" spans="1:217" ht="15" customHeight="1" x14ac:dyDescent="0.15">
      <c r="A42" s="451"/>
      <c r="B42" s="451"/>
      <c r="C42" s="451"/>
      <c r="D42" s="451"/>
      <c r="E42" s="451"/>
      <c r="F42" s="451"/>
      <c r="G42" s="451"/>
      <c r="H42" s="451"/>
      <c r="I42" s="451"/>
      <c r="J42" s="451"/>
      <c r="K42" s="451"/>
      <c r="L42" s="451"/>
      <c r="M42" s="451"/>
      <c r="N42" s="451"/>
      <c r="O42" s="451"/>
      <c r="P42" s="451"/>
      <c r="Q42" s="451"/>
      <c r="R42" s="451"/>
      <c r="S42" s="451"/>
      <c r="T42" s="451"/>
      <c r="U42" s="451"/>
      <c r="V42" s="451"/>
      <c r="W42" s="451"/>
      <c r="X42" s="451"/>
      <c r="Y42" s="451"/>
      <c r="Z42" s="451"/>
      <c r="AA42" s="451"/>
      <c r="AB42" s="451"/>
      <c r="AC42" s="451"/>
      <c r="AD42" s="451"/>
      <c r="AE42" s="451"/>
      <c r="AF42" s="451"/>
      <c r="AG42" s="451"/>
      <c r="AH42" s="451"/>
      <c r="AI42" s="451"/>
      <c r="AJ42" s="451"/>
      <c r="AK42" s="451"/>
      <c r="AL42" s="451"/>
      <c r="AM42" s="451"/>
      <c r="AN42" s="451"/>
      <c r="AO42" s="451"/>
      <c r="AP42" s="451"/>
      <c r="AQ42" s="451"/>
      <c r="AR42" s="451"/>
      <c r="AS42" s="451"/>
      <c r="AT42" s="451"/>
      <c r="AU42" s="451"/>
      <c r="AV42" s="451"/>
      <c r="AW42" s="451"/>
      <c r="AX42" s="451"/>
      <c r="AY42" s="451"/>
      <c r="AZ42" s="451"/>
      <c r="BA42" s="451"/>
      <c r="BB42" s="451"/>
      <c r="BC42" s="451"/>
      <c r="BD42" s="451"/>
      <c r="BE42" s="451"/>
      <c r="BF42" s="451"/>
      <c r="BG42" s="451"/>
      <c r="BH42" s="451"/>
      <c r="BI42" s="451"/>
      <c r="BJ42" s="451"/>
      <c r="BK42" s="451"/>
      <c r="BL42" s="451"/>
      <c r="BM42" s="451"/>
      <c r="BN42" s="451"/>
      <c r="BO42" s="451"/>
      <c r="BP42" s="451"/>
      <c r="BQ42" s="451"/>
      <c r="BR42" s="451"/>
      <c r="BS42" s="451"/>
      <c r="BT42" s="451"/>
      <c r="BU42" s="451"/>
      <c r="BV42" s="451"/>
      <c r="BW42" s="451"/>
      <c r="BX42" s="451"/>
      <c r="BY42" s="451"/>
      <c r="BZ42" s="451"/>
      <c r="CA42" s="451"/>
      <c r="CB42" s="451"/>
      <c r="CC42" s="451"/>
      <c r="CD42" s="451"/>
      <c r="CE42" s="451"/>
      <c r="CF42" s="451"/>
      <c r="CG42" s="451"/>
      <c r="CH42" s="451"/>
      <c r="CI42" s="451"/>
      <c r="CJ42" s="451"/>
      <c r="CK42" s="451"/>
      <c r="CL42" s="451"/>
      <c r="CM42" s="451"/>
      <c r="CN42" s="451"/>
      <c r="CO42" s="451"/>
      <c r="CP42" s="10"/>
      <c r="CQ42" s="16"/>
      <c r="CR42" s="16"/>
      <c r="CS42" s="10"/>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6"/>
      <c r="FV42" s="10"/>
      <c r="FW42" s="10"/>
      <c r="FX42" s="10"/>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row>
    <row r="43" spans="1:217" ht="15" customHeight="1" x14ac:dyDescent="0.15">
      <c r="A43" s="451"/>
      <c r="B43" s="451"/>
      <c r="C43" s="451"/>
      <c r="D43" s="451"/>
      <c r="E43" s="451"/>
      <c r="F43" s="451"/>
      <c r="G43" s="451"/>
      <c r="H43" s="451"/>
      <c r="I43" s="451"/>
      <c r="J43" s="451"/>
      <c r="K43" s="451"/>
      <c r="L43" s="451"/>
      <c r="M43" s="451"/>
      <c r="N43" s="451"/>
      <c r="O43" s="451"/>
      <c r="P43" s="451"/>
      <c r="Q43" s="451"/>
      <c r="R43" s="451"/>
      <c r="S43" s="451"/>
      <c r="T43" s="451"/>
      <c r="U43" s="451"/>
      <c r="V43" s="451"/>
      <c r="W43" s="451"/>
      <c r="X43" s="451"/>
      <c r="Y43" s="451"/>
      <c r="Z43" s="451"/>
      <c r="AA43" s="451"/>
      <c r="AB43" s="451"/>
      <c r="AC43" s="451"/>
      <c r="AD43" s="451"/>
      <c r="AE43" s="451"/>
      <c r="AF43" s="451"/>
      <c r="AG43" s="451"/>
      <c r="AH43" s="451"/>
      <c r="AI43" s="451"/>
      <c r="AJ43" s="451"/>
      <c r="AK43" s="451"/>
      <c r="AL43" s="451"/>
      <c r="AM43" s="451"/>
      <c r="AN43" s="451"/>
      <c r="AO43" s="451"/>
      <c r="AP43" s="451"/>
      <c r="AQ43" s="451"/>
      <c r="AR43" s="451"/>
      <c r="AS43" s="451"/>
      <c r="AT43" s="451"/>
      <c r="AU43" s="451"/>
      <c r="CP43" s="10"/>
      <c r="CQ43" s="16"/>
      <c r="CR43" s="16"/>
      <c r="CS43" s="10"/>
      <c r="CT43" s="41"/>
      <c r="CU43" s="41"/>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41"/>
      <c r="DV43" s="41"/>
      <c r="DW43" s="41"/>
      <c r="DX43" s="41"/>
      <c r="DY43" s="41"/>
      <c r="DZ43" s="41"/>
      <c r="EA43" s="41"/>
      <c r="EB43" s="41"/>
      <c r="EC43" s="41"/>
      <c r="ED43" s="41"/>
      <c r="EE43" s="41"/>
      <c r="EF43" s="4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HF43" s="1"/>
      <c r="HG43" s="1"/>
      <c r="HH43" s="1"/>
      <c r="HI43" s="1"/>
    </row>
    <row r="44" spans="1:217" ht="15" customHeight="1" x14ac:dyDescent="0.15">
      <c r="AV44" s="45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0"/>
      <c r="CQ44" s="16"/>
      <c r="CR44" s="16"/>
      <c r="CS44" s="10"/>
      <c r="CT44" s="41"/>
      <c r="CU44" s="41"/>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41"/>
      <c r="DV44" s="41"/>
      <c r="DW44" s="41"/>
      <c r="DX44" s="41"/>
      <c r="DY44" s="41"/>
      <c r="DZ44" s="41"/>
      <c r="EA44" s="41"/>
      <c r="EB44" s="41"/>
      <c r="EC44" s="41"/>
      <c r="ED44" s="41"/>
      <c r="EE44" s="41"/>
      <c r="EF44" s="4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row>
    <row r="45" spans="1:217" ht="15" customHeight="1" x14ac:dyDescent="0.15">
      <c r="AV45" s="45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row>
    <row r="46" spans="1:217" ht="15" customHeight="1" x14ac:dyDescent="0.15">
      <c r="A46" s="583">
        <v>
118</v>
      </c>
      <c r="B46" s="583"/>
      <c r="C46" s="583"/>
      <c r="D46" s="583"/>
      <c r="E46" s="583"/>
      <c r="F46" s="583"/>
      <c r="G46" s="583"/>
      <c r="H46" s="583"/>
      <c r="I46" s="583"/>
      <c r="J46" s="583"/>
      <c r="K46" s="583"/>
      <c r="L46" s="583"/>
      <c r="M46" s="583"/>
      <c r="N46" s="583"/>
      <c r="O46" s="583"/>
      <c r="P46" s="583"/>
      <c r="Q46" s="583"/>
      <c r="R46" s="583"/>
      <c r="S46" s="583"/>
      <c r="T46" s="583"/>
      <c r="U46" s="583"/>
      <c r="V46" s="583"/>
      <c r="W46" s="583"/>
      <c r="X46" s="583"/>
      <c r="Y46" s="583"/>
      <c r="Z46" s="583"/>
      <c r="AA46" s="583"/>
      <c r="AB46" s="583"/>
      <c r="AC46" s="583"/>
      <c r="AD46" s="583"/>
      <c r="AE46" s="583"/>
      <c r="AF46" s="583"/>
      <c r="AG46" s="583"/>
      <c r="AH46" s="583"/>
      <c r="AI46" s="583"/>
      <c r="AJ46" s="583"/>
      <c r="AK46" s="583"/>
      <c r="AL46" s="583"/>
      <c r="AM46" s="583"/>
      <c r="AN46" s="583"/>
      <c r="AO46" s="583"/>
      <c r="AP46" s="583"/>
      <c r="AQ46" s="583"/>
      <c r="AR46" s="583"/>
      <c r="AS46" s="583"/>
      <c r="AT46" s="583"/>
      <c r="AU46" s="583"/>
      <c r="AV46" s="583">
        <v>
119</v>
      </c>
      <c r="AW46" s="583"/>
      <c r="AX46" s="583"/>
      <c r="AY46" s="583"/>
      <c r="AZ46" s="583"/>
      <c r="BA46" s="583"/>
      <c r="BB46" s="583"/>
      <c r="BC46" s="583"/>
      <c r="BD46" s="583"/>
      <c r="BE46" s="583"/>
      <c r="BF46" s="583"/>
      <c r="BG46" s="583"/>
      <c r="BH46" s="583"/>
      <c r="BI46" s="583"/>
      <c r="BJ46" s="583"/>
      <c r="BK46" s="583"/>
      <c r="BL46" s="583"/>
      <c r="BM46" s="583"/>
      <c r="BN46" s="583"/>
      <c r="BO46" s="583"/>
      <c r="BP46" s="583"/>
      <c r="BQ46" s="583"/>
      <c r="BR46" s="583"/>
      <c r="BS46" s="583"/>
      <c r="BT46" s="583"/>
      <c r="BU46" s="583"/>
      <c r="BV46" s="583"/>
      <c r="BW46" s="583"/>
      <c r="BX46" s="583"/>
      <c r="BY46" s="583"/>
      <c r="BZ46" s="583"/>
      <c r="CA46" s="583"/>
      <c r="CB46" s="583"/>
      <c r="CC46" s="583"/>
      <c r="CD46" s="583"/>
      <c r="CE46" s="583"/>
      <c r="CF46" s="583"/>
      <c r="CG46" s="583"/>
      <c r="CH46" s="583"/>
      <c r="CI46" s="583"/>
      <c r="CJ46" s="583"/>
      <c r="CK46" s="583"/>
      <c r="CL46" s="583"/>
      <c r="CM46" s="583"/>
      <c r="CN46" s="583"/>
      <c r="CO46" s="583"/>
      <c r="CP46" s="583">
        <v>
120</v>
      </c>
      <c r="CQ46" s="583"/>
      <c r="CR46" s="583"/>
      <c r="CS46" s="583"/>
      <c r="CT46" s="583"/>
      <c r="CU46" s="583"/>
      <c r="CV46" s="583"/>
      <c r="CW46" s="583"/>
      <c r="CX46" s="583"/>
      <c r="CY46" s="583"/>
      <c r="CZ46" s="583"/>
      <c r="DA46" s="583"/>
      <c r="DB46" s="583"/>
      <c r="DC46" s="583"/>
      <c r="DD46" s="583"/>
      <c r="DE46" s="583"/>
      <c r="DF46" s="583"/>
      <c r="DG46" s="583"/>
      <c r="DH46" s="583"/>
      <c r="DI46" s="583"/>
      <c r="DJ46" s="583"/>
      <c r="DK46" s="583"/>
      <c r="DL46" s="583"/>
      <c r="DM46" s="583"/>
      <c r="DN46" s="583"/>
      <c r="DO46" s="583"/>
      <c r="DP46" s="583"/>
      <c r="DQ46" s="583"/>
      <c r="DR46" s="583"/>
      <c r="DS46" s="583"/>
      <c r="DT46" s="583"/>
      <c r="DU46" s="583"/>
      <c r="DV46" s="583"/>
      <c r="DW46" s="583"/>
      <c r="DX46" s="583"/>
      <c r="DY46" s="583"/>
      <c r="DZ46" s="583"/>
      <c r="EA46" s="583"/>
      <c r="EB46" s="583"/>
      <c r="EC46" s="583"/>
      <c r="ED46" s="583"/>
      <c r="EE46" s="583"/>
      <c r="EF46" s="583"/>
      <c r="EG46" s="583">
        <v>
121</v>
      </c>
      <c r="EH46" s="583"/>
      <c r="EI46" s="583"/>
      <c r="EJ46" s="583"/>
      <c r="EK46" s="583"/>
      <c r="EL46" s="583"/>
      <c r="EM46" s="583"/>
      <c r="EN46" s="583"/>
      <c r="EO46" s="583"/>
      <c r="EP46" s="583"/>
      <c r="EQ46" s="583"/>
      <c r="ER46" s="583"/>
      <c r="ES46" s="583"/>
      <c r="ET46" s="583"/>
      <c r="EU46" s="583"/>
      <c r="EV46" s="583"/>
      <c r="EW46" s="583"/>
      <c r="EX46" s="583"/>
      <c r="EY46" s="583"/>
      <c r="EZ46" s="583"/>
      <c r="FA46" s="583"/>
      <c r="FB46" s="583"/>
      <c r="FC46" s="583"/>
      <c r="FD46" s="583"/>
      <c r="FE46" s="583"/>
      <c r="FF46" s="583"/>
      <c r="FG46" s="583"/>
      <c r="FH46" s="583"/>
      <c r="FI46" s="583"/>
      <c r="FJ46" s="583"/>
      <c r="FK46" s="583"/>
      <c r="FL46" s="583"/>
      <c r="FM46" s="583"/>
      <c r="FN46" s="583"/>
      <c r="FO46" s="583"/>
      <c r="FP46" s="583"/>
      <c r="FQ46" s="583"/>
      <c r="FR46" s="583"/>
      <c r="FS46" s="583"/>
      <c r="FT46" s="583"/>
      <c r="FU46" s="583"/>
      <c r="FV46" s="583"/>
      <c r="FW46" s="583"/>
      <c r="FX46" s="583"/>
      <c r="FY46" s="583"/>
      <c r="FZ46" s="583"/>
      <c r="GA46" s="583"/>
      <c r="GB46" s="583"/>
      <c r="GC46" s="583"/>
      <c r="GD46" s="583"/>
      <c r="GE46" s="583"/>
      <c r="GF46" s="583"/>
      <c r="GG46" s="583"/>
      <c r="GH46" s="583"/>
      <c r="GI46" s="583"/>
      <c r="GJ46" s="583"/>
      <c r="GK46" s="583"/>
      <c r="GL46" s="583"/>
      <c r="GM46" s="583"/>
      <c r="GN46" s="583"/>
      <c r="GO46" s="583"/>
      <c r="GP46" s="583"/>
      <c r="GQ46" s="583"/>
      <c r="GR46" s="583"/>
      <c r="GS46" s="583"/>
      <c r="GT46" s="583"/>
      <c r="GU46" s="583"/>
      <c r="GV46" s="583"/>
      <c r="GW46" s="583"/>
      <c r="GX46" s="583"/>
      <c r="GY46" s="583"/>
      <c r="GZ46" s="583"/>
      <c r="HA46" s="583"/>
      <c r="HB46" s="583"/>
      <c r="HC46" s="583"/>
      <c r="HD46" s="583"/>
      <c r="HE46" s="583"/>
      <c r="HF46" s="1"/>
      <c r="HG46" s="1"/>
      <c r="HH46" s="1"/>
      <c r="HI46" s="1"/>
    </row>
    <row r="47" spans="1:217" ht="15" customHeight="1" x14ac:dyDescent="0.15">
      <c r="A47" s="451"/>
      <c r="B47" s="451"/>
      <c r="C47" s="451"/>
      <c r="D47" s="451"/>
      <c r="E47" s="451"/>
      <c r="F47" s="451"/>
      <c r="G47" s="451"/>
      <c r="H47" s="451"/>
      <c r="I47" s="451"/>
      <c r="J47" s="451"/>
      <c r="K47" s="451"/>
      <c r="L47" s="451"/>
      <c r="M47" s="451"/>
      <c r="N47" s="451"/>
      <c r="O47" s="451"/>
      <c r="P47" s="451"/>
      <c r="Q47" s="451"/>
      <c r="R47" s="451"/>
      <c r="S47" s="451"/>
      <c r="T47" s="451"/>
      <c r="U47" s="451"/>
      <c r="V47" s="451"/>
      <c r="W47" s="451"/>
      <c r="X47" s="451"/>
      <c r="Y47" s="451"/>
      <c r="Z47" s="451"/>
      <c r="AA47" s="451"/>
      <c r="AB47" s="451"/>
      <c r="AC47" s="451"/>
      <c r="AD47" s="451"/>
      <c r="AE47" s="451"/>
      <c r="AF47" s="451"/>
      <c r="AG47" s="451"/>
      <c r="AH47" s="451"/>
      <c r="AI47" s="451"/>
      <c r="AJ47" s="451"/>
      <c r="AK47" s="451"/>
      <c r="AL47" s="451"/>
      <c r="AM47" s="451"/>
      <c r="AN47" s="451"/>
      <c r="AO47" s="451"/>
      <c r="AP47" s="451"/>
      <c r="AQ47" s="451"/>
      <c r="AR47" s="451"/>
      <c r="AS47" s="451"/>
      <c r="AT47" s="451"/>
      <c r="AU47" s="451"/>
      <c r="AV47" s="45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row>
    <row r="48" spans="1:217" ht="15" customHeight="1" x14ac:dyDescent="0.15">
      <c r="A48" s="451"/>
      <c r="B48" s="451"/>
      <c r="C48" s="451"/>
      <c r="D48" s="451"/>
      <c r="E48" s="451"/>
      <c r="F48" s="451"/>
      <c r="G48" s="451"/>
      <c r="H48" s="451"/>
      <c r="I48" s="451"/>
      <c r="J48" s="451"/>
      <c r="K48" s="451"/>
      <c r="L48" s="451"/>
      <c r="M48" s="451"/>
      <c r="N48" s="451"/>
      <c r="O48" s="451"/>
      <c r="P48" s="451"/>
      <c r="Q48" s="451"/>
      <c r="R48" s="451"/>
      <c r="S48" s="451"/>
      <c r="T48" s="451"/>
      <c r="U48" s="451"/>
      <c r="V48" s="451"/>
      <c r="W48" s="451"/>
      <c r="X48" s="451"/>
      <c r="Y48" s="451"/>
      <c r="Z48" s="451"/>
      <c r="AA48" s="451"/>
      <c r="AB48" s="451"/>
      <c r="AC48" s="451"/>
      <c r="AD48" s="451"/>
      <c r="AE48" s="451"/>
      <c r="AF48" s="451"/>
      <c r="AG48" s="451"/>
      <c r="AH48" s="451"/>
      <c r="AI48" s="451"/>
      <c r="AJ48" s="451"/>
      <c r="AK48" s="451"/>
      <c r="AL48" s="451"/>
      <c r="AM48" s="451"/>
      <c r="AN48" s="451"/>
      <c r="AO48" s="451"/>
      <c r="AP48" s="451"/>
      <c r="AQ48" s="451"/>
      <c r="AR48" s="451"/>
      <c r="AS48" s="451"/>
      <c r="AT48" s="451"/>
      <c r="AU48" s="451"/>
      <c r="AV48" s="45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row>
    <row r="49" spans="1:217" ht="15" customHeight="1" x14ac:dyDescent="0.15">
      <c r="A49" s="451"/>
      <c r="B49" s="451"/>
      <c r="C49" s="451"/>
      <c r="D49" s="451"/>
      <c r="E49" s="451"/>
      <c r="F49" s="451"/>
      <c r="G49" s="451"/>
      <c r="H49" s="451"/>
      <c r="I49" s="451"/>
      <c r="J49" s="451"/>
      <c r="K49" s="451"/>
      <c r="L49" s="451"/>
      <c r="M49" s="451"/>
      <c r="N49" s="451"/>
      <c r="O49" s="451"/>
      <c r="P49" s="451"/>
      <c r="Q49" s="451"/>
      <c r="R49" s="451"/>
      <c r="S49" s="451"/>
      <c r="T49" s="451"/>
      <c r="U49" s="451"/>
      <c r="V49" s="451"/>
      <c r="W49" s="451"/>
      <c r="X49" s="451"/>
      <c r="Y49" s="451"/>
      <c r="Z49" s="451"/>
      <c r="AA49" s="451"/>
      <c r="AB49" s="451"/>
      <c r="AC49" s="451"/>
      <c r="AD49" s="451"/>
      <c r="AE49" s="451"/>
      <c r="AF49" s="451"/>
      <c r="AG49" s="451"/>
      <c r="AH49" s="451"/>
      <c r="AI49" s="451"/>
      <c r="AJ49" s="451"/>
      <c r="AK49" s="451"/>
      <c r="AL49" s="451"/>
      <c r="AM49" s="451"/>
      <c r="AN49" s="451"/>
      <c r="AO49" s="451"/>
      <c r="AP49" s="451"/>
      <c r="AQ49" s="451"/>
      <c r="AR49" s="451"/>
      <c r="AS49" s="451"/>
      <c r="AT49" s="451"/>
      <c r="AU49" s="451"/>
      <c r="AV49" s="45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row>
    <row r="50" spans="1:217" ht="15" customHeight="1" x14ac:dyDescent="0.15">
      <c r="A50" s="451"/>
      <c r="B50" s="451"/>
      <c r="C50" s="451"/>
      <c r="D50" s="451"/>
      <c r="E50" s="451"/>
      <c r="F50" s="451"/>
      <c r="G50" s="451"/>
      <c r="H50" s="451"/>
      <c r="I50" s="451"/>
      <c r="J50" s="451"/>
      <c r="K50" s="451"/>
      <c r="L50" s="451"/>
      <c r="M50" s="451"/>
      <c r="N50" s="451"/>
      <c r="O50" s="451"/>
      <c r="P50" s="451"/>
      <c r="Q50" s="451"/>
      <c r="R50" s="451"/>
      <c r="S50" s="451"/>
      <c r="T50" s="451"/>
      <c r="U50" s="451"/>
      <c r="V50" s="451"/>
      <c r="W50" s="451"/>
      <c r="X50" s="451"/>
      <c r="Y50" s="451"/>
      <c r="Z50" s="451"/>
      <c r="AA50" s="451"/>
      <c r="AB50" s="451"/>
      <c r="AC50" s="451"/>
      <c r="AD50" s="451"/>
      <c r="AE50" s="451"/>
      <c r="AF50" s="451"/>
      <c r="AG50" s="451"/>
      <c r="AH50" s="451"/>
      <c r="AI50" s="451"/>
      <c r="AJ50" s="451"/>
      <c r="AK50" s="451"/>
      <c r="AL50" s="451"/>
      <c r="AM50" s="451"/>
      <c r="AN50" s="451"/>
      <c r="AO50" s="451"/>
      <c r="AP50" s="451"/>
      <c r="AQ50" s="451"/>
      <c r="AR50" s="451"/>
      <c r="AS50" s="451"/>
      <c r="AT50" s="451"/>
      <c r="AU50" s="451"/>
      <c r="AV50" s="45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row>
    <row r="51" spans="1:217" ht="15" customHeight="1" x14ac:dyDescent="0.15">
      <c r="A51" s="451"/>
      <c r="B51" s="451"/>
      <c r="C51" s="451"/>
      <c r="D51" s="451"/>
      <c r="E51" s="451"/>
      <c r="F51" s="451"/>
      <c r="G51" s="451"/>
      <c r="H51" s="451"/>
      <c r="I51" s="451"/>
      <c r="J51" s="451"/>
      <c r="K51" s="451"/>
      <c r="L51" s="451"/>
      <c r="M51" s="451"/>
      <c r="N51" s="451"/>
      <c r="O51" s="451"/>
      <c r="P51" s="451"/>
      <c r="Q51" s="451"/>
      <c r="R51" s="451"/>
      <c r="S51" s="451"/>
      <c r="T51" s="451"/>
      <c r="U51" s="451"/>
      <c r="V51" s="451"/>
      <c r="W51" s="451"/>
      <c r="X51" s="451"/>
      <c r="Y51" s="451"/>
      <c r="Z51" s="451"/>
      <c r="AA51" s="451"/>
      <c r="AB51" s="451"/>
      <c r="AC51" s="451"/>
      <c r="AD51" s="451"/>
      <c r="AE51" s="451"/>
      <c r="AF51" s="451"/>
      <c r="AG51" s="451"/>
      <c r="AH51" s="451"/>
      <c r="AI51" s="451"/>
      <c r="AJ51" s="451"/>
      <c r="AK51" s="451"/>
      <c r="AL51" s="451"/>
      <c r="AM51" s="451"/>
      <c r="AN51" s="451"/>
      <c r="AO51" s="451"/>
      <c r="AP51" s="451"/>
      <c r="AQ51" s="451"/>
      <c r="AR51" s="451"/>
      <c r="AS51" s="451"/>
      <c r="AT51" s="451"/>
      <c r="AU51" s="451"/>
      <c r="AV51" s="45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row>
    <row r="52" spans="1:217" ht="15" customHeight="1" x14ac:dyDescent="0.15">
      <c r="A52" s="451"/>
      <c r="B52" s="451"/>
      <c r="C52" s="451"/>
      <c r="D52" s="451"/>
      <c r="E52" s="451"/>
      <c r="F52" s="451"/>
      <c r="G52" s="451"/>
      <c r="H52" s="451"/>
      <c r="I52" s="451"/>
      <c r="J52" s="451"/>
      <c r="K52" s="451"/>
      <c r="L52" s="451"/>
      <c r="M52" s="451"/>
      <c r="N52" s="451"/>
      <c r="O52" s="451"/>
      <c r="P52" s="451"/>
      <c r="Q52" s="451"/>
      <c r="R52" s="451"/>
      <c r="S52" s="451"/>
      <c r="T52" s="451"/>
      <c r="U52" s="451"/>
      <c r="V52" s="451"/>
      <c r="W52" s="451"/>
      <c r="X52" s="451"/>
      <c r="Y52" s="451"/>
      <c r="Z52" s="451"/>
      <c r="AA52" s="451"/>
      <c r="AB52" s="451"/>
      <c r="AC52" s="451"/>
      <c r="AD52" s="451"/>
      <c r="AE52" s="451"/>
      <c r="AF52" s="451"/>
      <c r="AG52" s="451"/>
      <c r="AH52" s="451"/>
      <c r="AI52" s="451"/>
      <c r="AJ52" s="451"/>
      <c r="AK52" s="451"/>
      <c r="AL52" s="451"/>
      <c r="AM52" s="451"/>
      <c r="AN52" s="451"/>
      <c r="AO52" s="451"/>
      <c r="AP52" s="451"/>
      <c r="AQ52" s="451"/>
      <c r="AR52" s="451"/>
      <c r="AS52" s="451"/>
      <c r="AT52" s="451"/>
      <c r="AU52" s="451"/>
      <c r="AV52" s="45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row>
    <row r="53" spans="1:217" ht="15" customHeight="1" x14ac:dyDescent="0.15">
      <c r="A53" s="451"/>
      <c r="B53" s="451"/>
      <c r="C53" s="451"/>
      <c r="D53" s="451"/>
      <c r="E53" s="451"/>
      <c r="F53" s="451"/>
      <c r="G53" s="451"/>
      <c r="H53" s="451"/>
      <c r="I53" s="451"/>
      <c r="J53" s="451"/>
      <c r="K53" s="451"/>
      <c r="L53" s="451"/>
      <c r="M53" s="451"/>
      <c r="N53" s="451"/>
      <c r="O53" s="451"/>
      <c r="P53" s="451"/>
      <c r="Q53" s="451"/>
      <c r="R53" s="451"/>
      <c r="S53" s="451"/>
      <c r="T53" s="451"/>
      <c r="U53" s="451"/>
      <c r="V53" s="451"/>
      <c r="W53" s="451"/>
      <c r="X53" s="451"/>
      <c r="Y53" s="451"/>
      <c r="Z53" s="451"/>
      <c r="AA53" s="451"/>
      <c r="AB53" s="451"/>
      <c r="AC53" s="451"/>
      <c r="AD53" s="451"/>
      <c r="AE53" s="451"/>
      <c r="AF53" s="451"/>
      <c r="AG53" s="451"/>
      <c r="AH53" s="451"/>
      <c r="AI53" s="451"/>
      <c r="AJ53" s="451"/>
      <c r="AK53" s="451"/>
      <c r="AL53" s="451"/>
      <c r="AM53" s="451"/>
      <c r="AN53" s="451"/>
      <c r="AO53" s="451"/>
      <c r="AP53" s="451"/>
      <c r="AQ53" s="451"/>
      <c r="AR53" s="451"/>
      <c r="AS53" s="451"/>
      <c r="AT53" s="451"/>
      <c r="AU53" s="451"/>
      <c r="AV53" s="45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row>
    <row r="54" spans="1:217" ht="15" customHeight="1" x14ac:dyDescent="0.15">
      <c r="A54" s="451"/>
      <c r="B54" s="451"/>
      <c r="C54" s="451"/>
      <c r="D54" s="451"/>
      <c r="E54" s="451"/>
      <c r="F54" s="451"/>
      <c r="G54" s="451"/>
      <c r="H54" s="451"/>
      <c r="I54" s="451"/>
      <c r="J54" s="451"/>
      <c r="K54" s="451"/>
      <c r="L54" s="451"/>
      <c r="M54" s="451"/>
      <c r="N54" s="451"/>
      <c r="O54" s="451"/>
      <c r="P54" s="451"/>
      <c r="Q54" s="451"/>
      <c r="R54" s="451"/>
      <c r="S54" s="451"/>
      <c r="T54" s="451"/>
      <c r="U54" s="451"/>
      <c r="V54" s="451"/>
      <c r="W54" s="451"/>
      <c r="X54" s="451"/>
      <c r="Y54" s="451"/>
      <c r="Z54" s="451"/>
      <c r="AA54" s="451"/>
      <c r="AB54" s="451"/>
      <c r="AC54" s="451"/>
      <c r="AD54" s="451"/>
      <c r="AE54" s="451"/>
      <c r="AF54" s="451"/>
      <c r="AG54" s="451"/>
      <c r="AH54" s="451"/>
      <c r="AI54" s="451"/>
      <c r="AJ54" s="451"/>
      <c r="AK54" s="451"/>
      <c r="AL54" s="451"/>
      <c r="AM54" s="451"/>
      <c r="AN54" s="451"/>
      <c r="AO54" s="451"/>
      <c r="AP54" s="451"/>
      <c r="AQ54" s="451"/>
      <c r="AR54" s="451"/>
      <c r="AS54" s="451"/>
      <c r="AT54" s="451"/>
      <c r="AU54" s="451"/>
      <c r="AV54" s="45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row>
    <row r="55" spans="1:217" ht="15" customHeight="1" x14ac:dyDescent="0.15">
      <c r="A55" s="451"/>
      <c r="B55" s="451"/>
      <c r="C55" s="451"/>
      <c r="D55" s="451"/>
      <c r="E55" s="451"/>
      <c r="F55" s="451"/>
      <c r="G55" s="451"/>
      <c r="H55" s="451"/>
      <c r="I55" s="451"/>
      <c r="J55" s="451"/>
      <c r="K55" s="451"/>
      <c r="L55" s="451"/>
      <c r="M55" s="451"/>
      <c r="N55" s="451"/>
      <c r="O55" s="451"/>
      <c r="P55" s="451"/>
      <c r="Q55" s="451"/>
      <c r="R55" s="451"/>
      <c r="S55" s="451"/>
      <c r="T55" s="451"/>
      <c r="U55" s="451"/>
      <c r="V55" s="451"/>
      <c r="W55" s="451"/>
      <c r="X55" s="451"/>
      <c r="Y55" s="451"/>
      <c r="Z55" s="451"/>
      <c r="AA55" s="451"/>
      <c r="AB55" s="451"/>
      <c r="AC55" s="451"/>
      <c r="AD55" s="451"/>
      <c r="AE55" s="451"/>
      <c r="AF55" s="451"/>
      <c r="AG55" s="451"/>
      <c r="AH55" s="451"/>
      <c r="AI55" s="451"/>
      <c r="AJ55" s="451"/>
      <c r="AK55" s="451"/>
      <c r="AL55" s="451"/>
      <c r="AM55" s="451"/>
      <c r="AN55" s="451"/>
      <c r="AO55" s="451"/>
      <c r="AP55" s="451"/>
      <c r="AQ55" s="451"/>
      <c r="AR55" s="451"/>
      <c r="AS55" s="451"/>
      <c r="AT55" s="451"/>
      <c r="AU55" s="451"/>
      <c r="AV55" s="45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row>
    <row r="56" spans="1:217" ht="15" customHeight="1" x14ac:dyDescent="0.15">
      <c r="A56" s="451"/>
      <c r="B56" s="451"/>
      <c r="C56" s="451"/>
      <c r="D56" s="451"/>
      <c r="E56" s="451"/>
      <c r="F56" s="451"/>
      <c r="G56" s="451"/>
      <c r="H56" s="451"/>
      <c r="I56" s="451"/>
      <c r="J56" s="451"/>
      <c r="K56" s="451"/>
      <c r="L56" s="451"/>
      <c r="M56" s="451"/>
      <c r="N56" s="451"/>
      <c r="O56" s="451"/>
      <c r="P56" s="451"/>
      <c r="Q56" s="451"/>
      <c r="R56" s="451"/>
      <c r="S56" s="451"/>
      <c r="T56" s="451"/>
      <c r="U56" s="451"/>
      <c r="V56" s="451"/>
      <c r="W56" s="451"/>
      <c r="X56" s="451"/>
      <c r="Y56" s="451"/>
      <c r="Z56" s="451"/>
      <c r="AA56" s="451"/>
      <c r="AB56" s="451"/>
      <c r="AC56" s="451"/>
      <c r="AD56" s="451"/>
      <c r="AE56" s="451"/>
      <c r="AF56" s="451"/>
      <c r="AG56" s="451"/>
      <c r="AH56" s="451"/>
      <c r="AI56" s="451"/>
      <c r="AJ56" s="451"/>
      <c r="AK56" s="451"/>
      <c r="AL56" s="451"/>
      <c r="AM56" s="451"/>
      <c r="AN56" s="451"/>
      <c r="AO56" s="451"/>
      <c r="AP56" s="451"/>
      <c r="AQ56" s="451"/>
      <c r="AR56" s="451"/>
      <c r="AS56" s="451"/>
      <c r="AT56" s="451"/>
      <c r="AU56" s="451"/>
      <c r="AV56" s="45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row>
    <row r="57" spans="1:217" x14ac:dyDescent="0.15">
      <c r="A57" s="451"/>
      <c r="B57" s="451"/>
      <c r="C57" s="451"/>
      <c r="D57" s="451"/>
      <c r="E57" s="451"/>
      <c r="F57" s="451"/>
      <c r="G57" s="451"/>
      <c r="H57" s="451"/>
      <c r="I57" s="451"/>
      <c r="J57" s="451"/>
      <c r="K57" s="451"/>
      <c r="L57" s="451"/>
      <c r="M57" s="451"/>
      <c r="N57" s="451"/>
      <c r="O57" s="451"/>
      <c r="P57" s="451"/>
      <c r="Q57" s="451"/>
      <c r="R57" s="451"/>
      <c r="S57" s="451"/>
      <c r="T57" s="451"/>
      <c r="U57" s="451"/>
      <c r="V57" s="451"/>
      <c r="W57" s="451"/>
      <c r="X57" s="451"/>
      <c r="Y57" s="451"/>
      <c r="Z57" s="451"/>
      <c r="AA57" s="451"/>
      <c r="AB57" s="451"/>
      <c r="AC57" s="451"/>
      <c r="AD57" s="451"/>
      <c r="AE57" s="451"/>
      <c r="AF57" s="451"/>
      <c r="AG57" s="451"/>
      <c r="AH57" s="451"/>
      <c r="AI57" s="451"/>
      <c r="AJ57" s="451"/>
      <c r="AK57" s="451"/>
      <c r="AL57" s="451"/>
      <c r="AM57" s="451"/>
      <c r="AN57" s="451"/>
      <c r="AO57" s="451"/>
      <c r="AP57" s="451"/>
      <c r="AQ57" s="451"/>
      <c r="AR57" s="451"/>
      <c r="AS57" s="451"/>
      <c r="AT57" s="451"/>
      <c r="AU57" s="451"/>
      <c r="AV57" s="45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row>
    <row r="58" spans="1:217" x14ac:dyDescent="0.15">
      <c r="A58" s="451"/>
      <c r="B58" s="451"/>
      <c r="C58" s="451"/>
      <c r="D58" s="451"/>
      <c r="E58" s="451"/>
      <c r="F58" s="451"/>
      <c r="G58" s="451"/>
      <c r="H58" s="451"/>
      <c r="I58" s="451"/>
      <c r="J58" s="451"/>
      <c r="K58" s="451"/>
      <c r="L58" s="451"/>
      <c r="M58" s="451"/>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c r="AU58" s="451"/>
      <c r="AV58" s="45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row>
    <row r="59" spans="1:217" x14ac:dyDescent="0.15">
      <c r="A59" s="451"/>
      <c r="B59" s="451"/>
      <c r="C59" s="451"/>
      <c r="D59" s="451"/>
      <c r="E59" s="451"/>
      <c r="F59" s="451"/>
      <c r="G59" s="451"/>
      <c r="H59" s="451"/>
      <c r="I59" s="451"/>
      <c r="J59" s="451"/>
      <c r="K59" s="451"/>
      <c r="L59" s="451"/>
      <c r="M59" s="451"/>
      <c r="N59" s="451"/>
      <c r="O59" s="451"/>
      <c r="P59" s="451"/>
      <c r="Q59" s="451"/>
      <c r="R59" s="451"/>
      <c r="S59" s="451"/>
      <c r="T59" s="451"/>
      <c r="U59" s="451"/>
      <c r="V59" s="451"/>
      <c r="W59" s="451"/>
      <c r="X59" s="451"/>
      <c r="Y59" s="451"/>
      <c r="Z59" s="451"/>
      <c r="AA59" s="451"/>
      <c r="AB59" s="451"/>
      <c r="AC59" s="451"/>
      <c r="AD59" s="451"/>
      <c r="AE59" s="451"/>
      <c r="AF59" s="451"/>
      <c r="AG59" s="451"/>
      <c r="AH59" s="451"/>
      <c r="AI59" s="451"/>
      <c r="AJ59" s="451"/>
      <c r="AK59" s="451"/>
      <c r="AL59" s="451"/>
      <c r="AM59" s="451"/>
      <c r="AN59" s="451"/>
      <c r="AO59" s="451"/>
      <c r="AP59" s="451"/>
      <c r="AQ59" s="451"/>
      <c r="AR59" s="451"/>
      <c r="AS59" s="451"/>
      <c r="AT59" s="451"/>
      <c r="AU59" s="451"/>
      <c r="AV59" s="45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row>
    <row r="60" spans="1:217" x14ac:dyDescent="0.15">
      <c r="A60" s="451"/>
      <c r="B60" s="451"/>
      <c r="C60" s="451"/>
      <c r="D60" s="451"/>
      <c r="E60" s="451"/>
      <c r="F60" s="451"/>
      <c r="G60" s="451"/>
      <c r="H60" s="451"/>
      <c r="I60" s="451"/>
      <c r="J60" s="451"/>
      <c r="K60" s="451"/>
      <c r="L60" s="451"/>
      <c r="M60" s="451"/>
      <c r="N60" s="451"/>
      <c r="O60" s="451"/>
      <c r="P60" s="451"/>
      <c r="Q60" s="451"/>
      <c r="R60" s="451"/>
      <c r="S60" s="451"/>
      <c r="T60" s="451"/>
      <c r="U60" s="451"/>
      <c r="V60" s="451"/>
      <c r="W60" s="451"/>
      <c r="X60" s="451"/>
      <c r="Y60" s="451"/>
      <c r="Z60" s="451"/>
      <c r="AA60" s="451"/>
      <c r="AB60" s="451"/>
      <c r="AC60" s="451"/>
      <c r="AD60" s="451"/>
      <c r="AE60" s="451"/>
      <c r="AF60" s="451"/>
      <c r="AG60" s="451"/>
      <c r="AH60" s="451"/>
      <c r="AI60" s="451"/>
      <c r="AJ60" s="451"/>
      <c r="AK60" s="451"/>
      <c r="AL60" s="451"/>
      <c r="AM60" s="451"/>
      <c r="AN60" s="451"/>
      <c r="AO60" s="451"/>
      <c r="AP60" s="451"/>
      <c r="AQ60" s="451"/>
      <c r="AR60" s="451"/>
      <c r="AS60" s="451"/>
      <c r="AT60" s="451"/>
      <c r="AU60" s="451"/>
      <c r="AV60" s="45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row>
    <row r="61" spans="1:217" x14ac:dyDescent="0.15">
      <c r="A61" s="451"/>
      <c r="B61" s="451"/>
      <c r="C61" s="451"/>
      <c r="D61" s="451"/>
      <c r="E61" s="451"/>
      <c r="F61" s="451"/>
      <c r="G61" s="451"/>
      <c r="H61" s="451"/>
      <c r="I61" s="451"/>
      <c r="J61" s="451"/>
      <c r="K61" s="451"/>
      <c r="L61" s="451"/>
      <c r="M61" s="451"/>
      <c r="N61" s="451"/>
      <c r="O61" s="451"/>
      <c r="P61" s="451"/>
      <c r="Q61" s="451"/>
      <c r="R61" s="451"/>
      <c r="S61" s="451"/>
      <c r="T61" s="451"/>
      <c r="U61" s="451"/>
      <c r="V61" s="451"/>
      <c r="W61" s="451"/>
      <c r="X61" s="451"/>
      <c r="Y61" s="451"/>
      <c r="Z61" s="451"/>
      <c r="AA61" s="451"/>
      <c r="AB61" s="451"/>
      <c r="AC61" s="451"/>
      <c r="AD61" s="451"/>
      <c r="AE61" s="451"/>
      <c r="AF61" s="451"/>
      <c r="AG61" s="451"/>
      <c r="AH61" s="451"/>
      <c r="AI61" s="451"/>
      <c r="AJ61" s="451"/>
      <c r="AK61" s="451"/>
      <c r="AL61" s="451"/>
      <c r="AM61" s="451"/>
      <c r="AN61" s="451"/>
      <c r="AO61" s="451"/>
      <c r="AP61" s="451"/>
      <c r="AQ61" s="451"/>
      <c r="AR61" s="451"/>
      <c r="AS61" s="451"/>
      <c r="AT61" s="451"/>
      <c r="AU61" s="451"/>
      <c r="AV61" s="45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row>
    <row r="62" spans="1:217" x14ac:dyDescent="0.15">
      <c r="A62" s="451"/>
      <c r="B62" s="451"/>
      <c r="C62" s="451"/>
      <c r="D62" s="451"/>
      <c r="E62" s="451"/>
      <c r="F62" s="451"/>
      <c r="G62" s="451"/>
      <c r="H62" s="451"/>
      <c r="I62" s="451"/>
      <c r="J62" s="451"/>
      <c r="K62" s="451"/>
      <c r="L62" s="451"/>
      <c r="M62" s="451"/>
      <c r="N62" s="451"/>
      <c r="O62" s="451"/>
      <c r="P62" s="451"/>
      <c r="Q62" s="451"/>
      <c r="R62" s="451"/>
      <c r="S62" s="451"/>
      <c r="T62" s="451"/>
      <c r="U62" s="451"/>
      <c r="V62" s="451"/>
      <c r="W62" s="451"/>
      <c r="X62" s="451"/>
      <c r="Y62" s="451"/>
      <c r="Z62" s="451"/>
      <c r="AA62" s="451"/>
      <c r="AB62" s="451"/>
      <c r="AC62" s="451"/>
      <c r="AD62" s="451"/>
      <c r="AE62" s="451"/>
      <c r="AF62" s="451"/>
      <c r="AG62" s="451"/>
      <c r="AH62" s="451"/>
      <c r="AI62" s="451"/>
      <c r="AJ62" s="451"/>
      <c r="AK62" s="451"/>
      <c r="AL62" s="451"/>
      <c r="AM62" s="451"/>
      <c r="AN62" s="451"/>
      <c r="AO62" s="451"/>
      <c r="AP62" s="451"/>
      <c r="AQ62" s="451"/>
      <c r="AR62" s="451"/>
      <c r="AS62" s="451"/>
      <c r="AT62" s="451"/>
      <c r="AU62" s="451"/>
      <c r="AV62" s="45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row>
    <row r="63" spans="1:217" x14ac:dyDescent="0.15">
      <c r="A63" s="451"/>
      <c r="B63" s="451"/>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1"/>
      <c r="AC63" s="451"/>
      <c r="AD63" s="451"/>
      <c r="AE63" s="451"/>
      <c r="AF63" s="451"/>
      <c r="AG63" s="451"/>
      <c r="AH63" s="451"/>
      <c r="AI63" s="451"/>
      <c r="AJ63" s="451"/>
      <c r="AK63" s="451"/>
      <c r="AL63" s="451"/>
      <c r="AM63" s="451"/>
      <c r="AN63" s="451"/>
      <c r="AO63" s="451"/>
      <c r="AP63" s="451"/>
      <c r="AQ63" s="451"/>
      <c r="AR63" s="451"/>
      <c r="AS63" s="451"/>
      <c r="AT63" s="451"/>
      <c r="AU63" s="451"/>
      <c r="AV63" s="45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row>
    <row r="64" spans="1:217" x14ac:dyDescent="0.15">
      <c r="A64" s="451"/>
      <c r="B64" s="451"/>
      <c r="C64" s="451"/>
      <c r="D64" s="451"/>
      <c r="E64" s="451"/>
      <c r="F64" s="451"/>
      <c r="G64" s="451"/>
      <c r="H64" s="451"/>
      <c r="I64" s="451"/>
      <c r="J64" s="451"/>
      <c r="K64" s="451"/>
      <c r="L64" s="451"/>
      <c r="M64" s="451"/>
      <c r="N64" s="451"/>
      <c r="O64" s="451"/>
      <c r="P64" s="451"/>
      <c r="Q64" s="451"/>
      <c r="R64" s="451"/>
      <c r="S64" s="451"/>
      <c r="T64" s="451"/>
      <c r="U64" s="451"/>
      <c r="V64" s="451"/>
      <c r="W64" s="451"/>
      <c r="X64" s="451"/>
      <c r="Y64" s="451"/>
      <c r="Z64" s="451"/>
      <c r="AA64" s="451"/>
      <c r="AB64" s="451"/>
      <c r="AC64" s="451"/>
      <c r="AD64" s="451"/>
      <c r="AE64" s="451"/>
      <c r="AF64" s="451"/>
      <c r="AG64" s="451"/>
      <c r="AH64" s="451"/>
      <c r="AI64" s="451"/>
      <c r="AJ64" s="451"/>
      <c r="AK64" s="451"/>
      <c r="AL64" s="451"/>
      <c r="AM64" s="451"/>
      <c r="AN64" s="451"/>
      <c r="AO64" s="451"/>
      <c r="AP64" s="451"/>
      <c r="AQ64" s="451"/>
      <c r="AR64" s="451"/>
      <c r="AS64" s="451"/>
      <c r="AT64" s="451"/>
      <c r="AU64" s="451"/>
      <c r="AV64" s="45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row>
    <row r="65" spans="1:217" x14ac:dyDescent="0.15">
      <c r="A65" s="451"/>
      <c r="B65" s="451"/>
      <c r="C65" s="451"/>
      <c r="D65" s="451"/>
      <c r="E65" s="451"/>
      <c r="F65" s="451"/>
      <c r="G65" s="451"/>
      <c r="H65" s="451"/>
      <c r="I65" s="451"/>
      <c r="J65" s="451"/>
      <c r="K65" s="451"/>
      <c r="L65" s="451"/>
      <c r="M65" s="451"/>
      <c r="N65" s="451"/>
      <c r="O65" s="451"/>
      <c r="P65" s="451"/>
      <c r="Q65" s="451"/>
      <c r="R65" s="451"/>
      <c r="S65" s="451"/>
      <c r="T65" s="451"/>
      <c r="U65" s="451"/>
      <c r="V65" s="451"/>
      <c r="W65" s="451"/>
      <c r="X65" s="451"/>
      <c r="Y65" s="451"/>
      <c r="Z65" s="451"/>
      <c r="AA65" s="451"/>
      <c r="AB65" s="451"/>
      <c r="AC65" s="451"/>
      <c r="AD65" s="451"/>
      <c r="AE65" s="451"/>
      <c r="AF65" s="451"/>
      <c r="AG65" s="451"/>
      <c r="AH65" s="451"/>
      <c r="AI65" s="451"/>
      <c r="AJ65" s="451"/>
      <c r="AK65" s="451"/>
      <c r="AL65" s="451"/>
      <c r="AM65" s="451"/>
      <c r="AN65" s="451"/>
      <c r="AO65" s="451"/>
      <c r="AP65" s="451"/>
      <c r="AQ65" s="451"/>
      <c r="AR65" s="451"/>
      <c r="AS65" s="451"/>
      <c r="AT65" s="451"/>
      <c r="AU65" s="451"/>
      <c r="AV65" s="45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row>
    <row r="66" spans="1:217" x14ac:dyDescent="0.15">
      <c r="A66" s="451"/>
      <c r="B66" s="451"/>
      <c r="C66" s="451"/>
      <c r="D66" s="451"/>
      <c r="E66" s="451"/>
      <c r="F66" s="451"/>
      <c r="G66" s="451"/>
      <c r="H66" s="451"/>
      <c r="I66" s="451"/>
      <c r="J66" s="451"/>
      <c r="K66" s="451"/>
      <c r="L66" s="451"/>
      <c r="M66" s="451"/>
      <c r="N66" s="451"/>
      <c r="O66" s="451"/>
      <c r="P66" s="451"/>
      <c r="Q66" s="451"/>
      <c r="R66" s="451"/>
      <c r="S66" s="451"/>
      <c r="T66" s="451"/>
      <c r="U66" s="451"/>
      <c r="V66" s="451"/>
      <c r="W66" s="451"/>
      <c r="X66" s="451"/>
      <c r="Y66" s="451"/>
      <c r="Z66" s="451"/>
      <c r="AA66" s="451"/>
      <c r="AB66" s="451"/>
      <c r="AC66" s="451"/>
      <c r="AD66" s="451"/>
      <c r="AE66" s="451"/>
      <c r="AF66" s="451"/>
      <c r="AG66" s="451"/>
      <c r="AH66" s="451"/>
      <c r="AI66" s="451"/>
      <c r="AJ66" s="451"/>
      <c r="AK66" s="451"/>
      <c r="AL66" s="451"/>
      <c r="AM66" s="451"/>
      <c r="AN66" s="451"/>
      <c r="AO66" s="451"/>
      <c r="AP66" s="451"/>
      <c r="AQ66" s="451"/>
      <c r="AR66" s="451"/>
      <c r="AS66" s="451"/>
      <c r="AT66" s="451"/>
      <c r="AU66" s="451"/>
      <c r="AV66" s="45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row>
    <row r="67" spans="1:217" x14ac:dyDescent="0.15">
      <c r="A67" s="451"/>
      <c r="B67" s="451"/>
      <c r="C67" s="451"/>
      <c r="D67" s="451"/>
      <c r="E67" s="451"/>
      <c r="F67" s="451"/>
      <c r="G67" s="451"/>
      <c r="H67" s="451"/>
      <c r="I67" s="451"/>
      <c r="J67" s="451"/>
      <c r="K67" s="451"/>
      <c r="L67" s="451"/>
      <c r="M67" s="451"/>
      <c r="N67" s="451"/>
      <c r="O67" s="451"/>
      <c r="P67" s="451"/>
      <c r="Q67" s="451"/>
      <c r="R67" s="451"/>
      <c r="S67" s="451"/>
      <c r="T67" s="451"/>
      <c r="U67" s="451"/>
      <c r="V67" s="451"/>
      <c r="W67" s="451"/>
      <c r="X67" s="451"/>
      <c r="Y67" s="451"/>
      <c r="Z67" s="451"/>
      <c r="AA67" s="451"/>
      <c r="AB67" s="451"/>
      <c r="AC67" s="451"/>
      <c r="AD67" s="451"/>
      <c r="AE67" s="451"/>
      <c r="AF67" s="451"/>
      <c r="AG67" s="451"/>
      <c r="AH67" s="451"/>
      <c r="AI67" s="451"/>
      <c r="AJ67" s="451"/>
      <c r="AK67" s="451"/>
      <c r="AL67" s="451"/>
      <c r="AM67" s="451"/>
      <c r="AN67" s="451"/>
      <c r="AO67" s="451"/>
      <c r="AP67" s="451"/>
      <c r="AQ67" s="451"/>
      <c r="AR67" s="451"/>
      <c r="AS67" s="451"/>
      <c r="AT67" s="451"/>
      <c r="AU67" s="451"/>
      <c r="AV67" s="45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row>
    <row r="68" spans="1:217" x14ac:dyDescent="0.15">
      <c r="A68" s="451"/>
      <c r="B68" s="451"/>
      <c r="C68" s="451"/>
      <c r="D68" s="451"/>
      <c r="E68" s="451"/>
      <c r="F68" s="451"/>
      <c r="G68" s="451"/>
      <c r="H68" s="451"/>
      <c r="I68" s="451"/>
      <c r="J68" s="451"/>
      <c r="K68" s="451"/>
      <c r="L68" s="451"/>
      <c r="M68" s="451"/>
      <c r="N68" s="451"/>
      <c r="O68" s="451"/>
      <c r="P68" s="451"/>
      <c r="Q68" s="451"/>
      <c r="R68" s="451"/>
      <c r="S68" s="451"/>
      <c r="T68" s="451"/>
      <c r="U68" s="451"/>
      <c r="V68" s="451"/>
      <c r="W68" s="451"/>
      <c r="X68" s="451"/>
      <c r="Y68" s="451"/>
      <c r="Z68" s="451"/>
      <c r="AA68" s="451"/>
      <c r="AB68" s="451"/>
      <c r="AC68" s="451"/>
      <c r="AD68" s="451"/>
      <c r="AE68" s="451"/>
      <c r="AF68" s="451"/>
      <c r="AG68" s="451"/>
      <c r="AH68" s="451"/>
      <c r="AI68" s="451"/>
      <c r="AJ68" s="451"/>
      <c r="AK68" s="451"/>
      <c r="AL68" s="451"/>
      <c r="AM68" s="451"/>
      <c r="AN68" s="451"/>
      <c r="AO68" s="451"/>
      <c r="AP68" s="451"/>
      <c r="AQ68" s="451"/>
      <c r="AR68" s="451"/>
      <c r="AS68" s="451"/>
      <c r="AT68" s="451"/>
      <c r="AU68" s="451"/>
      <c r="AV68" s="45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row>
    <row r="69" spans="1:217" x14ac:dyDescent="0.15">
      <c r="A69" s="451"/>
      <c r="B69" s="451"/>
      <c r="C69" s="451"/>
      <c r="D69" s="451"/>
      <c r="E69" s="451"/>
      <c r="F69" s="451"/>
      <c r="G69" s="451"/>
      <c r="H69" s="451"/>
      <c r="I69" s="451"/>
      <c r="J69" s="451"/>
      <c r="K69" s="451"/>
      <c r="L69" s="451"/>
      <c r="M69" s="451"/>
      <c r="N69" s="451"/>
      <c r="O69" s="451"/>
      <c r="P69" s="451"/>
      <c r="Q69" s="451"/>
      <c r="R69" s="451"/>
      <c r="S69" s="451"/>
      <c r="T69" s="451"/>
      <c r="U69" s="451"/>
      <c r="V69" s="451"/>
      <c r="W69" s="451"/>
      <c r="X69" s="451"/>
      <c r="Y69" s="451"/>
      <c r="Z69" s="451"/>
      <c r="AA69" s="451"/>
      <c r="AB69" s="451"/>
      <c r="AC69" s="451"/>
      <c r="AD69" s="451"/>
      <c r="AE69" s="451"/>
      <c r="AF69" s="451"/>
      <c r="AG69" s="451"/>
      <c r="AH69" s="451"/>
      <c r="AI69" s="451"/>
      <c r="AJ69" s="451"/>
      <c r="AK69" s="451"/>
      <c r="AL69" s="451"/>
      <c r="AM69" s="451"/>
      <c r="AN69" s="451"/>
      <c r="AO69" s="451"/>
      <c r="AP69" s="451"/>
      <c r="AQ69" s="451"/>
      <c r="AR69" s="451"/>
      <c r="AS69" s="451"/>
      <c r="AT69" s="451"/>
      <c r="AU69" s="451"/>
      <c r="AV69" s="45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row>
    <row r="70" spans="1:217" x14ac:dyDescent="0.15">
      <c r="A70" s="451"/>
      <c r="B70" s="451"/>
      <c r="C70" s="451"/>
      <c r="D70" s="451"/>
      <c r="E70" s="451"/>
      <c r="F70" s="451"/>
      <c r="G70" s="451"/>
      <c r="H70" s="451"/>
      <c r="I70" s="451"/>
      <c r="J70" s="451"/>
      <c r="K70" s="451"/>
      <c r="L70" s="451"/>
      <c r="M70" s="451"/>
      <c r="N70" s="451"/>
      <c r="O70" s="451"/>
      <c r="P70" s="451"/>
      <c r="Q70" s="451"/>
      <c r="R70" s="451"/>
      <c r="S70" s="451"/>
      <c r="T70" s="451"/>
      <c r="U70" s="451"/>
      <c r="V70" s="451"/>
      <c r="W70" s="451"/>
      <c r="X70" s="451"/>
      <c r="Y70" s="451"/>
      <c r="Z70" s="451"/>
      <c r="AA70" s="451"/>
      <c r="AB70" s="451"/>
      <c r="AC70" s="451"/>
      <c r="AD70" s="451"/>
      <c r="AE70" s="451"/>
      <c r="AF70" s="451"/>
      <c r="AG70" s="451"/>
      <c r="AH70" s="451"/>
      <c r="AI70" s="451"/>
      <c r="AJ70" s="451"/>
      <c r="AK70" s="451"/>
      <c r="AL70" s="451"/>
      <c r="AM70" s="451"/>
      <c r="AN70" s="451"/>
      <c r="AO70" s="451"/>
      <c r="AP70" s="451"/>
      <c r="AQ70" s="451"/>
      <c r="AR70" s="451"/>
      <c r="AS70" s="451"/>
      <c r="AT70" s="451"/>
      <c r="AU70" s="451"/>
      <c r="AV70" s="45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row>
    <row r="71" spans="1:217" x14ac:dyDescent="0.15">
      <c r="A71" s="451"/>
      <c r="B71" s="451"/>
      <c r="C71" s="451"/>
      <c r="D71" s="451"/>
      <c r="E71" s="451"/>
      <c r="F71" s="451"/>
      <c r="G71" s="451"/>
      <c r="H71" s="451"/>
      <c r="I71" s="451"/>
      <c r="J71" s="451"/>
      <c r="K71" s="451"/>
      <c r="L71" s="451"/>
      <c r="M71" s="451"/>
      <c r="N71" s="451"/>
      <c r="O71" s="451"/>
      <c r="P71" s="451"/>
      <c r="Q71" s="451"/>
      <c r="R71" s="451"/>
      <c r="S71" s="451"/>
      <c r="T71" s="451"/>
      <c r="U71" s="451"/>
      <c r="V71" s="451"/>
      <c r="W71" s="451"/>
      <c r="X71" s="451"/>
      <c r="Y71" s="451"/>
      <c r="Z71" s="451"/>
      <c r="AA71" s="451"/>
      <c r="AB71" s="451"/>
      <c r="AC71" s="451"/>
      <c r="AD71" s="451"/>
      <c r="AE71" s="451"/>
      <c r="AF71" s="451"/>
      <c r="AG71" s="451"/>
      <c r="AH71" s="451"/>
      <c r="AI71" s="451"/>
      <c r="AJ71" s="451"/>
      <c r="AK71" s="451"/>
      <c r="AL71" s="451"/>
      <c r="AM71" s="451"/>
      <c r="AN71" s="451"/>
      <c r="AO71" s="451"/>
      <c r="AP71" s="451"/>
      <c r="AQ71" s="451"/>
      <c r="AR71" s="451"/>
      <c r="AS71" s="451"/>
      <c r="AT71" s="451"/>
      <c r="AU71" s="451"/>
      <c r="AV71" s="45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row>
    <row r="72" spans="1:217" x14ac:dyDescent="0.15">
      <c r="A72" s="451"/>
      <c r="B72" s="451"/>
      <c r="C72" s="451"/>
      <c r="D72" s="451"/>
      <c r="E72" s="451"/>
      <c r="F72" s="451"/>
      <c r="G72" s="451"/>
      <c r="H72" s="451"/>
      <c r="I72" s="451"/>
      <c r="J72" s="451"/>
      <c r="K72" s="451"/>
      <c r="L72" s="451"/>
      <c r="M72" s="451"/>
      <c r="N72" s="451"/>
      <c r="O72" s="451"/>
      <c r="P72" s="451"/>
      <c r="Q72" s="451"/>
      <c r="R72" s="451"/>
      <c r="S72" s="451"/>
      <c r="T72" s="451"/>
      <c r="U72" s="451"/>
      <c r="V72" s="451"/>
      <c r="W72" s="451"/>
      <c r="X72" s="451"/>
      <c r="Y72" s="451"/>
      <c r="Z72" s="451"/>
      <c r="AA72" s="451"/>
      <c r="AB72" s="451"/>
      <c r="AC72" s="451"/>
      <c r="AD72" s="451"/>
      <c r="AE72" s="451"/>
      <c r="AF72" s="451"/>
      <c r="AG72" s="451"/>
      <c r="AH72" s="451"/>
      <c r="AI72" s="451"/>
      <c r="AJ72" s="451"/>
      <c r="AK72" s="451"/>
      <c r="AL72" s="451"/>
      <c r="AM72" s="451"/>
      <c r="AN72" s="451"/>
      <c r="AO72" s="451"/>
      <c r="AP72" s="451"/>
      <c r="AQ72" s="451"/>
      <c r="AR72" s="451"/>
      <c r="AS72" s="451"/>
      <c r="AT72" s="451"/>
      <c r="AU72" s="451"/>
      <c r="AV72" s="45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row>
    <row r="73" spans="1:217" x14ac:dyDescent="0.15">
      <c r="A73" s="451"/>
      <c r="B73" s="451"/>
      <c r="C73" s="451"/>
      <c r="D73" s="451"/>
      <c r="E73" s="451"/>
      <c r="F73" s="451"/>
      <c r="G73" s="451"/>
      <c r="H73" s="451"/>
      <c r="I73" s="451"/>
      <c r="J73" s="451"/>
      <c r="K73" s="451"/>
      <c r="L73" s="451"/>
      <c r="M73" s="451"/>
      <c r="N73" s="451"/>
      <c r="O73" s="451"/>
      <c r="P73" s="451"/>
      <c r="Q73" s="451"/>
      <c r="R73" s="451"/>
      <c r="S73" s="451"/>
      <c r="T73" s="451"/>
      <c r="U73" s="451"/>
      <c r="V73" s="451"/>
      <c r="W73" s="451"/>
      <c r="X73" s="451"/>
      <c r="Y73" s="451"/>
      <c r="Z73" s="451"/>
      <c r="AA73" s="451"/>
      <c r="AB73" s="451"/>
      <c r="AC73" s="451"/>
      <c r="AD73" s="451"/>
      <c r="AE73" s="451"/>
      <c r="AF73" s="451"/>
      <c r="AG73" s="451"/>
      <c r="AH73" s="451"/>
      <c r="AI73" s="451"/>
      <c r="AJ73" s="451"/>
      <c r="AK73" s="451"/>
      <c r="AL73" s="451"/>
      <c r="AM73" s="451"/>
      <c r="AN73" s="451"/>
      <c r="AO73" s="451"/>
      <c r="AP73" s="451"/>
      <c r="AQ73" s="451"/>
      <c r="AR73" s="451"/>
      <c r="AS73" s="451"/>
      <c r="AT73" s="451"/>
      <c r="AU73" s="451"/>
      <c r="AV73" s="45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row>
    <row r="74" spans="1:217" x14ac:dyDescent="0.15">
      <c r="A74" s="451"/>
      <c r="B74" s="451"/>
      <c r="C74" s="451"/>
      <c r="D74" s="451"/>
      <c r="E74" s="451"/>
      <c r="F74" s="451"/>
      <c r="G74" s="451"/>
      <c r="H74" s="451"/>
      <c r="I74" s="451"/>
      <c r="J74" s="451"/>
      <c r="K74" s="451"/>
      <c r="L74" s="451"/>
      <c r="M74" s="451"/>
      <c r="N74" s="451"/>
      <c r="O74" s="451"/>
      <c r="P74" s="451"/>
      <c r="Q74" s="451"/>
      <c r="R74" s="451"/>
      <c r="S74" s="451"/>
      <c r="T74" s="451"/>
      <c r="U74" s="451"/>
      <c r="V74" s="451"/>
      <c r="W74" s="451"/>
      <c r="X74" s="451"/>
      <c r="Y74" s="451"/>
      <c r="Z74" s="451"/>
      <c r="AA74" s="451"/>
      <c r="AB74" s="451"/>
      <c r="AC74" s="451"/>
      <c r="AD74" s="451"/>
      <c r="AE74" s="451"/>
      <c r="AF74" s="451"/>
      <c r="AG74" s="451"/>
      <c r="AH74" s="451"/>
      <c r="AI74" s="451"/>
      <c r="AJ74" s="451"/>
      <c r="AK74" s="451"/>
      <c r="AL74" s="451"/>
      <c r="AM74" s="451"/>
      <c r="AN74" s="451"/>
      <c r="AO74" s="451"/>
      <c r="AP74" s="451"/>
      <c r="AQ74" s="451"/>
      <c r="AR74" s="451"/>
      <c r="AS74" s="451"/>
      <c r="AT74" s="451"/>
      <c r="AU74" s="451"/>
      <c r="AV74" s="45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row>
    <row r="75" spans="1:217" x14ac:dyDescent="0.15">
      <c r="A75" s="451"/>
      <c r="B75" s="451"/>
      <c r="C75" s="451"/>
      <c r="D75" s="451"/>
      <c r="E75" s="451"/>
      <c r="F75" s="451"/>
      <c r="G75" s="451"/>
      <c r="H75" s="451"/>
      <c r="I75" s="451"/>
      <c r="J75" s="451"/>
      <c r="K75" s="451"/>
      <c r="L75" s="451"/>
      <c r="M75" s="451"/>
      <c r="N75" s="451"/>
      <c r="O75" s="451"/>
      <c r="P75" s="451"/>
      <c r="Q75" s="451"/>
      <c r="R75" s="451"/>
      <c r="S75" s="451"/>
      <c r="T75" s="451"/>
      <c r="U75" s="451"/>
      <c r="V75" s="451"/>
      <c r="W75" s="451"/>
      <c r="X75" s="451"/>
      <c r="Y75" s="451"/>
      <c r="Z75" s="451"/>
      <c r="AA75" s="451"/>
      <c r="AB75" s="451"/>
      <c r="AC75" s="451"/>
      <c r="AD75" s="451"/>
      <c r="AE75" s="451"/>
      <c r="AF75" s="451"/>
      <c r="AG75" s="451"/>
      <c r="AH75" s="451"/>
      <c r="AI75" s="451"/>
      <c r="AJ75" s="451"/>
      <c r="AK75" s="451"/>
      <c r="AL75" s="451"/>
      <c r="AM75" s="451"/>
      <c r="AN75" s="451"/>
      <c r="AO75" s="451"/>
      <c r="AP75" s="451"/>
      <c r="AQ75" s="451"/>
      <c r="AR75" s="451"/>
      <c r="AS75" s="451"/>
      <c r="AT75" s="451"/>
      <c r="AU75" s="451"/>
      <c r="AV75" s="45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row>
    <row r="76" spans="1:217" x14ac:dyDescent="0.15">
      <c r="A76" s="451"/>
      <c r="B76" s="451"/>
      <c r="C76" s="451"/>
      <c r="D76" s="451"/>
      <c r="E76" s="451"/>
      <c r="F76" s="451"/>
      <c r="G76" s="451"/>
      <c r="H76" s="451"/>
      <c r="I76" s="451"/>
      <c r="J76" s="451"/>
      <c r="K76" s="451"/>
      <c r="L76" s="451"/>
      <c r="M76" s="451"/>
      <c r="N76" s="451"/>
      <c r="O76" s="451"/>
      <c r="P76" s="451"/>
      <c r="Q76" s="451"/>
      <c r="R76" s="451"/>
      <c r="S76" s="451"/>
      <c r="T76" s="451"/>
      <c r="U76" s="451"/>
      <c r="V76" s="451"/>
      <c r="W76" s="451"/>
      <c r="X76" s="451"/>
      <c r="Y76" s="451"/>
      <c r="Z76" s="451"/>
      <c r="AA76" s="451"/>
      <c r="AB76" s="451"/>
      <c r="AC76" s="451"/>
      <c r="AD76" s="451"/>
      <c r="AE76" s="451"/>
      <c r="AF76" s="451"/>
      <c r="AG76" s="451"/>
      <c r="AH76" s="451"/>
      <c r="AI76" s="451"/>
      <c r="AJ76" s="451"/>
      <c r="AK76" s="451"/>
      <c r="AL76" s="451"/>
      <c r="AM76" s="451"/>
      <c r="AN76" s="451"/>
      <c r="AO76" s="451"/>
      <c r="AP76" s="451"/>
      <c r="AQ76" s="451"/>
      <c r="AR76" s="451"/>
      <c r="AS76" s="451"/>
      <c r="AT76" s="451"/>
      <c r="AU76" s="451"/>
      <c r="AV76" s="45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row>
    <row r="77" spans="1:217" x14ac:dyDescent="0.15">
      <c r="A77" s="451"/>
      <c r="B77" s="451"/>
      <c r="C77" s="451"/>
      <c r="D77" s="451"/>
      <c r="E77" s="451"/>
      <c r="F77" s="451"/>
      <c r="G77" s="451"/>
      <c r="H77" s="451"/>
      <c r="I77" s="451"/>
      <c r="J77" s="451"/>
      <c r="K77" s="451"/>
      <c r="L77" s="451"/>
      <c r="M77" s="451"/>
      <c r="N77" s="451"/>
      <c r="O77" s="451"/>
      <c r="P77" s="451"/>
      <c r="Q77" s="451"/>
      <c r="R77" s="451"/>
      <c r="S77" s="451"/>
      <c r="T77" s="451"/>
      <c r="U77" s="451"/>
      <c r="V77" s="451"/>
      <c r="W77" s="451"/>
      <c r="X77" s="451"/>
      <c r="Y77" s="451"/>
      <c r="Z77" s="451"/>
      <c r="AA77" s="451"/>
      <c r="AB77" s="451"/>
      <c r="AC77" s="451"/>
      <c r="AD77" s="451"/>
      <c r="AE77" s="451"/>
      <c r="AF77" s="451"/>
      <c r="AG77" s="451"/>
      <c r="AH77" s="451"/>
      <c r="AI77" s="451"/>
      <c r="AJ77" s="451"/>
      <c r="AK77" s="451"/>
      <c r="AL77" s="451"/>
      <c r="AM77" s="451"/>
      <c r="AN77" s="451"/>
      <c r="AO77" s="451"/>
      <c r="AP77" s="451"/>
      <c r="AQ77" s="451"/>
      <c r="AR77" s="451"/>
      <c r="AS77" s="451"/>
      <c r="AT77" s="451"/>
      <c r="AU77" s="451"/>
      <c r="AV77" s="45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row>
    <row r="78" spans="1:217" x14ac:dyDescent="0.15">
      <c r="A78" s="451"/>
      <c r="B78" s="451"/>
      <c r="C78" s="451"/>
      <c r="D78" s="451"/>
      <c r="E78" s="451"/>
      <c r="F78" s="451"/>
      <c r="G78" s="451"/>
      <c r="H78" s="451"/>
      <c r="I78" s="451"/>
      <c r="J78" s="451"/>
      <c r="K78" s="451"/>
      <c r="L78" s="451"/>
      <c r="M78" s="451"/>
      <c r="N78" s="451"/>
      <c r="O78" s="451"/>
      <c r="P78" s="451"/>
      <c r="Q78" s="451"/>
      <c r="R78" s="451"/>
      <c r="S78" s="451"/>
      <c r="T78" s="451"/>
      <c r="U78" s="451"/>
      <c r="V78" s="451"/>
      <c r="W78" s="451"/>
      <c r="X78" s="451"/>
      <c r="Y78" s="451"/>
      <c r="Z78" s="451"/>
      <c r="AA78" s="451"/>
      <c r="AB78" s="451"/>
      <c r="AC78" s="451"/>
      <c r="AD78" s="451"/>
      <c r="AE78" s="451"/>
      <c r="AF78" s="451"/>
      <c r="AG78" s="451"/>
      <c r="AH78" s="451"/>
      <c r="AI78" s="451"/>
      <c r="AJ78" s="451"/>
      <c r="AK78" s="451"/>
      <c r="AL78" s="451"/>
      <c r="AM78" s="451"/>
      <c r="AN78" s="451"/>
      <c r="AO78" s="451"/>
      <c r="AP78" s="451"/>
      <c r="AQ78" s="451"/>
      <c r="AR78" s="451"/>
      <c r="AS78" s="451"/>
      <c r="AT78" s="451"/>
      <c r="AU78" s="451"/>
      <c r="AV78" s="45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row>
    <row r="79" spans="1:217" x14ac:dyDescent="0.15">
      <c r="A79" s="451"/>
      <c r="B79" s="451"/>
      <c r="C79" s="451"/>
      <c r="D79" s="451"/>
      <c r="E79" s="451"/>
      <c r="F79" s="451"/>
      <c r="G79" s="451"/>
      <c r="H79" s="451"/>
      <c r="I79" s="451"/>
      <c r="J79" s="451"/>
      <c r="K79" s="451"/>
      <c r="L79" s="451"/>
      <c r="M79" s="451"/>
      <c r="N79" s="451"/>
      <c r="O79" s="451"/>
      <c r="P79" s="451"/>
      <c r="Q79" s="451"/>
      <c r="R79" s="451"/>
      <c r="S79" s="451"/>
      <c r="T79" s="451"/>
      <c r="U79" s="451"/>
      <c r="V79" s="451"/>
      <c r="W79" s="451"/>
      <c r="X79" s="451"/>
      <c r="Y79" s="451"/>
      <c r="Z79" s="451"/>
      <c r="AA79" s="451"/>
      <c r="AB79" s="451"/>
      <c r="AC79" s="451"/>
      <c r="AD79" s="451"/>
      <c r="AE79" s="451"/>
      <c r="AF79" s="451"/>
      <c r="AG79" s="451"/>
      <c r="AH79" s="451"/>
      <c r="AI79" s="451"/>
      <c r="AJ79" s="451"/>
      <c r="AK79" s="451"/>
      <c r="AL79" s="451"/>
      <c r="AM79" s="451"/>
      <c r="AN79" s="451"/>
      <c r="AO79" s="451"/>
      <c r="AP79" s="451"/>
      <c r="AQ79" s="451"/>
      <c r="AR79" s="451"/>
      <c r="AS79" s="451"/>
      <c r="AT79" s="451"/>
      <c r="AU79" s="451"/>
      <c r="AV79" s="45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row>
    <row r="80" spans="1:217" x14ac:dyDescent="0.15">
      <c r="A80" s="451"/>
      <c r="B80" s="451"/>
      <c r="C80" s="451"/>
      <c r="D80" s="451"/>
      <c r="E80" s="451"/>
      <c r="F80" s="451"/>
      <c r="G80" s="451"/>
      <c r="H80" s="451"/>
      <c r="I80" s="451"/>
      <c r="J80" s="451"/>
      <c r="K80" s="451"/>
      <c r="L80" s="451"/>
      <c r="M80" s="451"/>
      <c r="N80" s="451"/>
      <c r="O80" s="451"/>
      <c r="P80" s="451"/>
      <c r="Q80" s="451"/>
      <c r="R80" s="451"/>
      <c r="S80" s="451"/>
      <c r="T80" s="451"/>
      <c r="U80" s="451"/>
      <c r="V80" s="451"/>
      <c r="W80" s="451"/>
      <c r="X80" s="451"/>
      <c r="Y80" s="451"/>
      <c r="Z80" s="451"/>
      <c r="AA80" s="451"/>
      <c r="AB80" s="451"/>
      <c r="AC80" s="451"/>
      <c r="AD80" s="451"/>
      <c r="AE80" s="451"/>
      <c r="AF80" s="451"/>
      <c r="AG80" s="451"/>
      <c r="AH80" s="451"/>
      <c r="AI80" s="451"/>
      <c r="AJ80" s="451"/>
      <c r="AK80" s="451"/>
      <c r="AL80" s="451"/>
      <c r="AM80" s="451"/>
      <c r="AN80" s="451"/>
      <c r="AO80" s="451"/>
      <c r="AP80" s="451"/>
      <c r="AQ80" s="451"/>
      <c r="AR80" s="451"/>
      <c r="AS80" s="451"/>
      <c r="AT80" s="451"/>
      <c r="AU80" s="451"/>
      <c r="AV80" s="45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row>
    <row r="81" spans="1:217" x14ac:dyDescent="0.15">
      <c r="A81" s="451"/>
      <c r="B81" s="451"/>
      <c r="C81" s="451"/>
      <c r="D81" s="451"/>
      <c r="E81" s="451"/>
      <c r="F81" s="451"/>
      <c r="G81" s="451"/>
      <c r="H81" s="451"/>
      <c r="I81" s="451"/>
      <c r="J81" s="451"/>
      <c r="K81" s="451"/>
      <c r="L81" s="451"/>
      <c r="M81" s="451"/>
      <c r="N81" s="451"/>
      <c r="O81" s="451"/>
      <c r="P81" s="451"/>
      <c r="Q81" s="451"/>
      <c r="R81" s="451"/>
      <c r="S81" s="451"/>
      <c r="T81" s="451"/>
      <c r="U81" s="451"/>
      <c r="V81" s="451"/>
      <c r="W81" s="451"/>
      <c r="X81" s="451"/>
      <c r="Y81" s="451"/>
      <c r="Z81" s="451"/>
      <c r="AA81" s="451"/>
      <c r="AB81" s="451"/>
      <c r="AC81" s="451"/>
      <c r="AD81" s="451"/>
      <c r="AE81" s="451"/>
      <c r="AF81" s="451"/>
      <c r="AG81" s="451"/>
      <c r="AH81" s="451"/>
      <c r="AI81" s="451"/>
      <c r="AJ81" s="451"/>
      <c r="AK81" s="451"/>
      <c r="AL81" s="451"/>
      <c r="AM81" s="451"/>
      <c r="AN81" s="451"/>
      <c r="AO81" s="451"/>
      <c r="AP81" s="451"/>
      <c r="AQ81" s="451"/>
      <c r="AR81" s="451"/>
      <c r="AS81" s="451"/>
      <c r="AT81" s="451"/>
      <c r="AU81" s="451"/>
      <c r="AV81" s="45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row>
    <row r="82" spans="1:217" x14ac:dyDescent="0.15">
      <c r="A82" s="451"/>
      <c r="B82" s="451"/>
      <c r="C82" s="451"/>
      <c r="D82" s="451"/>
      <c r="E82" s="451"/>
      <c r="F82" s="451"/>
      <c r="G82" s="451"/>
      <c r="H82" s="451"/>
      <c r="I82" s="451"/>
      <c r="J82" s="451"/>
      <c r="K82" s="451"/>
      <c r="L82" s="451"/>
      <c r="M82" s="451"/>
      <c r="N82" s="451"/>
      <c r="O82" s="451"/>
      <c r="P82" s="451"/>
      <c r="Q82" s="451"/>
      <c r="R82" s="451"/>
      <c r="S82" s="451"/>
      <c r="T82" s="451"/>
      <c r="U82" s="451"/>
      <c r="V82" s="451"/>
      <c r="W82" s="451"/>
      <c r="X82" s="451"/>
      <c r="Y82" s="451"/>
      <c r="Z82" s="451"/>
      <c r="AA82" s="451"/>
      <c r="AB82" s="451"/>
      <c r="AC82" s="451"/>
      <c r="AD82" s="451"/>
      <c r="AE82" s="451"/>
      <c r="AF82" s="451"/>
      <c r="AG82" s="451"/>
      <c r="AH82" s="451"/>
      <c r="AI82" s="451"/>
      <c r="AJ82" s="451"/>
      <c r="AK82" s="451"/>
      <c r="AL82" s="451"/>
      <c r="AM82" s="451"/>
      <c r="AN82" s="451"/>
      <c r="AO82" s="451"/>
      <c r="AP82" s="451"/>
      <c r="AQ82" s="451"/>
      <c r="AR82" s="451"/>
      <c r="AS82" s="451"/>
      <c r="AT82" s="451"/>
      <c r="AU82" s="451"/>
      <c r="AV82" s="45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row>
    <row r="83" spans="1:217" x14ac:dyDescent="0.15">
      <c r="A83" s="451"/>
      <c r="B83" s="451"/>
      <c r="C83" s="451"/>
      <c r="D83" s="451"/>
      <c r="E83" s="451"/>
      <c r="F83" s="451"/>
      <c r="G83" s="451"/>
      <c r="H83" s="451"/>
      <c r="I83" s="451"/>
      <c r="J83" s="451"/>
      <c r="K83" s="451"/>
      <c r="L83" s="451"/>
      <c r="M83" s="451"/>
      <c r="N83" s="451"/>
      <c r="O83" s="451"/>
      <c r="P83" s="451"/>
      <c r="Q83" s="451"/>
      <c r="R83" s="451"/>
      <c r="S83" s="451"/>
      <c r="T83" s="451"/>
      <c r="U83" s="451"/>
      <c r="V83" s="451"/>
      <c r="W83" s="451"/>
      <c r="X83" s="451"/>
      <c r="Y83" s="451"/>
      <c r="Z83" s="451"/>
      <c r="AA83" s="451"/>
      <c r="AB83" s="451"/>
      <c r="AC83" s="451"/>
      <c r="AD83" s="451"/>
      <c r="AE83" s="451"/>
      <c r="AF83" s="451"/>
      <c r="AG83" s="451"/>
      <c r="AH83" s="451"/>
      <c r="AI83" s="451"/>
      <c r="AJ83" s="451"/>
      <c r="AK83" s="451"/>
      <c r="AL83" s="451"/>
      <c r="AM83" s="451"/>
      <c r="AN83" s="451"/>
      <c r="AO83" s="451"/>
      <c r="AP83" s="451"/>
      <c r="AQ83" s="451"/>
      <c r="AR83" s="451"/>
      <c r="AS83" s="451"/>
      <c r="AT83" s="451"/>
      <c r="AU83" s="451"/>
      <c r="AV83" s="45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row>
    <row r="84" spans="1:217" x14ac:dyDescent="0.15">
      <c r="A84" s="451"/>
      <c r="B84" s="451"/>
      <c r="C84" s="451"/>
      <c r="D84" s="451"/>
      <c r="E84" s="451"/>
      <c r="F84" s="451"/>
      <c r="G84" s="451"/>
      <c r="H84" s="451"/>
      <c r="I84" s="451"/>
      <c r="J84" s="451"/>
      <c r="K84" s="451"/>
      <c r="L84" s="451"/>
      <c r="M84" s="451"/>
      <c r="N84" s="451"/>
      <c r="O84" s="451"/>
      <c r="P84" s="451"/>
      <c r="Q84" s="451"/>
      <c r="R84" s="451"/>
      <c r="S84" s="451"/>
      <c r="T84" s="451"/>
      <c r="U84" s="451"/>
      <c r="V84" s="451"/>
      <c r="W84" s="451"/>
      <c r="X84" s="451"/>
      <c r="Y84" s="451"/>
      <c r="Z84" s="451"/>
      <c r="AA84" s="451"/>
      <c r="AB84" s="451"/>
      <c r="AC84" s="451"/>
      <c r="AD84" s="451"/>
      <c r="AE84" s="451"/>
      <c r="AF84" s="451"/>
      <c r="AG84" s="451"/>
      <c r="AH84" s="451"/>
      <c r="AI84" s="451"/>
      <c r="AJ84" s="451"/>
      <c r="AK84" s="451"/>
      <c r="AL84" s="451"/>
      <c r="AM84" s="451"/>
      <c r="AN84" s="451"/>
      <c r="AO84" s="451"/>
      <c r="AP84" s="451"/>
      <c r="AQ84" s="451"/>
      <c r="AR84" s="451"/>
      <c r="AS84" s="451"/>
      <c r="AT84" s="451"/>
      <c r="AU84" s="451"/>
      <c r="AV84" s="45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row>
    <row r="85" spans="1:217" x14ac:dyDescent="0.15">
      <c r="A85" s="451"/>
      <c r="B85" s="451"/>
      <c r="C85" s="451"/>
      <c r="D85" s="451"/>
      <c r="E85" s="451"/>
      <c r="F85" s="451"/>
      <c r="G85" s="451"/>
      <c r="H85" s="451"/>
      <c r="I85" s="451"/>
      <c r="J85" s="451"/>
      <c r="K85" s="451"/>
      <c r="L85" s="451"/>
      <c r="M85" s="451"/>
      <c r="N85" s="451"/>
      <c r="O85" s="451"/>
      <c r="P85" s="451"/>
      <c r="Q85" s="451"/>
      <c r="R85" s="451"/>
      <c r="S85" s="451"/>
      <c r="T85" s="451"/>
      <c r="U85" s="451"/>
      <c r="V85" s="451"/>
      <c r="W85" s="451"/>
      <c r="X85" s="451"/>
      <c r="Y85" s="451"/>
      <c r="Z85" s="451"/>
      <c r="AA85" s="451"/>
      <c r="AB85" s="451"/>
      <c r="AC85" s="451"/>
      <c r="AD85" s="451"/>
      <c r="AE85" s="451"/>
      <c r="AF85" s="451"/>
      <c r="AG85" s="451"/>
      <c r="AH85" s="451"/>
      <c r="AI85" s="451"/>
      <c r="AJ85" s="451"/>
      <c r="AK85" s="451"/>
      <c r="AL85" s="451"/>
      <c r="AM85" s="451"/>
      <c r="AN85" s="451"/>
      <c r="AO85" s="451"/>
      <c r="AP85" s="451"/>
      <c r="AQ85" s="451"/>
      <c r="AR85" s="451"/>
      <c r="AS85" s="451"/>
      <c r="AT85" s="451"/>
      <c r="AU85" s="451"/>
      <c r="AV85" s="45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row>
    <row r="86" spans="1:217" x14ac:dyDescent="0.15">
      <c r="A86" s="451"/>
      <c r="B86" s="451"/>
      <c r="C86" s="451"/>
      <c r="D86" s="451"/>
      <c r="E86" s="451"/>
      <c r="F86" s="451"/>
      <c r="G86" s="451"/>
      <c r="H86" s="451"/>
      <c r="I86" s="451"/>
      <c r="J86" s="451"/>
      <c r="K86" s="451"/>
      <c r="L86" s="451"/>
      <c r="M86" s="451"/>
      <c r="N86" s="451"/>
      <c r="O86" s="451"/>
      <c r="P86" s="451"/>
      <c r="Q86" s="451"/>
      <c r="R86" s="451"/>
      <c r="S86" s="451"/>
      <c r="T86" s="451"/>
      <c r="U86" s="451"/>
      <c r="V86" s="451"/>
      <c r="W86" s="451"/>
      <c r="X86" s="451"/>
      <c r="Y86" s="451"/>
      <c r="Z86" s="451"/>
      <c r="AA86" s="451"/>
      <c r="AB86" s="451"/>
      <c r="AC86" s="451"/>
      <c r="AD86" s="451"/>
      <c r="AE86" s="451"/>
      <c r="AF86" s="451"/>
      <c r="AG86" s="451"/>
      <c r="AH86" s="451"/>
      <c r="AI86" s="451"/>
      <c r="AJ86" s="451"/>
      <c r="AK86" s="451"/>
      <c r="AL86" s="451"/>
      <c r="AM86" s="451"/>
      <c r="AN86" s="451"/>
      <c r="AO86" s="451"/>
      <c r="AP86" s="451"/>
      <c r="AQ86" s="451"/>
      <c r="AR86" s="451"/>
      <c r="AS86" s="451"/>
      <c r="AT86" s="451"/>
      <c r="AU86" s="451"/>
      <c r="AV86" s="45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row>
    <row r="87" spans="1:217" x14ac:dyDescent="0.15">
      <c r="AV87" s="45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row>
    <row r="88" spans="1:217" x14ac:dyDescent="0.15">
      <c r="AV88" s="45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row>
    <row r="89" spans="1:217" x14ac:dyDescent="0.15">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row>
    <row r="90" spans="1:217" x14ac:dyDescent="0.15">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row>
    <row r="91" spans="1:217" x14ac:dyDescent="0.15">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row>
  </sheetData>
  <mergeCells count="421">
    <mergeCell ref="EG46:FT46"/>
    <mergeCell ref="FU46:HE46"/>
    <mergeCell ref="CP38:CY38"/>
    <mergeCell ref="DB38:DG38"/>
    <mergeCell ref="DL38:DQ38"/>
    <mergeCell ref="DV38:EA38"/>
    <mergeCell ref="CP46:EF46"/>
    <mergeCell ref="FB36:FF36"/>
    <mergeCell ref="FK36:FO36"/>
    <mergeCell ref="CP37:CY37"/>
    <mergeCell ref="DB37:DG37"/>
    <mergeCell ref="DL37:DQ37"/>
    <mergeCell ref="DV37:EA37"/>
    <mergeCell ref="CP36:CY36"/>
    <mergeCell ref="DB36:DG36"/>
    <mergeCell ref="DL36:DQ36"/>
    <mergeCell ref="DV36:EA36"/>
    <mergeCell ref="EG36:EP36"/>
    <mergeCell ref="ES36:EW36"/>
    <mergeCell ref="CP35:CY35"/>
    <mergeCell ref="DB35:DG35"/>
    <mergeCell ref="DL35:DQ35"/>
    <mergeCell ref="DV35:EA35"/>
    <mergeCell ref="EG35:EP35"/>
    <mergeCell ref="ES35:EW35"/>
    <mergeCell ref="FB35:FF35"/>
    <mergeCell ref="FK35:FO35"/>
    <mergeCell ref="CP34:CY34"/>
    <mergeCell ref="DB34:DG34"/>
    <mergeCell ref="DL34:DQ34"/>
    <mergeCell ref="DV34:EA34"/>
    <mergeCell ref="EG34:EP34"/>
    <mergeCell ref="ES34:EW34"/>
    <mergeCell ref="FB34:FF34"/>
    <mergeCell ref="FK34:FO34"/>
    <mergeCell ref="FB32:FF32"/>
    <mergeCell ref="FK32:FO32"/>
    <mergeCell ref="CP33:CY33"/>
    <mergeCell ref="DB33:DG33"/>
    <mergeCell ref="DL33:DQ33"/>
    <mergeCell ref="DV33:EA33"/>
    <mergeCell ref="EG33:EP33"/>
    <mergeCell ref="ES33:EW33"/>
    <mergeCell ref="FB33:FF33"/>
    <mergeCell ref="FK33:FO33"/>
    <mergeCell ref="CP32:CY32"/>
    <mergeCell ref="DB32:DG32"/>
    <mergeCell ref="DL32:DQ32"/>
    <mergeCell ref="DV32:EA32"/>
    <mergeCell ref="EG32:EP32"/>
    <mergeCell ref="ES32:EW32"/>
    <mergeCell ref="CP31:CY31"/>
    <mergeCell ref="DB31:DG31"/>
    <mergeCell ref="DL31:DQ31"/>
    <mergeCell ref="DV31:EA31"/>
    <mergeCell ref="EG31:EP31"/>
    <mergeCell ref="ES31:EW31"/>
    <mergeCell ref="FB31:FF31"/>
    <mergeCell ref="FK31:FO31"/>
    <mergeCell ref="CP30:CY30"/>
    <mergeCell ref="DB30:DG30"/>
    <mergeCell ref="DL30:DQ30"/>
    <mergeCell ref="DV30:EA30"/>
    <mergeCell ref="EG30:EP30"/>
    <mergeCell ref="ES30:EW30"/>
    <mergeCell ref="CP29:CY29"/>
    <mergeCell ref="DB29:DG29"/>
    <mergeCell ref="DL29:DQ29"/>
    <mergeCell ref="DV29:EA29"/>
    <mergeCell ref="EG29:EP29"/>
    <mergeCell ref="ES29:EW29"/>
    <mergeCell ref="FB29:FF29"/>
    <mergeCell ref="FK29:FO29"/>
    <mergeCell ref="FB30:FF30"/>
    <mergeCell ref="FK30:FO30"/>
    <mergeCell ref="FK27:FO27"/>
    <mergeCell ref="CP28:CY28"/>
    <mergeCell ref="CZ28:DI28"/>
    <mergeCell ref="DJ28:DS28"/>
    <mergeCell ref="DT28:EC28"/>
    <mergeCell ref="EG28:EP28"/>
    <mergeCell ref="EG27:EP27"/>
    <mergeCell ref="ES27:EW27"/>
    <mergeCell ref="FB27:FF27"/>
    <mergeCell ref="ES28:EW28"/>
    <mergeCell ref="FB28:FF28"/>
    <mergeCell ref="FK28:FO28"/>
    <mergeCell ref="EQ25:EY25"/>
    <mergeCell ref="EZ25:FH25"/>
    <mergeCell ref="FI25:FQ25"/>
    <mergeCell ref="CR26:CS26"/>
    <mergeCell ref="EG26:EP26"/>
    <mergeCell ref="ES26:EW26"/>
    <mergeCell ref="EG25:EP25"/>
    <mergeCell ref="FB26:FF26"/>
    <mergeCell ref="FK26:FO26"/>
    <mergeCell ref="EC22:EF22"/>
    <mergeCell ref="DX22:EB22"/>
    <mergeCell ref="CW20:CZ21"/>
    <mergeCell ref="DS22:DW22"/>
    <mergeCell ref="CW22:CZ22"/>
    <mergeCell ref="DA22:DD22"/>
    <mergeCell ref="DA20:DD21"/>
    <mergeCell ref="DM21:DO21"/>
    <mergeCell ref="EI23:EJ23"/>
    <mergeCell ref="EC20:EF21"/>
    <mergeCell ref="CP20:CV22"/>
    <mergeCell ref="DE20:DH21"/>
    <mergeCell ref="DP21:DR21"/>
    <mergeCell ref="DE22:DH22"/>
    <mergeCell ref="DI22:DL22"/>
    <mergeCell ref="DM22:DO22"/>
    <mergeCell ref="DP22:DR22"/>
    <mergeCell ref="DR19:DV19"/>
    <mergeCell ref="DI20:DL21"/>
    <mergeCell ref="DM20:DR20"/>
    <mergeCell ref="DS20:EB20"/>
    <mergeCell ref="DX21:EB21"/>
    <mergeCell ref="ES18:EX18"/>
    <mergeCell ref="EG16:EH18"/>
    <mergeCell ref="EI16:EP17"/>
    <mergeCell ref="ES16:EX17"/>
    <mergeCell ref="DS21:DW21"/>
    <mergeCell ref="CW19:DA19"/>
    <mergeCell ref="DB19:DG19"/>
    <mergeCell ref="DH19:DL19"/>
    <mergeCell ref="DM19:DQ19"/>
    <mergeCell ref="FC16:FH17"/>
    <mergeCell ref="FM16:FR17"/>
    <mergeCell ref="CR15:CS15"/>
    <mergeCell ref="EI15:EP15"/>
    <mergeCell ref="ES15:EX15"/>
    <mergeCell ref="FC15:FH15"/>
    <mergeCell ref="FM15:FR15"/>
    <mergeCell ref="DW16:EF16"/>
    <mergeCell ref="DW17:EA18"/>
    <mergeCell ref="FC18:FH18"/>
    <mergeCell ref="FM18:FR18"/>
    <mergeCell ref="EB17:EF18"/>
    <mergeCell ref="EI18:EP18"/>
    <mergeCell ref="CW17:DA18"/>
    <mergeCell ref="DB17:DG18"/>
    <mergeCell ref="DH17:DL18"/>
    <mergeCell ref="DM17:DQ18"/>
    <mergeCell ref="DR17:DV18"/>
    <mergeCell ref="CP17:CV19"/>
    <mergeCell ref="DW19:EA19"/>
    <mergeCell ref="EB19:EF19"/>
    <mergeCell ref="EG12:EH15"/>
    <mergeCell ref="CP13:CR14"/>
    <mergeCell ref="CS13:CX14"/>
    <mergeCell ref="FM13:FR13"/>
    <mergeCell ref="EI14:EP14"/>
    <mergeCell ref="ES14:EX14"/>
    <mergeCell ref="FC14:FH14"/>
    <mergeCell ref="FM14:FR14"/>
    <mergeCell ref="EI13:EP13"/>
    <mergeCell ref="ES13:EX13"/>
    <mergeCell ref="FC13:FH13"/>
    <mergeCell ref="EI9:EP9"/>
    <mergeCell ref="ES12:EX12"/>
    <mergeCell ref="FC12:FH12"/>
    <mergeCell ref="FM12:FR12"/>
    <mergeCell ref="FM10:FR10"/>
    <mergeCell ref="EI12:EP12"/>
    <mergeCell ref="EI10:EP10"/>
    <mergeCell ref="ES10:EX10"/>
    <mergeCell ref="FC10:FH10"/>
    <mergeCell ref="DP5:DW5"/>
    <mergeCell ref="EI5:EJ8"/>
    <mergeCell ref="EK5:EP5"/>
    <mergeCell ref="DH5:DO5"/>
    <mergeCell ref="CP5:CY5"/>
    <mergeCell ref="CP6:CY6"/>
    <mergeCell ref="EK8:EP8"/>
    <mergeCell ref="ES8:EX8"/>
    <mergeCell ref="EK7:EP7"/>
    <mergeCell ref="ES7:EX7"/>
    <mergeCell ref="FC5:FH5"/>
    <mergeCell ref="FM5:FR5"/>
    <mergeCell ref="ES6:EX6"/>
    <mergeCell ref="FC6:FH6"/>
    <mergeCell ref="EG4:EH11"/>
    <mergeCell ref="EI4:EP4"/>
    <mergeCell ref="ES5:EX5"/>
    <mergeCell ref="CZ6:DG6"/>
    <mergeCell ref="DH6:DO6"/>
    <mergeCell ref="DP6:DW6"/>
    <mergeCell ref="EK6:EP6"/>
    <mergeCell ref="FC7:FH7"/>
    <mergeCell ref="FM7:FR7"/>
    <mergeCell ref="FC8:FH8"/>
    <mergeCell ref="FM8:FR8"/>
    <mergeCell ref="FM6:FR6"/>
    <mergeCell ref="ES9:EX9"/>
    <mergeCell ref="FC9:FH9"/>
    <mergeCell ref="FM9:FR9"/>
    <mergeCell ref="ES11:EX11"/>
    <mergeCell ref="CZ5:DG5"/>
    <mergeCell ref="FC11:FH11"/>
    <mergeCell ref="FM11:FR11"/>
    <mergeCell ref="EI11:EP11"/>
    <mergeCell ref="CR1:CS1"/>
    <mergeCell ref="EI1:EJ1"/>
    <mergeCell ref="CZ4:DG4"/>
    <mergeCell ref="DH4:DO4"/>
    <mergeCell ref="EG3:EP3"/>
    <mergeCell ref="EQ3:EZ3"/>
    <mergeCell ref="FA3:FJ3"/>
    <mergeCell ref="FK3:FT3"/>
    <mergeCell ref="ES4:EX4"/>
    <mergeCell ref="FC4:FH4"/>
    <mergeCell ref="FM4:FR4"/>
    <mergeCell ref="DP4:DW4"/>
    <mergeCell ref="CP3:CY3"/>
    <mergeCell ref="CZ3:DG3"/>
    <mergeCell ref="DH3:DO3"/>
    <mergeCell ref="DP3:DW3"/>
    <mergeCell ref="CP4:CY4"/>
    <mergeCell ref="C1:D1"/>
    <mergeCell ref="AX1:AY1"/>
    <mergeCell ref="A3:Q3"/>
    <mergeCell ref="R3:AA3"/>
    <mergeCell ref="AB3:AK3"/>
    <mergeCell ref="AL3:AU3"/>
    <mergeCell ref="AV3:BE3"/>
    <mergeCell ref="BF3:BQ3"/>
    <mergeCell ref="BR3:CC3"/>
    <mergeCell ref="CD3:CO3"/>
    <mergeCell ref="A4:B18"/>
    <mergeCell ref="C4:Q4"/>
    <mergeCell ref="T4:Y4"/>
    <mergeCell ref="AD4:AI4"/>
    <mergeCell ref="AN4:AS4"/>
    <mergeCell ref="AV4:BE4"/>
    <mergeCell ref="BH4:BN4"/>
    <mergeCell ref="BT4:BZ4"/>
    <mergeCell ref="CF4:CL4"/>
    <mergeCell ref="C5:Q5"/>
    <mergeCell ref="T5:Y5"/>
    <mergeCell ref="AD5:AI5"/>
    <mergeCell ref="AN5:AS5"/>
    <mergeCell ref="AW5:AX6"/>
    <mergeCell ref="AY5:AZ6"/>
    <mergeCell ref="BA5:BB6"/>
    <mergeCell ref="BC5:BD6"/>
    <mergeCell ref="BH5:BN6"/>
    <mergeCell ref="BT5:BZ6"/>
    <mergeCell ref="CF5:CL6"/>
    <mergeCell ref="C6:Q6"/>
    <mergeCell ref="T6:Y6"/>
    <mergeCell ref="AD6:AI6"/>
    <mergeCell ref="AN6:AS6"/>
    <mergeCell ref="C7:Q7"/>
    <mergeCell ref="T7:Y7"/>
    <mergeCell ref="AD7:AI7"/>
    <mergeCell ref="AN7:AS7"/>
    <mergeCell ref="AW7:AX8"/>
    <mergeCell ref="AY7:AZ8"/>
    <mergeCell ref="BA7:BB8"/>
    <mergeCell ref="BC7:BD8"/>
    <mergeCell ref="BH7:BN8"/>
    <mergeCell ref="BT7:BZ8"/>
    <mergeCell ref="CF7:CL8"/>
    <mergeCell ref="C8:Q8"/>
    <mergeCell ref="T8:Y8"/>
    <mergeCell ref="AD8:AI8"/>
    <mergeCell ref="AN8:AS8"/>
    <mergeCell ref="C9:Q9"/>
    <mergeCell ref="T9:Y9"/>
    <mergeCell ref="AD9:AI9"/>
    <mergeCell ref="AN9:AS9"/>
    <mergeCell ref="AW9:AX10"/>
    <mergeCell ref="AY9:AZ10"/>
    <mergeCell ref="BA9:BB10"/>
    <mergeCell ref="BC9:BD10"/>
    <mergeCell ref="BH9:BN10"/>
    <mergeCell ref="BT9:BZ10"/>
    <mergeCell ref="CF9:CL10"/>
    <mergeCell ref="C10:Q10"/>
    <mergeCell ref="T10:Y10"/>
    <mergeCell ref="AD10:AI10"/>
    <mergeCell ref="AN10:AS10"/>
    <mergeCell ref="C11:Q11"/>
    <mergeCell ref="T11:Y11"/>
    <mergeCell ref="AD11:AI11"/>
    <mergeCell ref="AN11:AS11"/>
    <mergeCell ref="AW11:AX12"/>
    <mergeCell ref="AY11:AZ12"/>
    <mergeCell ref="BA11:BB12"/>
    <mergeCell ref="BC11:BD12"/>
    <mergeCell ref="BH11:BN12"/>
    <mergeCell ref="BA15:BB16"/>
    <mergeCell ref="BC15:BD16"/>
    <mergeCell ref="BH15:BN16"/>
    <mergeCell ref="BT11:BZ12"/>
    <mergeCell ref="CF11:CL12"/>
    <mergeCell ref="C12:Q12"/>
    <mergeCell ref="T12:Y12"/>
    <mergeCell ref="AD12:AI12"/>
    <mergeCell ref="AN12:AS12"/>
    <mergeCell ref="C13:Q13"/>
    <mergeCell ref="T13:Y13"/>
    <mergeCell ref="AD13:AI13"/>
    <mergeCell ref="AN13:AS13"/>
    <mergeCell ref="AW13:AX14"/>
    <mergeCell ref="AY13:AZ14"/>
    <mergeCell ref="BA13:BB14"/>
    <mergeCell ref="BC13:BD14"/>
    <mergeCell ref="BH13:BN14"/>
    <mergeCell ref="BT13:BZ14"/>
    <mergeCell ref="CF13:CL14"/>
    <mergeCell ref="C14:Q14"/>
    <mergeCell ref="T14:Y14"/>
    <mergeCell ref="AD14:AI14"/>
    <mergeCell ref="AN14:AS14"/>
    <mergeCell ref="T18:Y18"/>
    <mergeCell ref="AD18:AI18"/>
    <mergeCell ref="AN18:AS18"/>
    <mergeCell ref="C15:Q15"/>
    <mergeCell ref="T15:Y15"/>
    <mergeCell ref="AD15:AI15"/>
    <mergeCell ref="AN15:AS15"/>
    <mergeCell ref="AW15:AX16"/>
    <mergeCell ref="AY15:AZ16"/>
    <mergeCell ref="T27:Y27"/>
    <mergeCell ref="AD27:AI27"/>
    <mergeCell ref="AN27:AS27"/>
    <mergeCell ref="AW27:AX28"/>
    <mergeCell ref="AY27:AZ28"/>
    <mergeCell ref="BA27:BB28"/>
    <mergeCell ref="BT15:BZ16"/>
    <mergeCell ref="CF15:CL16"/>
    <mergeCell ref="C16:Q16"/>
    <mergeCell ref="T16:Y16"/>
    <mergeCell ref="AD16:AI16"/>
    <mergeCell ref="AN16:AS16"/>
    <mergeCell ref="C17:Q17"/>
    <mergeCell ref="T17:Y17"/>
    <mergeCell ref="AD17:AI17"/>
    <mergeCell ref="AN17:AS17"/>
    <mergeCell ref="AW17:AX18"/>
    <mergeCell ref="AY17:AZ18"/>
    <mergeCell ref="BA17:BB18"/>
    <mergeCell ref="BC17:BD18"/>
    <mergeCell ref="BH17:BN18"/>
    <mergeCell ref="BT17:BZ18"/>
    <mergeCell ref="CF17:CL18"/>
    <mergeCell ref="C18:Q18"/>
    <mergeCell ref="BH19:BN20"/>
    <mergeCell ref="BT19:BZ20"/>
    <mergeCell ref="CF19:CL20"/>
    <mergeCell ref="C20:Q20"/>
    <mergeCell ref="T20:Y20"/>
    <mergeCell ref="AD20:AI20"/>
    <mergeCell ref="AN20:AS20"/>
    <mergeCell ref="C21:Q21"/>
    <mergeCell ref="T21:Y21"/>
    <mergeCell ref="AD21:AI21"/>
    <mergeCell ref="AN21:AS21"/>
    <mergeCell ref="AW21:AX22"/>
    <mergeCell ref="AY21:AZ22"/>
    <mergeCell ref="BA21:BB22"/>
    <mergeCell ref="BC21:BD22"/>
    <mergeCell ref="BH21:BN22"/>
    <mergeCell ref="BT21:BZ22"/>
    <mergeCell ref="CF21:CL22"/>
    <mergeCell ref="C22:Q22"/>
    <mergeCell ref="T22:Y22"/>
    <mergeCell ref="AD22:AI22"/>
    <mergeCell ref="AN22:AS22"/>
    <mergeCell ref="C19:Q19"/>
    <mergeCell ref="T19:Y19"/>
    <mergeCell ref="BH23:BN24"/>
    <mergeCell ref="BT23:BZ24"/>
    <mergeCell ref="CF23:CL24"/>
    <mergeCell ref="C24:Q24"/>
    <mergeCell ref="T24:Y24"/>
    <mergeCell ref="AD24:AI24"/>
    <mergeCell ref="AN24:AS24"/>
    <mergeCell ref="C25:Q25"/>
    <mergeCell ref="T25:Y25"/>
    <mergeCell ref="AD25:AI25"/>
    <mergeCell ref="AN25:AS25"/>
    <mergeCell ref="AW25:AX26"/>
    <mergeCell ref="AY25:AZ26"/>
    <mergeCell ref="BA25:BB26"/>
    <mergeCell ref="BC25:BD26"/>
    <mergeCell ref="BH25:BN26"/>
    <mergeCell ref="BT25:BZ26"/>
    <mergeCell ref="CF25:CL26"/>
    <mergeCell ref="C26:Q26"/>
    <mergeCell ref="T26:Y26"/>
    <mergeCell ref="AD26:AI26"/>
    <mergeCell ref="AN26:AS26"/>
    <mergeCell ref="C23:Q23"/>
    <mergeCell ref="T23:Y23"/>
    <mergeCell ref="BC27:BD28"/>
    <mergeCell ref="BH27:BN28"/>
    <mergeCell ref="BT27:BZ28"/>
    <mergeCell ref="CF27:CL28"/>
    <mergeCell ref="C28:Q28"/>
    <mergeCell ref="T28:Y28"/>
    <mergeCell ref="AD28:AI28"/>
    <mergeCell ref="AN28:AS28"/>
    <mergeCell ref="A46:AU46"/>
    <mergeCell ref="AV46:CO46"/>
    <mergeCell ref="A19:B28"/>
    <mergeCell ref="AD19:AI19"/>
    <mergeCell ref="AN19:AS19"/>
    <mergeCell ref="AW19:AX20"/>
    <mergeCell ref="AY19:AZ20"/>
    <mergeCell ref="BA19:BB20"/>
    <mergeCell ref="BC19:BD20"/>
    <mergeCell ref="AD23:AI23"/>
    <mergeCell ref="AN23:AS23"/>
    <mergeCell ref="AW23:AX24"/>
    <mergeCell ref="AY23:AZ24"/>
    <mergeCell ref="BA23:BB24"/>
    <mergeCell ref="BC23:BD24"/>
    <mergeCell ref="C27:Q27"/>
  </mergeCells>
  <phoneticPr fontId="4"/>
  <printOptions horizontalCentered="1"/>
  <pageMargins left="0.78740157480314965" right="0.78740157480314965" top="0.98425196850393704" bottom="0.78740157480314965" header="0" footer="0"/>
  <headerFooter alignWithMargins="0"/>
  <colBreaks count="4" manualBreakCount="4">
    <brk id="47" max="1048575" man="1"/>
    <brk id="93" max="1048575" man="1"/>
    <brk id="136" max="1048575" man="1"/>
    <brk id="176"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I54"/>
  <sheetViews>
    <sheetView view="pageBreakPreview" topLeftCell="G28" zoomScale="85" zoomScaleNormal="100" zoomScaleSheetLayoutView="85" workbookViewId="0">
      <selection activeCell="L45" sqref="L45:AY45"/>
    </sheetView>
  </sheetViews>
  <sheetFormatPr defaultColWidth="2.25" defaultRowHeight="13.5" x14ac:dyDescent="0.15"/>
  <cols>
    <col min="1" max="10" width="8.625" customWidth="1"/>
    <col min="11" max="11" width="1.25" style="302" customWidth="1"/>
    <col min="12" max="51" width="2.125" customWidth="1"/>
    <col min="52" max="59" width="2.25" customWidth="1"/>
    <col min="60" max="95" width="1.875" customWidth="1"/>
    <col min="96" max="103" width="2.5" customWidth="1"/>
    <col min="104" max="138" width="1.875" customWidth="1"/>
  </cols>
  <sheetData>
    <row r="1" spans="1:139" ht="15" customHeight="1" x14ac:dyDescent="0.15">
      <c r="A1" s="1"/>
      <c r="B1" s="1"/>
      <c r="C1" s="1"/>
      <c r="D1" s="1"/>
      <c r="E1" s="1"/>
      <c r="F1" s="1"/>
      <c r="G1" s="1"/>
      <c r="H1" s="1"/>
      <c r="I1" s="1"/>
      <c r="J1" s="1"/>
      <c r="K1" s="1"/>
      <c r="L1" s="590" t="s">
        <v>
2</v>
      </c>
      <c r="M1" s="590"/>
      <c r="N1" s="590"/>
      <c r="O1" s="591" t="s">
        <v>
175</v>
      </c>
      <c r="P1" s="591"/>
      <c r="Q1" s="591"/>
      <c r="R1" s="591"/>
      <c r="S1" s="591"/>
      <c r="T1" s="591"/>
      <c r="U1" s="591"/>
      <c r="V1" s="591"/>
      <c r="W1" s="59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2"/>
      <c r="BB1" s="583" t="s">
        <v>
4</v>
      </c>
      <c r="BC1" s="583"/>
      <c r="BD1" s="13" t="s">
        <v>
5</v>
      </c>
      <c r="BE1" s="13" t="s">
        <v>
43</v>
      </c>
      <c r="BF1" s="14"/>
      <c r="BG1" s="15" t="s">
        <v>
176</v>
      </c>
      <c r="BH1" s="15"/>
      <c r="BI1" s="15"/>
      <c r="BJ1" s="15"/>
      <c r="BK1" s="15"/>
      <c r="BL1" s="15"/>
      <c r="BM1" s="15"/>
      <c r="BN1" s="15"/>
      <c r="BO1" s="15"/>
      <c r="BP1" s="15"/>
      <c r="BQ1" s="15"/>
      <c r="BR1" s="15"/>
      <c r="BS1" s="1"/>
      <c r="BT1" s="1"/>
      <c r="BU1" s="1"/>
      <c r="BV1" s="1"/>
      <c r="BW1" s="1"/>
      <c r="BX1" s="1"/>
      <c r="BY1" s="1"/>
      <c r="BZ1" s="1"/>
      <c r="CA1" s="1"/>
      <c r="CB1" s="1"/>
      <c r="CC1" s="1"/>
      <c r="CD1" s="1"/>
      <c r="CE1" s="1"/>
      <c r="CF1" s="1"/>
      <c r="CG1" s="1"/>
      <c r="CH1" s="1"/>
      <c r="CI1" s="1"/>
      <c r="CJ1" s="1"/>
      <c r="CK1" s="1"/>
      <c r="CL1" s="1"/>
      <c r="CM1" s="1"/>
      <c r="CN1" s="1"/>
      <c r="CO1" s="1"/>
      <c r="CP1" s="1"/>
      <c r="CQ1" s="1"/>
      <c r="CR1" s="590" t="s">
        <v>
51</v>
      </c>
      <c r="CS1" s="590"/>
      <c r="CT1" s="590"/>
      <c r="CU1" s="591" t="s">
        <v>
177</v>
      </c>
      <c r="CV1" s="591"/>
      <c r="CW1" s="591"/>
      <c r="CX1" s="591"/>
      <c r="CY1" s="591"/>
      <c r="CZ1" s="591"/>
      <c r="DA1" s="591"/>
      <c r="DB1" s="591"/>
      <c r="DC1" s="59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row>
    <row r="2" spans="1:139" ht="15" customHeight="1" x14ac:dyDescent="0.15">
      <c r="A2" s="1"/>
      <c r="B2" s="1"/>
      <c r="C2" s="1"/>
      <c r="D2" s="1"/>
      <c r="E2" s="1"/>
      <c r="F2" s="1"/>
      <c r="G2" s="1"/>
      <c r="H2" s="1"/>
      <c r="I2" s="1"/>
      <c r="J2" s="1"/>
      <c r="K2" s="1"/>
      <c r="L2" s="590"/>
      <c r="M2" s="590"/>
      <c r="N2" s="590"/>
      <c r="O2" s="591"/>
      <c r="P2" s="591"/>
      <c r="Q2" s="591"/>
      <c r="R2" s="591"/>
      <c r="S2" s="591"/>
      <c r="T2" s="591"/>
      <c r="U2" s="591"/>
      <c r="V2" s="591"/>
      <c r="W2" s="59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D2" s="1"/>
      <c r="BE2" s="1"/>
      <c r="BG2" s="1" t="s">
        <v>
178</v>
      </c>
      <c r="BH2" s="81"/>
      <c r="BI2" s="1"/>
      <c r="BJ2" s="9"/>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590"/>
      <c r="CS2" s="590"/>
      <c r="CT2" s="590"/>
      <c r="CU2" s="591"/>
      <c r="CV2" s="591"/>
      <c r="CW2" s="591"/>
      <c r="CX2" s="591"/>
      <c r="CY2" s="591"/>
      <c r="CZ2" s="591"/>
      <c r="DA2" s="591"/>
      <c r="DB2" s="591"/>
      <c r="DC2" s="59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row>
    <row r="3" spans="1:139" ht="18" customHeight="1" x14ac:dyDescent="0.15">
      <c r="A3" s="1"/>
      <c r="B3" s="1"/>
      <c r="C3" s="1"/>
      <c r="D3" s="1"/>
      <c r="E3" s="1" t="s">
        <v>
50</v>
      </c>
      <c r="F3" s="1"/>
      <c r="G3" s="1"/>
      <c r="H3" s="1"/>
      <c r="I3" s="1"/>
      <c r="J3" s="1"/>
      <c r="K3" s="1"/>
      <c r="L3" s="12"/>
      <c r="M3" s="1"/>
      <c r="N3" s="583" t="s">
        <v>
4</v>
      </c>
      <c r="O3" s="583"/>
      <c r="P3" s="13" t="s">
        <v>
5</v>
      </c>
      <c r="Q3" s="13" t="s">
        <v>
6</v>
      </c>
      <c r="R3" s="14"/>
      <c r="S3" s="15" t="s">
        <v>
179</v>
      </c>
      <c r="T3" s="15"/>
      <c r="U3" s="15"/>
      <c r="V3" s="15"/>
      <c r="W3" s="15"/>
      <c r="X3" s="15"/>
      <c r="Y3" s="15"/>
      <c r="Z3" s="1"/>
      <c r="AA3" s="1"/>
      <c r="AB3" s="1"/>
      <c r="AC3" s="1"/>
      <c r="AD3" s="1"/>
      <c r="AE3" s="1"/>
      <c r="AF3" s="1"/>
      <c r="AG3" s="1"/>
      <c r="AH3" s="1"/>
      <c r="AI3" s="1"/>
      <c r="AJ3" s="1"/>
      <c r="AK3" s="1"/>
      <c r="AL3" s="1"/>
      <c r="AM3" s="1"/>
      <c r="AN3" s="1"/>
      <c r="AO3" s="1"/>
      <c r="AP3" s="1"/>
      <c r="AQ3" s="1"/>
      <c r="AR3" s="1"/>
      <c r="AS3" s="1"/>
      <c r="AT3" s="1"/>
      <c r="AU3" s="1"/>
      <c r="AV3" s="1"/>
      <c r="AW3" s="1"/>
      <c r="AX3" s="1"/>
      <c r="AY3" s="1"/>
      <c r="AZ3" s="652" t="s">
        <v>
9</v>
      </c>
      <c r="BA3" s="653"/>
      <c r="BB3" s="653"/>
      <c r="BC3" s="653"/>
      <c r="BD3" s="653"/>
      <c r="BE3" s="653"/>
      <c r="BF3" s="653"/>
      <c r="BG3" s="653"/>
      <c r="BH3" s="653"/>
      <c r="BI3" s="653"/>
      <c r="BJ3" s="654"/>
      <c r="BK3" s="652" t="s">
        <v>
1287</v>
      </c>
      <c r="BL3" s="653"/>
      <c r="BM3" s="653"/>
      <c r="BN3" s="653"/>
      <c r="BO3" s="653"/>
      <c r="BP3" s="653"/>
      <c r="BQ3" s="653"/>
      <c r="BR3" s="653"/>
      <c r="BS3" s="653"/>
      <c r="BT3" s="653"/>
      <c r="BU3" s="654"/>
      <c r="BV3" s="652" t="s">
        <v>
1288</v>
      </c>
      <c r="BW3" s="653"/>
      <c r="BX3" s="653"/>
      <c r="BY3" s="653"/>
      <c r="BZ3" s="653"/>
      <c r="CA3" s="653"/>
      <c r="CB3" s="653"/>
      <c r="CC3" s="653"/>
      <c r="CD3" s="653"/>
      <c r="CE3" s="653"/>
      <c r="CF3" s="654"/>
      <c r="CG3" s="652" t="s">
        <v>
1289</v>
      </c>
      <c r="CH3" s="653"/>
      <c r="CI3" s="653"/>
      <c r="CJ3" s="653"/>
      <c r="CK3" s="653"/>
      <c r="CL3" s="653"/>
      <c r="CM3" s="653"/>
      <c r="CN3" s="653"/>
      <c r="CO3" s="653"/>
      <c r="CP3" s="653"/>
      <c r="CQ3" s="654"/>
      <c r="CR3" s="12"/>
      <c r="CT3" s="583" t="s">
        <v>
53</v>
      </c>
      <c r="CU3" s="583"/>
      <c r="CV3" s="13" t="s">
        <v>
5</v>
      </c>
      <c r="CW3" s="13" t="s">
        <v>
6</v>
      </c>
      <c r="CX3" s="14"/>
      <c r="CY3" s="15" t="s">
        <v>
180</v>
      </c>
      <c r="CZ3" s="15"/>
      <c r="DA3" s="15"/>
      <c r="DB3" s="15"/>
      <c r="DC3" s="15"/>
      <c r="DD3" s="16"/>
      <c r="DE3" s="16"/>
      <c r="DF3" s="16"/>
      <c r="DG3" s="16"/>
      <c r="DH3" s="16"/>
      <c r="DI3" s="16"/>
      <c r="DJ3" s="16"/>
      <c r="DK3" s="1"/>
      <c r="DL3" s="1"/>
      <c r="DM3" s="1"/>
      <c r="DN3" s="1"/>
      <c r="DO3" s="1"/>
      <c r="DP3" s="1"/>
      <c r="DQ3" s="1"/>
      <c r="DR3" s="1"/>
      <c r="DS3" s="1"/>
      <c r="DT3" s="1"/>
      <c r="DU3" s="1"/>
      <c r="DV3" s="1"/>
      <c r="DW3" s="1"/>
      <c r="DX3" s="1"/>
      <c r="DY3" s="1"/>
      <c r="DZ3" s="1"/>
      <c r="EA3" s="1"/>
      <c r="EB3" s="1"/>
      <c r="EC3" s="1"/>
      <c r="ED3" s="1"/>
      <c r="EE3" s="1"/>
      <c r="EF3" s="1"/>
      <c r="EG3" s="1"/>
      <c r="EH3" s="1"/>
      <c r="EI3" s="1"/>
    </row>
    <row r="4" spans="1:139" ht="18" customHeight="1" x14ac:dyDescent="0.15">
      <c r="A4" s="1"/>
      <c r="B4" s="1"/>
      <c r="C4" s="1"/>
      <c r="D4" s="1"/>
      <c r="E4" s="1"/>
      <c r="F4" s="1"/>
      <c r="G4" s="1"/>
      <c r="H4" s="1"/>
      <c r="I4" s="1"/>
      <c r="J4" s="1"/>
      <c r="K4" s="1"/>
      <c r="L4" s="1"/>
      <c r="M4" s="1"/>
      <c r="N4" s="1"/>
      <c r="O4" s="1"/>
      <c r="P4" s="1"/>
      <c r="Q4" s="1"/>
      <c r="R4" s="1"/>
      <c r="S4" s="1"/>
      <c r="T4" s="1"/>
      <c r="U4" s="1"/>
      <c r="V4" s="1"/>
      <c r="W4" s="1"/>
      <c r="X4" s="9"/>
      <c r="Y4" s="1"/>
      <c r="Z4" s="1"/>
      <c r="AA4" s="1"/>
      <c r="AB4" s="1"/>
      <c r="AC4" s="1"/>
      <c r="AD4" s="1"/>
      <c r="AE4" s="1"/>
      <c r="AF4" s="1"/>
      <c r="AG4" s="1"/>
      <c r="AH4" s="1"/>
      <c r="AI4" s="1"/>
      <c r="AJ4" s="1"/>
      <c r="AK4" s="1"/>
      <c r="AL4" s="1"/>
      <c r="AM4" s="1"/>
      <c r="AN4" s="1"/>
      <c r="AO4" s="1"/>
      <c r="AP4" s="1"/>
      <c r="AQ4" s="1"/>
      <c r="AR4" s="1"/>
      <c r="AS4" s="1"/>
      <c r="AT4" s="1"/>
      <c r="AU4" s="1"/>
      <c r="AV4" s="1"/>
      <c r="AW4" s="1"/>
      <c r="AX4" s="1"/>
      <c r="AY4" s="1"/>
      <c r="AZ4" s="731" t="s">
        <v>
13</v>
      </c>
      <c r="BA4" s="731"/>
      <c r="BB4" s="731"/>
      <c r="BC4" s="773" t="s">
        <v>
181</v>
      </c>
      <c r="BD4" s="773"/>
      <c r="BE4" s="773"/>
      <c r="BF4" s="773"/>
      <c r="BG4" s="773"/>
      <c r="BH4" s="773"/>
      <c r="BI4" s="773"/>
      <c r="BJ4" s="773"/>
      <c r="BK4" s="103"/>
      <c r="BL4" s="104"/>
      <c r="BM4" s="619">
        <v>
34091</v>
      </c>
      <c r="BN4" s="619"/>
      <c r="BO4" s="619"/>
      <c r="BP4" s="619"/>
      <c r="BQ4" s="619"/>
      <c r="BR4" s="619"/>
      <c r="BS4" s="619"/>
      <c r="BT4" s="425"/>
      <c r="BU4" s="425"/>
      <c r="BV4" s="425"/>
      <c r="BW4" s="425"/>
      <c r="BX4" s="619">
        <v>
34623</v>
      </c>
      <c r="BY4" s="619"/>
      <c r="BZ4" s="619"/>
      <c r="CA4" s="619"/>
      <c r="CB4" s="619"/>
      <c r="CC4" s="619"/>
      <c r="CD4" s="619"/>
      <c r="CE4" s="425"/>
      <c r="CF4" s="425"/>
      <c r="CG4" s="425"/>
      <c r="CH4" s="425"/>
      <c r="CI4" s="619">
        <v>
35087</v>
      </c>
      <c r="CJ4" s="619"/>
      <c r="CK4" s="619"/>
      <c r="CL4" s="619"/>
      <c r="CM4" s="619"/>
      <c r="CN4" s="619"/>
      <c r="CO4" s="619"/>
      <c r="CP4" s="104"/>
      <c r="CQ4" s="226"/>
      <c r="CR4" s="105"/>
      <c r="CS4" s="105"/>
      <c r="CT4" s="105"/>
      <c r="CU4" s="105"/>
      <c r="CV4" s="105"/>
      <c r="CW4" s="105"/>
      <c r="CX4" s="105"/>
      <c r="CY4" s="105"/>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row>
    <row r="5" spans="1:139" ht="18" customHeight="1" x14ac:dyDescent="0.15">
      <c r="A5" s="1"/>
      <c r="B5" s="1"/>
      <c r="C5" s="1"/>
      <c r="D5" s="1"/>
      <c r="E5" s="1"/>
      <c r="F5" s="1"/>
      <c r="G5" s="1"/>
      <c r="H5" s="1"/>
      <c r="I5" s="1"/>
      <c r="J5" s="1"/>
      <c r="K5" s="800" t="s">
        <v>
1265</v>
      </c>
      <c r="L5" s="801"/>
      <c r="M5" s="801"/>
      <c r="N5" s="801"/>
      <c r="O5" s="801"/>
      <c r="P5" s="801"/>
      <c r="Q5" s="801"/>
      <c r="R5" s="801"/>
      <c r="S5" s="801"/>
      <c r="T5" s="801"/>
      <c r="U5" s="801"/>
      <c r="V5" s="801"/>
      <c r="W5" s="801"/>
      <c r="X5" s="802"/>
      <c r="Y5" s="652" t="s">
        <v>
1287</v>
      </c>
      <c r="Z5" s="653"/>
      <c r="AA5" s="653"/>
      <c r="AB5" s="653"/>
      <c r="AC5" s="653"/>
      <c r="AD5" s="653"/>
      <c r="AE5" s="653"/>
      <c r="AF5" s="653"/>
      <c r="AG5" s="654"/>
      <c r="AH5" s="652" t="s">
        <v>
1288</v>
      </c>
      <c r="AI5" s="653"/>
      <c r="AJ5" s="653"/>
      <c r="AK5" s="653"/>
      <c r="AL5" s="653"/>
      <c r="AM5" s="653"/>
      <c r="AN5" s="653"/>
      <c r="AO5" s="653"/>
      <c r="AP5" s="654"/>
      <c r="AQ5" s="652" t="s">
        <v>
1289</v>
      </c>
      <c r="AR5" s="653"/>
      <c r="AS5" s="653"/>
      <c r="AT5" s="653"/>
      <c r="AU5" s="653"/>
      <c r="AV5" s="653"/>
      <c r="AW5" s="653"/>
      <c r="AX5" s="653"/>
      <c r="AY5" s="654"/>
      <c r="AZ5" s="731"/>
      <c r="BA5" s="731"/>
      <c r="BB5" s="731"/>
      <c r="BC5" s="773" t="s">
        <v>
182</v>
      </c>
      <c r="BD5" s="773"/>
      <c r="BE5" s="773"/>
      <c r="BF5" s="773"/>
      <c r="BG5" s="773"/>
      <c r="BH5" s="773"/>
      <c r="BI5" s="773"/>
      <c r="BJ5" s="773"/>
      <c r="BK5" s="106"/>
      <c r="BL5" s="107"/>
      <c r="BM5" s="622">
        <v>
23184</v>
      </c>
      <c r="BN5" s="622"/>
      <c r="BO5" s="622"/>
      <c r="BP5" s="622"/>
      <c r="BQ5" s="622"/>
      <c r="BR5" s="622"/>
      <c r="BS5" s="622"/>
      <c r="BT5" s="426"/>
      <c r="BU5" s="426"/>
      <c r="BV5" s="426"/>
      <c r="BW5" s="426"/>
      <c r="BX5" s="622">
        <v>
23647</v>
      </c>
      <c r="BY5" s="622"/>
      <c r="BZ5" s="622"/>
      <c r="CA5" s="622"/>
      <c r="CB5" s="622"/>
      <c r="CC5" s="622"/>
      <c r="CD5" s="622"/>
      <c r="CE5" s="426"/>
      <c r="CF5" s="426"/>
      <c r="CG5" s="426"/>
      <c r="CH5" s="426"/>
      <c r="CI5" s="622">
        <v>
24041</v>
      </c>
      <c r="CJ5" s="622"/>
      <c r="CK5" s="622"/>
      <c r="CL5" s="622"/>
      <c r="CM5" s="622"/>
      <c r="CN5" s="622"/>
      <c r="CO5" s="622"/>
      <c r="CP5" s="107"/>
      <c r="CQ5" s="227"/>
      <c r="CR5" s="793" t="s">
        <v>
44</v>
      </c>
      <c r="CS5" s="794"/>
      <c r="CT5" s="794"/>
      <c r="CU5" s="794"/>
      <c r="CV5" s="794"/>
      <c r="CW5" s="794"/>
      <c r="CX5" s="794"/>
      <c r="CY5" s="794"/>
      <c r="CZ5" s="652" t="s">
        <v>
183</v>
      </c>
      <c r="DA5" s="653"/>
      <c r="DB5" s="653"/>
      <c r="DC5" s="653"/>
      <c r="DD5" s="653"/>
      <c r="DE5" s="653"/>
      <c r="DF5" s="653"/>
      <c r="DG5" s="654"/>
      <c r="DH5" s="588" t="s">
        <v>
184</v>
      </c>
      <c r="DI5" s="588"/>
      <c r="DJ5" s="588"/>
      <c r="DK5" s="588"/>
      <c r="DL5" s="588"/>
      <c r="DM5" s="588"/>
      <c r="DN5" s="588"/>
      <c r="DO5" s="588"/>
      <c r="DP5" s="588" t="s">
        <v>
185</v>
      </c>
      <c r="DQ5" s="588"/>
      <c r="DR5" s="588"/>
      <c r="DS5" s="588"/>
      <c r="DT5" s="588"/>
      <c r="DU5" s="588"/>
      <c r="DV5" s="588"/>
      <c r="DW5" s="588"/>
      <c r="DX5" s="635" t="s">
        <v>
186</v>
      </c>
      <c r="DY5" s="636"/>
      <c r="DZ5" s="636"/>
      <c r="EA5" s="636"/>
      <c r="EB5" s="636"/>
      <c r="EC5" s="636"/>
      <c r="ED5" s="636"/>
      <c r="EE5" s="637"/>
      <c r="EF5" s="16"/>
      <c r="EG5" s="16"/>
      <c r="EH5" s="16"/>
      <c r="EI5" s="1"/>
    </row>
    <row r="6" spans="1:139" ht="18" customHeight="1" x14ac:dyDescent="0.15">
      <c r="A6" s="1"/>
      <c r="B6" s="1"/>
      <c r="C6" s="1"/>
      <c r="D6" s="1"/>
      <c r="E6" s="1"/>
      <c r="F6" s="1"/>
      <c r="G6" s="1"/>
      <c r="H6" s="1"/>
      <c r="I6" s="1"/>
      <c r="J6" s="1"/>
      <c r="K6" s="797" t="s">
        <v>
1264</v>
      </c>
      <c r="L6" s="798"/>
      <c r="M6" s="798"/>
      <c r="N6" s="798"/>
      <c r="O6" s="798"/>
      <c r="P6" s="798"/>
      <c r="Q6" s="798"/>
      <c r="R6" s="798"/>
      <c r="S6" s="798"/>
      <c r="T6" s="798"/>
      <c r="U6" s="798"/>
      <c r="V6" s="798"/>
      <c r="W6" s="798"/>
      <c r="X6" s="799"/>
      <c r="Y6" s="49"/>
      <c r="Z6" s="692">
        <v>
24980</v>
      </c>
      <c r="AA6" s="692"/>
      <c r="AB6" s="692"/>
      <c r="AC6" s="692"/>
      <c r="AD6" s="692"/>
      <c r="AE6" s="692"/>
      <c r="AF6" s="425"/>
      <c r="AG6" s="425"/>
      <c r="AH6" s="425"/>
      <c r="AI6" s="692">
        <v>
24863</v>
      </c>
      <c r="AJ6" s="692"/>
      <c r="AK6" s="692"/>
      <c r="AL6" s="692"/>
      <c r="AM6" s="692"/>
      <c r="AN6" s="692"/>
      <c r="AO6" s="425"/>
      <c r="AP6" s="425"/>
      <c r="AQ6" s="425"/>
      <c r="AR6" s="692">
        <v>
24830</v>
      </c>
      <c r="AS6" s="692"/>
      <c r="AT6" s="692"/>
      <c r="AU6" s="692"/>
      <c r="AV6" s="692"/>
      <c r="AW6" s="692"/>
      <c r="AX6" s="50"/>
      <c r="AY6" s="223"/>
      <c r="AZ6" s="731"/>
      <c r="BA6" s="731"/>
      <c r="BB6" s="731"/>
      <c r="BC6" s="773" t="s">
        <v>
187</v>
      </c>
      <c r="BD6" s="773"/>
      <c r="BE6" s="773"/>
      <c r="BF6" s="773"/>
      <c r="BG6" s="773"/>
      <c r="BH6" s="773"/>
      <c r="BI6" s="773"/>
      <c r="BJ6" s="773"/>
      <c r="BK6" s="108"/>
      <c r="BL6" s="109"/>
      <c r="BM6" s="622">
        <v>
10906</v>
      </c>
      <c r="BN6" s="622"/>
      <c r="BO6" s="622"/>
      <c r="BP6" s="622"/>
      <c r="BQ6" s="622"/>
      <c r="BR6" s="622"/>
      <c r="BS6" s="622"/>
      <c r="BT6" s="426"/>
      <c r="BU6" s="426"/>
      <c r="BV6" s="426"/>
      <c r="BW6" s="426"/>
      <c r="BX6" s="622">
        <v>
10976</v>
      </c>
      <c r="BY6" s="622"/>
      <c r="BZ6" s="622"/>
      <c r="CA6" s="622"/>
      <c r="CB6" s="622"/>
      <c r="CC6" s="622"/>
      <c r="CD6" s="622"/>
      <c r="CE6" s="426"/>
      <c r="CF6" s="426"/>
      <c r="CG6" s="426"/>
      <c r="CH6" s="426"/>
      <c r="CI6" s="622">
        <v>
11044</v>
      </c>
      <c r="CJ6" s="622"/>
      <c r="CK6" s="622"/>
      <c r="CL6" s="622"/>
      <c r="CM6" s="622"/>
      <c r="CN6" s="622"/>
      <c r="CO6" s="622"/>
      <c r="CP6" s="109"/>
      <c r="CQ6" s="228"/>
      <c r="CR6" s="795"/>
      <c r="CS6" s="796"/>
      <c r="CT6" s="796"/>
      <c r="CU6" s="796"/>
      <c r="CV6" s="796"/>
      <c r="CW6" s="796"/>
      <c r="CX6" s="796"/>
      <c r="CY6" s="796"/>
      <c r="CZ6" s="588" t="s">
        <v>
1266</v>
      </c>
      <c r="DA6" s="588"/>
      <c r="DB6" s="588"/>
      <c r="DC6" s="588"/>
      <c r="DD6" s="588" t="s">
        <v>
1267</v>
      </c>
      <c r="DE6" s="588"/>
      <c r="DF6" s="588"/>
      <c r="DG6" s="588"/>
      <c r="DH6" s="588"/>
      <c r="DI6" s="588"/>
      <c r="DJ6" s="588"/>
      <c r="DK6" s="588"/>
      <c r="DL6" s="588"/>
      <c r="DM6" s="588"/>
      <c r="DN6" s="588"/>
      <c r="DO6" s="588"/>
      <c r="DP6" s="588"/>
      <c r="DQ6" s="588"/>
      <c r="DR6" s="588"/>
      <c r="DS6" s="588"/>
      <c r="DT6" s="588"/>
      <c r="DU6" s="588"/>
      <c r="DV6" s="588"/>
      <c r="DW6" s="588"/>
      <c r="DX6" s="641" t="s">
        <v>
188</v>
      </c>
      <c r="DY6" s="642"/>
      <c r="DZ6" s="642"/>
      <c r="EA6" s="642"/>
      <c r="EB6" s="642"/>
      <c r="EC6" s="642"/>
      <c r="ED6" s="642"/>
      <c r="EE6" s="643"/>
      <c r="EF6" s="16"/>
      <c r="EG6" s="16"/>
      <c r="EH6" s="16"/>
      <c r="EI6" s="1"/>
    </row>
    <row r="7" spans="1:139" ht="18" customHeight="1" x14ac:dyDescent="0.15">
      <c r="A7" s="1"/>
      <c r="B7" s="1"/>
      <c r="C7" s="2"/>
      <c r="D7" s="2"/>
      <c r="E7" s="1"/>
      <c r="F7" s="1"/>
      <c r="G7" s="1"/>
      <c r="H7" s="1"/>
      <c r="I7" s="1"/>
      <c r="J7" s="1"/>
      <c r="K7" s="300"/>
      <c r="L7" s="611" t="s">
        <v>
189</v>
      </c>
      <c r="M7" s="612"/>
      <c r="N7" s="635" t="s">
        <v>
187</v>
      </c>
      <c r="O7" s="636"/>
      <c r="P7" s="636"/>
      <c r="Q7" s="636"/>
      <c r="R7" s="637"/>
      <c r="S7" s="652" t="s">
        <v>
190</v>
      </c>
      <c r="T7" s="653"/>
      <c r="U7" s="653"/>
      <c r="V7" s="653"/>
      <c r="W7" s="653"/>
      <c r="X7" s="654"/>
      <c r="Y7" s="110"/>
      <c r="Z7" s="706">
        <v>
210</v>
      </c>
      <c r="AA7" s="706"/>
      <c r="AB7" s="706"/>
      <c r="AC7" s="706"/>
      <c r="AD7" s="706"/>
      <c r="AE7" s="706"/>
      <c r="AF7" s="481"/>
      <c r="AG7" s="481"/>
      <c r="AH7" s="481"/>
      <c r="AI7" s="706">
        <v>
217</v>
      </c>
      <c r="AJ7" s="706"/>
      <c r="AK7" s="706"/>
      <c r="AL7" s="706"/>
      <c r="AM7" s="706"/>
      <c r="AN7" s="706"/>
      <c r="AO7" s="481"/>
      <c r="AP7" s="481"/>
      <c r="AQ7" s="481"/>
      <c r="AR7" s="706">
        <v>
215</v>
      </c>
      <c r="AS7" s="706"/>
      <c r="AT7" s="706"/>
      <c r="AU7" s="706"/>
      <c r="AV7" s="706"/>
      <c r="AW7" s="706"/>
      <c r="AX7" s="111"/>
      <c r="AY7" s="224"/>
      <c r="AZ7" s="786" t="s">
        <v>
191</v>
      </c>
      <c r="BA7" s="731"/>
      <c r="BB7" s="731"/>
      <c r="BC7" s="773" t="s">
        <v>
181</v>
      </c>
      <c r="BD7" s="773"/>
      <c r="BE7" s="773"/>
      <c r="BF7" s="773"/>
      <c r="BG7" s="773"/>
      <c r="BH7" s="773"/>
      <c r="BI7" s="773"/>
      <c r="BJ7" s="773"/>
      <c r="BK7" s="112"/>
      <c r="BL7" s="113"/>
      <c r="BM7" s="622">
        <v>
22278</v>
      </c>
      <c r="BN7" s="622"/>
      <c r="BO7" s="622"/>
      <c r="BP7" s="622"/>
      <c r="BQ7" s="622"/>
      <c r="BR7" s="622"/>
      <c r="BS7" s="622"/>
      <c r="BT7" s="426"/>
      <c r="BU7" s="426"/>
      <c r="BV7" s="426"/>
      <c r="BW7" s="426"/>
      <c r="BX7" s="622">
        <v>
22578</v>
      </c>
      <c r="BY7" s="622"/>
      <c r="BZ7" s="622"/>
      <c r="CA7" s="622"/>
      <c r="CB7" s="622"/>
      <c r="CC7" s="622"/>
      <c r="CD7" s="622"/>
      <c r="CE7" s="426"/>
      <c r="CF7" s="426"/>
      <c r="CG7" s="426"/>
      <c r="CH7" s="426"/>
      <c r="CI7" s="622">
        <v>
22841</v>
      </c>
      <c r="CJ7" s="622"/>
      <c r="CK7" s="622"/>
      <c r="CL7" s="622"/>
      <c r="CM7" s="622"/>
      <c r="CN7" s="622"/>
      <c r="CO7" s="622"/>
      <c r="CP7" s="113"/>
      <c r="CQ7" s="229"/>
      <c r="CR7" s="114"/>
      <c r="CS7" s="115"/>
      <c r="CT7" s="40" t="s">
        <v>
192</v>
      </c>
      <c r="CU7" s="771">
        <v>
28</v>
      </c>
      <c r="CV7" s="771"/>
      <c r="CW7" s="15" t="s">
        <v>
193</v>
      </c>
      <c r="CX7" s="41"/>
      <c r="CY7" s="116"/>
      <c r="CZ7" s="792">
        <v>
1</v>
      </c>
      <c r="DA7" s="787"/>
      <c r="DB7" s="787"/>
      <c r="DC7" s="787"/>
      <c r="DD7" s="787">
        <v>
9</v>
      </c>
      <c r="DE7" s="787"/>
      <c r="DF7" s="787"/>
      <c r="DG7" s="787"/>
      <c r="DH7" s="787">
        <v>
85</v>
      </c>
      <c r="DI7" s="787"/>
      <c r="DJ7" s="787"/>
      <c r="DK7" s="787"/>
      <c r="DL7" s="787"/>
      <c r="DM7" s="787"/>
      <c r="DN7" s="787"/>
      <c r="DO7" s="787"/>
      <c r="DP7" s="787">
        <v>
15</v>
      </c>
      <c r="DQ7" s="787"/>
      <c r="DR7" s="787"/>
      <c r="DS7" s="787"/>
      <c r="DT7" s="787"/>
      <c r="DU7" s="787"/>
      <c r="DV7" s="787"/>
      <c r="DW7" s="787"/>
      <c r="DX7" s="787">
        <v>
72</v>
      </c>
      <c r="DY7" s="787"/>
      <c r="DZ7" s="787"/>
      <c r="EA7" s="787"/>
      <c r="EB7" s="787"/>
      <c r="EC7" s="787"/>
      <c r="ED7" s="787"/>
      <c r="EE7" s="788"/>
      <c r="EF7" s="16"/>
      <c r="EG7" s="16"/>
      <c r="EH7" s="16"/>
      <c r="EI7" s="1"/>
    </row>
    <row r="8" spans="1:139" ht="18" customHeight="1" x14ac:dyDescent="0.15">
      <c r="A8" s="1"/>
      <c r="B8" s="1"/>
      <c r="C8" s="1"/>
      <c r="D8" s="1"/>
      <c r="E8" s="1"/>
      <c r="F8" s="1"/>
      <c r="G8" s="1"/>
      <c r="H8" s="1"/>
      <c r="I8" s="1"/>
      <c r="J8" s="1"/>
      <c r="K8" s="300"/>
      <c r="L8" s="613"/>
      <c r="M8" s="614"/>
      <c r="N8" s="641"/>
      <c r="O8" s="642"/>
      <c r="P8" s="642"/>
      <c r="Q8" s="642"/>
      <c r="R8" s="643"/>
      <c r="S8" s="652" t="s">
        <v>
194</v>
      </c>
      <c r="T8" s="653"/>
      <c r="U8" s="653"/>
      <c r="V8" s="653"/>
      <c r="W8" s="653"/>
      <c r="X8" s="654"/>
      <c r="Y8" s="110"/>
      <c r="Z8" s="706">
        <v>
74</v>
      </c>
      <c r="AA8" s="706"/>
      <c r="AB8" s="706"/>
      <c r="AC8" s="706"/>
      <c r="AD8" s="706"/>
      <c r="AE8" s="706"/>
      <c r="AF8" s="481"/>
      <c r="AG8" s="481"/>
      <c r="AH8" s="481"/>
      <c r="AI8" s="706">
        <v>
79</v>
      </c>
      <c r="AJ8" s="706"/>
      <c r="AK8" s="706"/>
      <c r="AL8" s="706"/>
      <c r="AM8" s="706"/>
      <c r="AN8" s="706"/>
      <c r="AO8" s="481"/>
      <c r="AP8" s="481"/>
      <c r="AQ8" s="481"/>
      <c r="AR8" s="706">
        <v>
79</v>
      </c>
      <c r="AS8" s="706"/>
      <c r="AT8" s="706"/>
      <c r="AU8" s="706"/>
      <c r="AV8" s="706"/>
      <c r="AW8" s="706"/>
      <c r="AX8" s="111"/>
      <c r="AY8" s="224"/>
      <c r="AZ8" s="731"/>
      <c r="BA8" s="731"/>
      <c r="BB8" s="731"/>
      <c r="BC8" s="773" t="s">
        <v>
182</v>
      </c>
      <c r="BD8" s="773"/>
      <c r="BE8" s="773"/>
      <c r="BF8" s="773"/>
      <c r="BG8" s="773"/>
      <c r="BH8" s="773"/>
      <c r="BI8" s="773"/>
      <c r="BJ8" s="773"/>
      <c r="BK8" s="112"/>
      <c r="BL8" s="113"/>
      <c r="BM8" s="622">
        <v>
15102</v>
      </c>
      <c r="BN8" s="622"/>
      <c r="BO8" s="622"/>
      <c r="BP8" s="622"/>
      <c r="BQ8" s="622"/>
      <c r="BR8" s="622"/>
      <c r="BS8" s="622"/>
      <c r="BT8" s="426"/>
      <c r="BU8" s="426"/>
      <c r="BV8" s="426"/>
      <c r="BW8" s="426"/>
      <c r="BX8" s="622">
        <v>
15385</v>
      </c>
      <c r="BY8" s="622"/>
      <c r="BZ8" s="622"/>
      <c r="CA8" s="622"/>
      <c r="CB8" s="622"/>
      <c r="CC8" s="622"/>
      <c r="CD8" s="622"/>
      <c r="CE8" s="426"/>
      <c r="CF8" s="426"/>
      <c r="CG8" s="426"/>
      <c r="CH8" s="426"/>
      <c r="CI8" s="622">
        <v>
15634</v>
      </c>
      <c r="CJ8" s="622"/>
      <c r="CK8" s="622"/>
      <c r="CL8" s="622"/>
      <c r="CM8" s="622"/>
      <c r="CN8" s="622"/>
      <c r="CO8" s="622"/>
      <c r="CP8" s="113"/>
      <c r="CQ8" s="229"/>
      <c r="CR8" s="114"/>
      <c r="CS8" s="10"/>
      <c r="CT8" s="10"/>
      <c r="CU8" s="771">
        <v>
29</v>
      </c>
      <c r="CV8" s="771"/>
      <c r="CW8" s="15" t="s">
        <v>
193</v>
      </c>
      <c r="CX8" s="41"/>
      <c r="CY8" s="117"/>
      <c r="CZ8" s="789">
        <v>
1</v>
      </c>
      <c r="DA8" s="790"/>
      <c r="DB8" s="790"/>
      <c r="DC8" s="790"/>
      <c r="DD8" s="790">
        <v>
9</v>
      </c>
      <c r="DE8" s="790"/>
      <c r="DF8" s="790"/>
      <c r="DG8" s="790"/>
      <c r="DH8" s="790">
        <v>
81</v>
      </c>
      <c r="DI8" s="790"/>
      <c r="DJ8" s="790"/>
      <c r="DK8" s="790"/>
      <c r="DL8" s="790"/>
      <c r="DM8" s="790"/>
      <c r="DN8" s="790"/>
      <c r="DO8" s="790"/>
      <c r="DP8" s="790">
        <v>
13</v>
      </c>
      <c r="DQ8" s="790"/>
      <c r="DR8" s="790"/>
      <c r="DS8" s="790"/>
      <c r="DT8" s="790"/>
      <c r="DU8" s="790"/>
      <c r="DV8" s="790"/>
      <c r="DW8" s="790"/>
      <c r="DX8" s="790">
        <v>
66</v>
      </c>
      <c r="DY8" s="790"/>
      <c r="DZ8" s="790"/>
      <c r="EA8" s="790"/>
      <c r="EB8" s="790"/>
      <c r="EC8" s="790"/>
      <c r="ED8" s="790"/>
      <c r="EE8" s="791"/>
      <c r="EF8" s="16"/>
      <c r="EG8" s="16"/>
      <c r="EH8" s="16"/>
      <c r="EI8" s="1"/>
    </row>
    <row r="9" spans="1:139" ht="18" customHeight="1" x14ac:dyDescent="0.15">
      <c r="A9" s="1"/>
      <c r="B9" s="1"/>
      <c r="C9" s="1"/>
      <c r="D9" s="1"/>
      <c r="E9" s="1"/>
      <c r="F9" s="1"/>
      <c r="G9" s="1"/>
      <c r="H9" s="1"/>
      <c r="I9" s="1"/>
      <c r="J9" s="1"/>
      <c r="K9" s="300"/>
      <c r="L9" s="613"/>
      <c r="M9" s="614"/>
      <c r="N9" s="635" t="s">
        <v>
195</v>
      </c>
      <c r="O9" s="636"/>
      <c r="P9" s="636"/>
      <c r="Q9" s="636"/>
      <c r="R9" s="637"/>
      <c r="S9" s="652" t="s">
        <v>
190</v>
      </c>
      <c r="T9" s="653"/>
      <c r="U9" s="653"/>
      <c r="V9" s="653"/>
      <c r="W9" s="653"/>
      <c r="X9" s="654"/>
      <c r="Y9" s="110"/>
      <c r="Z9" s="706">
        <v>
981</v>
      </c>
      <c r="AA9" s="706"/>
      <c r="AB9" s="706"/>
      <c r="AC9" s="706"/>
      <c r="AD9" s="706"/>
      <c r="AE9" s="706"/>
      <c r="AF9" s="481"/>
      <c r="AG9" s="481"/>
      <c r="AH9" s="481"/>
      <c r="AI9" s="706">
        <v>
994</v>
      </c>
      <c r="AJ9" s="706"/>
      <c r="AK9" s="706"/>
      <c r="AL9" s="706"/>
      <c r="AM9" s="706"/>
      <c r="AN9" s="706"/>
      <c r="AO9" s="481"/>
      <c r="AP9" s="481"/>
      <c r="AQ9" s="481"/>
      <c r="AR9" s="706">
        <v>
1009</v>
      </c>
      <c r="AS9" s="706"/>
      <c r="AT9" s="706"/>
      <c r="AU9" s="706"/>
      <c r="AV9" s="706"/>
      <c r="AW9" s="706"/>
      <c r="AX9" s="111"/>
      <c r="AY9" s="224"/>
      <c r="AZ9" s="731"/>
      <c r="BA9" s="731"/>
      <c r="BB9" s="731"/>
      <c r="BC9" s="773" t="s">
        <v>
187</v>
      </c>
      <c r="BD9" s="773"/>
      <c r="BE9" s="773"/>
      <c r="BF9" s="773"/>
      <c r="BG9" s="773"/>
      <c r="BH9" s="773"/>
      <c r="BI9" s="773"/>
      <c r="BJ9" s="773"/>
      <c r="BK9" s="112"/>
      <c r="BL9" s="113"/>
      <c r="BM9" s="622">
        <v>
7175</v>
      </c>
      <c r="BN9" s="622"/>
      <c r="BO9" s="622"/>
      <c r="BP9" s="622"/>
      <c r="BQ9" s="622"/>
      <c r="BR9" s="622"/>
      <c r="BS9" s="622"/>
      <c r="BT9" s="426"/>
      <c r="BU9" s="426"/>
      <c r="BV9" s="426"/>
      <c r="BW9" s="426"/>
      <c r="BX9" s="622">
        <v>
7193</v>
      </c>
      <c r="BY9" s="622"/>
      <c r="BZ9" s="622"/>
      <c r="CA9" s="622"/>
      <c r="CB9" s="622"/>
      <c r="CC9" s="622"/>
      <c r="CD9" s="622"/>
      <c r="CE9" s="426"/>
      <c r="CF9" s="426"/>
      <c r="CG9" s="426"/>
      <c r="CH9" s="426"/>
      <c r="CI9" s="622">
        <v>
7206</v>
      </c>
      <c r="CJ9" s="622"/>
      <c r="CK9" s="622"/>
      <c r="CL9" s="622"/>
      <c r="CM9" s="622"/>
      <c r="CN9" s="622"/>
      <c r="CO9" s="622"/>
      <c r="CP9" s="113"/>
      <c r="CQ9" s="229"/>
      <c r="CR9" s="118"/>
      <c r="CS9" s="119"/>
      <c r="CT9" s="120"/>
      <c r="CU9" s="770">
        <v>
30</v>
      </c>
      <c r="CV9" s="770"/>
      <c r="CW9" s="43" t="s">
        <v>
193</v>
      </c>
      <c r="CX9" s="46"/>
      <c r="CY9" s="121"/>
      <c r="CZ9" s="783">
        <v>
1</v>
      </c>
      <c r="DA9" s="784"/>
      <c r="DB9" s="784"/>
      <c r="DC9" s="784"/>
      <c r="DD9" s="784">
        <v>
9</v>
      </c>
      <c r="DE9" s="784"/>
      <c r="DF9" s="784"/>
      <c r="DG9" s="784"/>
      <c r="DH9" s="784">
        <v>
80</v>
      </c>
      <c r="DI9" s="784"/>
      <c r="DJ9" s="784"/>
      <c r="DK9" s="784"/>
      <c r="DL9" s="784"/>
      <c r="DM9" s="784"/>
      <c r="DN9" s="784"/>
      <c r="DO9" s="784"/>
      <c r="DP9" s="784">
        <v>
12</v>
      </c>
      <c r="DQ9" s="784"/>
      <c r="DR9" s="784"/>
      <c r="DS9" s="784"/>
      <c r="DT9" s="784"/>
      <c r="DU9" s="784"/>
      <c r="DV9" s="784"/>
      <c r="DW9" s="784"/>
      <c r="DX9" s="784">
        <v>
64</v>
      </c>
      <c r="DY9" s="784"/>
      <c r="DZ9" s="784"/>
      <c r="EA9" s="784"/>
      <c r="EB9" s="784"/>
      <c r="EC9" s="784"/>
      <c r="ED9" s="784"/>
      <c r="EE9" s="785"/>
      <c r="EF9" s="16"/>
      <c r="EG9" s="16"/>
      <c r="EH9" s="16"/>
      <c r="EI9" s="1"/>
    </row>
    <row r="10" spans="1:139" ht="18" customHeight="1" x14ac:dyDescent="0.15">
      <c r="A10" s="1"/>
      <c r="B10" s="1"/>
      <c r="C10" s="1"/>
      <c r="D10" s="580" t="s">
        <v>
196</v>
      </c>
      <c r="E10" s="582" t="s">
        <v>
197</v>
      </c>
      <c r="F10" s="582"/>
      <c r="G10" s="582"/>
      <c r="H10" s="1"/>
      <c r="I10" s="1"/>
      <c r="J10" s="1"/>
      <c r="K10" s="300"/>
      <c r="L10" s="613"/>
      <c r="M10" s="614"/>
      <c r="N10" s="641"/>
      <c r="O10" s="642"/>
      <c r="P10" s="642"/>
      <c r="Q10" s="642"/>
      <c r="R10" s="643"/>
      <c r="S10" s="652" t="s">
        <v>
194</v>
      </c>
      <c r="T10" s="653"/>
      <c r="U10" s="653"/>
      <c r="V10" s="653"/>
      <c r="W10" s="653"/>
      <c r="X10" s="654"/>
      <c r="Y10" s="110"/>
      <c r="Z10" s="706">
        <v>
18</v>
      </c>
      <c r="AA10" s="706"/>
      <c r="AB10" s="706"/>
      <c r="AC10" s="706"/>
      <c r="AD10" s="706"/>
      <c r="AE10" s="706"/>
      <c r="AF10" s="481"/>
      <c r="AG10" s="481"/>
      <c r="AH10" s="481"/>
      <c r="AI10" s="706">
        <v>
17</v>
      </c>
      <c r="AJ10" s="706"/>
      <c r="AK10" s="706"/>
      <c r="AL10" s="706"/>
      <c r="AM10" s="706"/>
      <c r="AN10" s="706"/>
      <c r="AO10" s="481"/>
      <c r="AP10" s="481"/>
      <c r="AQ10" s="481"/>
      <c r="AR10" s="706">
        <v>
18</v>
      </c>
      <c r="AS10" s="706"/>
      <c r="AT10" s="706"/>
      <c r="AU10" s="706"/>
      <c r="AV10" s="706"/>
      <c r="AW10" s="706"/>
      <c r="AX10" s="111"/>
      <c r="AY10" s="224"/>
      <c r="AZ10" s="786" t="s">
        <v>
198</v>
      </c>
      <c r="BA10" s="731"/>
      <c r="BB10" s="731"/>
      <c r="BC10" s="773" t="s">
        <v>
181</v>
      </c>
      <c r="BD10" s="773"/>
      <c r="BE10" s="773"/>
      <c r="BF10" s="773"/>
      <c r="BG10" s="773"/>
      <c r="BH10" s="773"/>
      <c r="BI10" s="773"/>
      <c r="BJ10" s="773"/>
      <c r="BK10" s="112"/>
      <c r="BL10" s="113"/>
      <c r="BM10" s="622">
        <v>
11133</v>
      </c>
      <c r="BN10" s="622"/>
      <c r="BO10" s="622"/>
      <c r="BP10" s="622"/>
      <c r="BQ10" s="622"/>
      <c r="BR10" s="622"/>
      <c r="BS10" s="622"/>
      <c r="BT10" s="426"/>
      <c r="BU10" s="426"/>
      <c r="BV10" s="426"/>
      <c r="BW10" s="426"/>
      <c r="BX10" s="622">
        <v>
11348</v>
      </c>
      <c r="BY10" s="622"/>
      <c r="BZ10" s="622"/>
      <c r="CA10" s="622"/>
      <c r="CB10" s="622"/>
      <c r="CC10" s="622"/>
      <c r="CD10" s="622"/>
      <c r="CE10" s="426"/>
      <c r="CF10" s="426"/>
      <c r="CG10" s="426"/>
      <c r="CH10" s="426"/>
      <c r="CI10" s="622">
        <v>
11517</v>
      </c>
      <c r="CJ10" s="622"/>
      <c r="CK10" s="622"/>
      <c r="CL10" s="622"/>
      <c r="CM10" s="622"/>
      <c r="CN10" s="622"/>
      <c r="CO10" s="622"/>
      <c r="CP10" s="113"/>
      <c r="CQ10" s="229"/>
      <c r="CR10" s="1"/>
      <c r="CS10" s="1"/>
      <c r="CT10" s="15" t="s">
        <v>
229</v>
      </c>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row>
    <row r="11" spans="1:139" ht="18" customHeight="1" x14ac:dyDescent="0.15">
      <c r="A11" s="1"/>
      <c r="B11" s="1"/>
      <c r="C11" s="1"/>
      <c r="D11" s="581"/>
      <c r="E11" s="582"/>
      <c r="F11" s="582"/>
      <c r="G11" s="582"/>
      <c r="H11" s="1"/>
      <c r="I11" s="1"/>
      <c r="J11" s="1"/>
      <c r="K11" s="300"/>
      <c r="L11" s="613"/>
      <c r="M11" s="614"/>
      <c r="N11" s="635" t="s">
        <v>
199</v>
      </c>
      <c r="O11" s="636"/>
      <c r="P11" s="636"/>
      <c r="Q11" s="636"/>
      <c r="R11" s="637"/>
      <c r="S11" s="652" t="s">
        <v>
190</v>
      </c>
      <c r="T11" s="653"/>
      <c r="U11" s="653"/>
      <c r="V11" s="653"/>
      <c r="W11" s="653"/>
      <c r="X11" s="654"/>
      <c r="Y11" s="110"/>
      <c r="Z11" s="706">
        <v>
1</v>
      </c>
      <c r="AA11" s="706"/>
      <c r="AB11" s="706"/>
      <c r="AC11" s="706"/>
      <c r="AD11" s="706"/>
      <c r="AE11" s="706"/>
      <c r="AF11" s="426"/>
      <c r="AG11" s="426"/>
      <c r="AH11" s="426"/>
      <c r="AI11" s="706">
        <v>
1</v>
      </c>
      <c r="AJ11" s="706"/>
      <c r="AK11" s="706"/>
      <c r="AL11" s="706"/>
      <c r="AM11" s="706"/>
      <c r="AN11" s="706"/>
      <c r="AO11" s="426"/>
      <c r="AP11" s="426"/>
      <c r="AQ11" s="426"/>
      <c r="AR11" s="706">
        <v>
1</v>
      </c>
      <c r="AS11" s="706"/>
      <c r="AT11" s="706"/>
      <c r="AU11" s="706"/>
      <c r="AV11" s="706"/>
      <c r="AW11" s="706"/>
      <c r="AX11" s="111"/>
      <c r="AY11" s="224"/>
      <c r="AZ11" s="731"/>
      <c r="BA11" s="731"/>
      <c r="BB11" s="731"/>
      <c r="BC11" s="773" t="s">
        <v>
182</v>
      </c>
      <c r="BD11" s="773"/>
      <c r="BE11" s="773"/>
      <c r="BF11" s="773"/>
      <c r="BG11" s="773"/>
      <c r="BH11" s="773"/>
      <c r="BI11" s="773"/>
      <c r="BJ11" s="773"/>
      <c r="BK11" s="112"/>
      <c r="BL11" s="113"/>
      <c r="BM11" s="622">
        <v>
7730</v>
      </c>
      <c r="BN11" s="622"/>
      <c r="BO11" s="622"/>
      <c r="BP11" s="622"/>
      <c r="BQ11" s="622"/>
      <c r="BR11" s="622"/>
      <c r="BS11" s="622"/>
      <c r="BT11" s="426"/>
      <c r="BU11" s="426"/>
      <c r="BV11" s="426"/>
      <c r="BW11" s="426"/>
      <c r="BX11" s="622">
        <v>
7895</v>
      </c>
      <c r="BY11" s="622"/>
      <c r="BZ11" s="622"/>
      <c r="CA11" s="622"/>
      <c r="CB11" s="622"/>
      <c r="CC11" s="622"/>
      <c r="CD11" s="622"/>
      <c r="CE11" s="426"/>
      <c r="CF11" s="426"/>
      <c r="CG11" s="426"/>
      <c r="CH11" s="426"/>
      <c r="CI11" s="622">
        <v>
8020</v>
      </c>
      <c r="CJ11" s="622"/>
      <c r="CK11" s="622"/>
      <c r="CL11" s="622"/>
      <c r="CM11" s="622"/>
      <c r="CN11" s="622"/>
      <c r="CO11" s="622"/>
      <c r="CP11" s="113"/>
      <c r="CQ11" s="229"/>
      <c r="CR11" s="1"/>
      <c r="CS11" s="1"/>
      <c r="CT11" s="1"/>
      <c r="CU11" s="1" t="s">
        <v>
1268</v>
      </c>
      <c r="CV11" s="1"/>
      <c r="CW11" s="1" t="s">
        <v>
1270</v>
      </c>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row>
    <row r="12" spans="1:139" ht="18" customHeight="1" x14ac:dyDescent="0.15">
      <c r="A12" s="1"/>
      <c r="B12" s="1"/>
      <c r="C12" s="1"/>
      <c r="D12" s="1"/>
      <c r="E12" s="1"/>
      <c r="F12" s="1"/>
      <c r="G12" s="1"/>
      <c r="H12" s="1"/>
      <c r="I12" s="1"/>
      <c r="J12" s="1"/>
      <c r="K12" s="300"/>
      <c r="L12" s="615"/>
      <c r="M12" s="616"/>
      <c r="N12" s="641"/>
      <c r="O12" s="642"/>
      <c r="P12" s="642"/>
      <c r="Q12" s="642"/>
      <c r="R12" s="643"/>
      <c r="S12" s="652" t="s">
        <v>
194</v>
      </c>
      <c r="T12" s="653"/>
      <c r="U12" s="653"/>
      <c r="V12" s="653"/>
      <c r="W12" s="653"/>
      <c r="X12" s="654"/>
      <c r="Y12" s="110"/>
      <c r="Z12" s="706">
        <v>
0</v>
      </c>
      <c r="AA12" s="706"/>
      <c r="AB12" s="706"/>
      <c r="AC12" s="706"/>
      <c r="AD12" s="706"/>
      <c r="AE12" s="706"/>
      <c r="AF12" s="481"/>
      <c r="AG12" s="481"/>
      <c r="AH12" s="481"/>
      <c r="AI12" s="706">
        <v>
0</v>
      </c>
      <c r="AJ12" s="706"/>
      <c r="AK12" s="706"/>
      <c r="AL12" s="706"/>
      <c r="AM12" s="706"/>
      <c r="AN12" s="706"/>
      <c r="AO12" s="481"/>
      <c r="AP12" s="481"/>
      <c r="AQ12" s="481"/>
      <c r="AR12" s="706">
        <v>
0</v>
      </c>
      <c r="AS12" s="706"/>
      <c r="AT12" s="706"/>
      <c r="AU12" s="706"/>
      <c r="AV12" s="706"/>
      <c r="AW12" s="706"/>
      <c r="AX12" s="111"/>
      <c r="AY12" s="224"/>
      <c r="AZ12" s="731"/>
      <c r="BA12" s="731"/>
      <c r="BB12" s="731"/>
      <c r="BC12" s="773" t="s">
        <v>
187</v>
      </c>
      <c r="BD12" s="773"/>
      <c r="BE12" s="773"/>
      <c r="BF12" s="773"/>
      <c r="BG12" s="773"/>
      <c r="BH12" s="773"/>
      <c r="BI12" s="773"/>
      <c r="BJ12" s="773"/>
      <c r="BK12" s="112"/>
      <c r="BL12" s="113"/>
      <c r="BM12" s="622">
        <v>
3403</v>
      </c>
      <c r="BN12" s="622"/>
      <c r="BO12" s="622"/>
      <c r="BP12" s="622"/>
      <c r="BQ12" s="622"/>
      <c r="BR12" s="622"/>
      <c r="BS12" s="622"/>
      <c r="BT12" s="426"/>
      <c r="BU12" s="426"/>
      <c r="BV12" s="426"/>
      <c r="BW12" s="426"/>
      <c r="BX12" s="622">
        <v>
3453</v>
      </c>
      <c r="BY12" s="622"/>
      <c r="BZ12" s="622"/>
      <c r="CA12" s="622"/>
      <c r="CB12" s="622"/>
      <c r="CC12" s="622"/>
      <c r="CD12" s="622"/>
      <c r="CE12" s="426"/>
      <c r="CF12" s="426"/>
      <c r="CG12" s="426"/>
      <c r="CH12" s="426"/>
      <c r="CI12" s="622">
        <v>
3496</v>
      </c>
      <c r="CJ12" s="622"/>
      <c r="CK12" s="622"/>
      <c r="CL12" s="622"/>
      <c r="CM12" s="622"/>
      <c r="CN12" s="622"/>
      <c r="CO12" s="622"/>
      <c r="CP12" s="113"/>
      <c r="CQ12" s="229"/>
      <c r="CR12" s="1"/>
      <c r="CU12" s="299" t="s">
        <v>
1269</v>
      </c>
      <c r="CV12" s="15"/>
      <c r="CW12" s="299" t="s">
        <v>
1271</v>
      </c>
      <c r="CX12" s="15"/>
      <c r="CY12" s="15"/>
      <c r="CZ12" s="15"/>
      <c r="DA12" s="15"/>
      <c r="DB12" s="15"/>
      <c r="DC12" s="15"/>
      <c r="DD12" s="15"/>
      <c r="DE12" s="15"/>
      <c r="DF12" s="16"/>
      <c r="DG12" s="16"/>
      <c r="DH12" s="16"/>
      <c r="DI12" s="16"/>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row>
    <row r="13" spans="1:139" ht="18" customHeight="1" x14ac:dyDescent="0.15">
      <c r="A13" s="1"/>
      <c r="B13" s="1"/>
      <c r="C13" s="1"/>
      <c r="D13" s="1"/>
      <c r="E13" s="1"/>
      <c r="F13" s="1"/>
      <c r="G13" s="1"/>
      <c r="H13" s="1"/>
      <c r="I13" s="1"/>
      <c r="J13" s="1"/>
      <c r="K13" s="300"/>
      <c r="L13" s="611" t="s">
        <v>
200</v>
      </c>
      <c r="M13" s="612"/>
      <c r="N13" s="635" t="s">
        <v>
187</v>
      </c>
      <c r="O13" s="636"/>
      <c r="P13" s="636"/>
      <c r="Q13" s="636"/>
      <c r="R13" s="637"/>
      <c r="S13" s="652" t="s">
        <v>
190</v>
      </c>
      <c r="T13" s="653"/>
      <c r="U13" s="653"/>
      <c r="V13" s="653"/>
      <c r="W13" s="653"/>
      <c r="X13" s="654"/>
      <c r="Y13" s="110"/>
      <c r="Z13" s="706">
        <v>
5</v>
      </c>
      <c r="AA13" s="706"/>
      <c r="AB13" s="706"/>
      <c r="AC13" s="706"/>
      <c r="AD13" s="706"/>
      <c r="AE13" s="706"/>
      <c r="AF13" s="481"/>
      <c r="AG13" s="481"/>
      <c r="AH13" s="481"/>
      <c r="AI13" s="706">
        <v>
5</v>
      </c>
      <c r="AJ13" s="706"/>
      <c r="AK13" s="706"/>
      <c r="AL13" s="706"/>
      <c r="AM13" s="706"/>
      <c r="AN13" s="706"/>
      <c r="AO13" s="481"/>
      <c r="AP13" s="481"/>
      <c r="AQ13" s="481"/>
      <c r="AR13" s="706">
        <v>
5</v>
      </c>
      <c r="AS13" s="706"/>
      <c r="AT13" s="706"/>
      <c r="AU13" s="706"/>
      <c r="AV13" s="706"/>
      <c r="AW13" s="706"/>
      <c r="AX13" s="111"/>
      <c r="AY13" s="224"/>
      <c r="AZ13" s="774" t="s">
        <v>
201</v>
      </c>
      <c r="BA13" s="775"/>
      <c r="BB13" s="776"/>
      <c r="BC13" s="773" t="s">
        <v>
181</v>
      </c>
      <c r="BD13" s="773"/>
      <c r="BE13" s="773"/>
      <c r="BF13" s="773"/>
      <c r="BG13" s="773"/>
      <c r="BH13" s="773"/>
      <c r="BI13" s="773"/>
      <c r="BJ13" s="773"/>
      <c r="BK13" s="108"/>
      <c r="BL13" s="109"/>
      <c r="BM13" s="622">
        <v>
680</v>
      </c>
      <c r="BN13" s="622"/>
      <c r="BO13" s="622"/>
      <c r="BP13" s="622"/>
      <c r="BQ13" s="622"/>
      <c r="BR13" s="622"/>
      <c r="BS13" s="622"/>
      <c r="BT13" s="426"/>
      <c r="BU13" s="426"/>
      <c r="BV13" s="426"/>
      <c r="BW13" s="426"/>
      <c r="BX13" s="622">
        <v>
697</v>
      </c>
      <c r="BY13" s="622"/>
      <c r="BZ13" s="622"/>
      <c r="CA13" s="622"/>
      <c r="CB13" s="622"/>
      <c r="CC13" s="622"/>
      <c r="CD13" s="622"/>
      <c r="CE13" s="426"/>
      <c r="CF13" s="426"/>
      <c r="CG13" s="426"/>
      <c r="CH13" s="426"/>
      <c r="CI13" s="622">
        <v>
729</v>
      </c>
      <c r="CJ13" s="622"/>
      <c r="CK13" s="622"/>
      <c r="CL13" s="622"/>
      <c r="CM13" s="622"/>
      <c r="CN13" s="622"/>
      <c r="CO13" s="622"/>
      <c r="CP13" s="109"/>
      <c r="CQ13" s="228"/>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row>
    <row r="14" spans="1:139" ht="18" customHeight="1" x14ac:dyDescent="0.15">
      <c r="A14" s="1"/>
      <c r="B14" s="1"/>
      <c r="C14" s="1"/>
      <c r="D14" s="1"/>
      <c r="E14" s="1"/>
      <c r="F14" s="1"/>
      <c r="G14" s="1"/>
      <c r="H14" s="1"/>
      <c r="I14" s="1"/>
      <c r="J14" s="1"/>
      <c r="K14" s="300"/>
      <c r="L14" s="613"/>
      <c r="M14" s="614"/>
      <c r="N14" s="641"/>
      <c r="O14" s="642"/>
      <c r="P14" s="642"/>
      <c r="Q14" s="642"/>
      <c r="R14" s="643"/>
      <c r="S14" s="652" t="s">
        <v>
194</v>
      </c>
      <c r="T14" s="653"/>
      <c r="U14" s="653"/>
      <c r="V14" s="653"/>
      <c r="W14" s="653"/>
      <c r="X14" s="654"/>
      <c r="Y14" s="110"/>
      <c r="Z14" s="706">
        <v>
31</v>
      </c>
      <c r="AA14" s="706"/>
      <c r="AB14" s="706"/>
      <c r="AC14" s="706"/>
      <c r="AD14" s="706"/>
      <c r="AE14" s="706"/>
      <c r="AF14" s="481"/>
      <c r="AG14" s="481"/>
      <c r="AH14" s="481"/>
      <c r="AI14" s="706">
        <v>
32</v>
      </c>
      <c r="AJ14" s="706"/>
      <c r="AK14" s="706"/>
      <c r="AL14" s="706"/>
      <c r="AM14" s="706"/>
      <c r="AN14" s="706"/>
      <c r="AO14" s="481"/>
      <c r="AP14" s="481"/>
      <c r="AQ14" s="481"/>
      <c r="AR14" s="706">
        <v>
32</v>
      </c>
      <c r="AS14" s="706"/>
      <c r="AT14" s="706"/>
      <c r="AU14" s="706"/>
      <c r="AV14" s="706"/>
      <c r="AW14" s="706"/>
      <c r="AX14" s="111"/>
      <c r="AY14" s="224"/>
      <c r="AZ14" s="777"/>
      <c r="BA14" s="778"/>
      <c r="BB14" s="779"/>
      <c r="BC14" s="773" t="s">
        <v>
182</v>
      </c>
      <c r="BD14" s="773"/>
      <c r="BE14" s="773"/>
      <c r="BF14" s="773"/>
      <c r="BG14" s="773"/>
      <c r="BH14" s="773"/>
      <c r="BI14" s="773"/>
      <c r="BJ14" s="773"/>
      <c r="BK14" s="108"/>
      <c r="BL14" s="109"/>
      <c r="BM14" s="622">
        <v>
352</v>
      </c>
      <c r="BN14" s="622"/>
      <c r="BO14" s="622"/>
      <c r="BP14" s="622"/>
      <c r="BQ14" s="622"/>
      <c r="BR14" s="622"/>
      <c r="BS14" s="622"/>
      <c r="BT14" s="426"/>
      <c r="BU14" s="426"/>
      <c r="BV14" s="426"/>
      <c r="BW14" s="426"/>
      <c r="BX14" s="622">
        <v>
367</v>
      </c>
      <c r="BY14" s="622"/>
      <c r="BZ14" s="622"/>
      <c r="CA14" s="622"/>
      <c r="CB14" s="622"/>
      <c r="CC14" s="622"/>
      <c r="CD14" s="622"/>
      <c r="CE14" s="426"/>
      <c r="CF14" s="426"/>
      <c r="CG14" s="426"/>
      <c r="CH14" s="426"/>
      <c r="CI14" s="622">
        <v>
387</v>
      </c>
      <c r="CJ14" s="622"/>
      <c r="CK14" s="622"/>
      <c r="CL14" s="622"/>
      <c r="CM14" s="622"/>
      <c r="CN14" s="622"/>
      <c r="CO14" s="622"/>
      <c r="CP14" s="109"/>
      <c r="CQ14" s="228"/>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0"/>
      <c r="EH14" s="10"/>
      <c r="EI14" s="1"/>
    </row>
    <row r="15" spans="1:139" ht="18" customHeight="1" x14ac:dyDescent="0.15">
      <c r="A15" s="1"/>
      <c r="B15" s="1"/>
      <c r="C15" s="1"/>
      <c r="D15" s="1"/>
      <c r="E15" s="1"/>
      <c r="F15" s="1"/>
      <c r="G15" s="1"/>
      <c r="H15" s="3"/>
      <c r="I15" s="1"/>
      <c r="J15" s="1"/>
      <c r="K15" s="300"/>
      <c r="L15" s="613"/>
      <c r="M15" s="614"/>
      <c r="N15" s="635" t="s">
        <v>
195</v>
      </c>
      <c r="O15" s="636"/>
      <c r="P15" s="636"/>
      <c r="Q15" s="636"/>
      <c r="R15" s="637"/>
      <c r="S15" s="652" t="s">
        <v>
190</v>
      </c>
      <c r="T15" s="653"/>
      <c r="U15" s="653"/>
      <c r="V15" s="653"/>
      <c r="W15" s="653"/>
      <c r="X15" s="654"/>
      <c r="Y15" s="110"/>
      <c r="Z15" s="706">
        <v>
20</v>
      </c>
      <c r="AA15" s="706"/>
      <c r="AB15" s="706"/>
      <c r="AC15" s="706"/>
      <c r="AD15" s="706"/>
      <c r="AE15" s="706"/>
      <c r="AF15" s="481"/>
      <c r="AG15" s="481"/>
      <c r="AH15" s="481"/>
      <c r="AI15" s="706">
        <v>
20</v>
      </c>
      <c r="AJ15" s="706"/>
      <c r="AK15" s="706"/>
      <c r="AL15" s="706"/>
      <c r="AM15" s="706"/>
      <c r="AN15" s="706"/>
      <c r="AO15" s="481"/>
      <c r="AP15" s="481"/>
      <c r="AQ15" s="481"/>
      <c r="AR15" s="706">
        <v>
19</v>
      </c>
      <c r="AS15" s="706"/>
      <c r="AT15" s="706"/>
      <c r="AU15" s="706"/>
      <c r="AV15" s="706"/>
      <c r="AW15" s="706"/>
      <c r="AX15" s="111"/>
      <c r="AY15" s="224"/>
      <c r="AZ15" s="780"/>
      <c r="BA15" s="781"/>
      <c r="BB15" s="782"/>
      <c r="BC15" s="773" t="s">
        <v>
187</v>
      </c>
      <c r="BD15" s="773"/>
      <c r="BE15" s="773"/>
      <c r="BF15" s="773"/>
      <c r="BG15" s="773"/>
      <c r="BH15" s="773"/>
      <c r="BI15" s="773"/>
      <c r="BJ15" s="773"/>
      <c r="BK15" s="122"/>
      <c r="BL15" s="123"/>
      <c r="BM15" s="721">
        <v>
328</v>
      </c>
      <c r="BN15" s="721"/>
      <c r="BO15" s="721"/>
      <c r="BP15" s="721"/>
      <c r="BQ15" s="721"/>
      <c r="BR15" s="721"/>
      <c r="BS15" s="721"/>
      <c r="BT15" s="427"/>
      <c r="BU15" s="427"/>
      <c r="BV15" s="427"/>
      <c r="BW15" s="427"/>
      <c r="BX15" s="721">
        <v>
330</v>
      </c>
      <c r="BY15" s="721"/>
      <c r="BZ15" s="721"/>
      <c r="CA15" s="721"/>
      <c r="CB15" s="721"/>
      <c r="CC15" s="721"/>
      <c r="CD15" s="721"/>
      <c r="CE15" s="427"/>
      <c r="CF15" s="427"/>
      <c r="CG15" s="427"/>
      <c r="CH15" s="427"/>
      <c r="CI15" s="721">
        <v>
342</v>
      </c>
      <c r="CJ15" s="721"/>
      <c r="CK15" s="721"/>
      <c r="CL15" s="721"/>
      <c r="CM15" s="721"/>
      <c r="CN15" s="721"/>
      <c r="CO15" s="721"/>
      <c r="CP15" s="123"/>
      <c r="CQ15" s="230"/>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0"/>
      <c r="EH15" s="10"/>
      <c r="EI15" s="1"/>
    </row>
    <row r="16" spans="1:139" ht="18" customHeight="1" x14ac:dyDescent="0.15">
      <c r="A16" s="1"/>
      <c r="B16" s="1"/>
      <c r="C16" s="1"/>
      <c r="D16" s="1"/>
      <c r="E16" s="1"/>
      <c r="F16" s="1"/>
      <c r="G16" s="1"/>
      <c r="H16" s="3"/>
      <c r="I16" s="1"/>
      <c r="J16" s="1"/>
      <c r="K16" s="300"/>
      <c r="L16" s="615"/>
      <c r="M16" s="616"/>
      <c r="N16" s="641"/>
      <c r="O16" s="642"/>
      <c r="P16" s="642"/>
      <c r="Q16" s="642"/>
      <c r="R16" s="643"/>
      <c r="S16" s="652" t="s">
        <v>
194</v>
      </c>
      <c r="T16" s="653"/>
      <c r="U16" s="653"/>
      <c r="V16" s="653"/>
      <c r="W16" s="653"/>
      <c r="X16" s="654"/>
      <c r="Y16" s="110"/>
      <c r="Z16" s="706">
        <v>
17</v>
      </c>
      <c r="AA16" s="706"/>
      <c r="AB16" s="706"/>
      <c r="AC16" s="706"/>
      <c r="AD16" s="706"/>
      <c r="AE16" s="706"/>
      <c r="AF16" s="481"/>
      <c r="AG16" s="481"/>
      <c r="AH16" s="481"/>
      <c r="AI16" s="706">
        <v>
16</v>
      </c>
      <c r="AJ16" s="706"/>
      <c r="AK16" s="706"/>
      <c r="AL16" s="706"/>
      <c r="AM16" s="706"/>
      <c r="AN16" s="706"/>
      <c r="AO16" s="481"/>
      <c r="AP16" s="481"/>
      <c r="AQ16" s="481"/>
      <c r="AR16" s="706">
        <v>
16</v>
      </c>
      <c r="AS16" s="706"/>
      <c r="AT16" s="706"/>
      <c r="AU16" s="706"/>
      <c r="AV16" s="706"/>
      <c r="AW16" s="706"/>
      <c r="AX16" s="111"/>
      <c r="AY16" s="224"/>
      <c r="AZ16" s="1"/>
      <c r="BA16" s="1"/>
      <c r="BB16" s="772" t="s">
        <v>
202</v>
      </c>
      <c r="BC16" s="772"/>
      <c r="BD16" s="772"/>
      <c r="BE16" s="772"/>
      <c r="BF16" s="772"/>
      <c r="BG16" s="772"/>
      <c r="BH16" s="772"/>
      <c r="BI16" s="772"/>
      <c r="BJ16" s="772"/>
      <c r="BK16" s="772"/>
      <c r="BL16" s="772"/>
      <c r="BM16" s="772"/>
      <c r="BN16" s="772"/>
      <c r="BO16" s="772"/>
      <c r="BP16" s="772"/>
      <c r="BQ16" s="772"/>
      <c r="BR16" s="772"/>
      <c r="BS16" s="772"/>
      <c r="BT16" s="772"/>
      <c r="BU16" s="772"/>
      <c r="BV16" s="772"/>
      <c r="BW16" s="772"/>
      <c r="BX16" s="772"/>
      <c r="BY16" s="772"/>
      <c r="BZ16" s="772"/>
      <c r="CA16" s="772"/>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6"/>
      <c r="EG16" s="16"/>
      <c r="EH16" s="16"/>
      <c r="EI16" s="1"/>
    </row>
    <row r="17" spans="1:139" ht="18" customHeight="1" x14ac:dyDescent="0.15">
      <c r="A17" s="1"/>
      <c r="B17" s="1"/>
      <c r="C17" s="1"/>
      <c r="D17" s="4"/>
      <c r="E17" s="5"/>
      <c r="F17" s="5"/>
      <c r="G17" s="5"/>
      <c r="H17" s="3"/>
      <c r="I17" s="1"/>
      <c r="J17" s="1"/>
      <c r="K17" s="300"/>
      <c r="L17" s="611" t="s">
        <v>
203</v>
      </c>
      <c r="M17" s="612"/>
      <c r="N17" s="635" t="s">
        <v>
187</v>
      </c>
      <c r="O17" s="636"/>
      <c r="P17" s="636"/>
      <c r="Q17" s="636"/>
      <c r="R17" s="637"/>
      <c r="S17" s="652" t="s">
        <v>
190</v>
      </c>
      <c r="T17" s="653"/>
      <c r="U17" s="653"/>
      <c r="V17" s="653"/>
      <c r="W17" s="653"/>
      <c r="X17" s="654"/>
      <c r="Y17" s="110"/>
      <c r="Z17" s="706">
        <v>
12224</v>
      </c>
      <c r="AA17" s="706"/>
      <c r="AB17" s="706"/>
      <c r="AC17" s="706"/>
      <c r="AD17" s="706"/>
      <c r="AE17" s="706"/>
      <c r="AF17" s="481"/>
      <c r="AG17" s="481"/>
      <c r="AH17" s="481"/>
      <c r="AI17" s="706">
        <v>
12325</v>
      </c>
      <c r="AJ17" s="706"/>
      <c r="AK17" s="706"/>
      <c r="AL17" s="706"/>
      <c r="AM17" s="706"/>
      <c r="AN17" s="706"/>
      <c r="AO17" s="481"/>
      <c r="AP17" s="481"/>
      <c r="AQ17" s="481"/>
      <c r="AR17" s="706">
        <v>
12514</v>
      </c>
      <c r="AS17" s="706"/>
      <c r="AT17" s="706"/>
      <c r="AU17" s="706"/>
      <c r="AV17" s="706"/>
      <c r="AW17" s="706"/>
      <c r="AX17" s="111"/>
      <c r="AY17" s="224"/>
      <c r="AZ17" s="1"/>
      <c r="BB17" s="15"/>
      <c r="BC17" s="15"/>
      <c r="BD17" s="15"/>
      <c r="BE17" s="15"/>
      <c r="BF17" s="15"/>
      <c r="BG17" s="15"/>
      <c r="BH17" s="15"/>
      <c r="BI17" s="15"/>
      <c r="BJ17" s="15"/>
      <c r="BK17" s="15"/>
      <c r="BL17" s="15"/>
      <c r="BM17" s="15"/>
      <c r="BN17" s="15"/>
      <c r="BO17" s="15"/>
      <c r="BP17" s="15"/>
      <c r="BQ17" s="15"/>
      <c r="BR17" s="15"/>
      <c r="BS17" s="15"/>
      <c r="BT17" s="15"/>
      <c r="BU17" s="16"/>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6"/>
      <c r="EG17" s="16"/>
      <c r="EH17" s="16"/>
      <c r="EI17" s="1"/>
    </row>
    <row r="18" spans="1:139" ht="18" customHeight="1" x14ac:dyDescent="0.15">
      <c r="A18" s="1"/>
      <c r="B18" s="1"/>
      <c r="C18" s="1"/>
      <c r="D18" s="1"/>
      <c r="E18" s="1"/>
      <c r="F18" s="1"/>
      <c r="G18" s="1"/>
      <c r="H18" s="1"/>
      <c r="I18" s="1"/>
      <c r="J18" s="1"/>
      <c r="K18" s="300"/>
      <c r="L18" s="613"/>
      <c r="M18" s="614"/>
      <c r="N18" s="641"/>
      <c r="O18" s="642"/>
      <c r="P18" s="642"/>
      <c r="Q18" s="642"/>
      <c r="R18" s="643"/>
      <c r="S18" s="652" t="s">
        <v>
194</v>
      </c>
      <c r="T18" s="653"/>
      <c r="U18" s="653"/>
      <c r="V18" s="653"/>
      <c r="W18" s="653"/>
      <c r="X18" s="654"/>
      <c r="Y18" s="110"/>
      <c r="Z18" s="706">
        <v>
15</v>
      </c>
      <c r="AA18" s="706"/>
      <c r="AB18" s="706"/>
      <c r="AC18" s="706"/>
      <c r="AD18" s="706"/>
      <c r="AE18" s="706"/>
      <c r="AF18" s="481"/>
      <c r="AG18" s="481"/>
      <c r="AH18" s="481"/>
      <c r="AI18" s="706">
        <v>
14</v>
      </c>
      <c r="AJ18" s="706"/>
      <c r="AK18" s="706"/>
      <c r="AL18" s="706"/>
      <c r="AM18" s="706"/>
      <c r="AN18" s="706"/>
      <c r="AO18" s="481"/>
      <c r="AP18" s="481"/>
      <c r="AQ18" s="481"/>
      <c r="AR18" s="706">
        <v>
15</v>
      </c>
      <c r="AS18" s="706"/>
      <c r="AT18" s="706"/>
      <c r="AU18" s="706"/>
      <c r="AV18" s="706"/>
      <c r="AW18" s="706"/>
      <c r="AX18" s="111"/>
      <c r="AY18" s="224"/>
      <c r="AZ18" s="1"/>
      <c r="BB18" s="15"/>
      <c r="BC18" s="15"/>
      <c r="BD18" s="15"/>
      <c r="BE18" s="15"/>
      <c r="BF18" s="15"/>
      <c r="BG18" s="15"/>
      <c r="BH18" s="15"/>
      <c r="BI18" s="15"/>
      <c r="BJ18" s="15"/>
      <c r="BK18" s="15"/>
      <c r="BL18" s="15"/>
      <c r="BM18" s="15"/>
      <c r="BN18" s="15"/>
      <c r="BO18" s="15"/>
      <c r="BP18" s="15"/>
      <c r="BQ18" s="15"/>
      <c r="BR18" s="15"/>
      <c r="BS18" s="15"/>
      <c r="BT18" s="15"/>
      <c r="BU18" s="16"/>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6"/>
      <c r="EG18" s="16"/>
      <c r="EH18" s="16"/>
      <c r="EI18" s="1"/>
    </row>
    <row r="19" spans="1:139" ht="18" customHeight="1" x14ac:dyDescent="0.15">
      <c r="A19" s="1"/>
      <c r="B19" s="1"/>
      <c r="C19" s="1"/>
      <c r="D19" s="1"/>
      <c r="E19" s="1"/>
      <c r="F19" s="1"/>
      <c r="G19" s="1"/>
      <c r="H19" s="1"/>
      <c r="I19" s="1"/>
      <c r="J19" s="1"/>
      <c r="K19" s="300"/>
      <c r="L19" s="613"/>
      <c r="M19" s="614"/>
      <c r="N19" s="635" t="s">
        <v>
195</v>
      </c>
      <c r="O19" s="636"/>
      <c r="P19" s="636"/>
      <c r="Q19" s="636"/>
      <c r="R19" s="637"/>
      <c r="S19" s="652" t="s">
        <v>
190</v>
      </c>
      <c r="T19" s="653"/>
      <c r="U19" s="653"/>
      <c r="V19" s="653"/>
      <c r="W19" s="653"/>
      <c r="X19" s="654"/>
      <c r="Y19" s="110"/>
      <c r="Z19" s="706">
        <v>
10804</v>
      </c>
      <c r="AA19" s="706"/>
      <c r="AB19" s="706"/>
      <c r="AC19" s="706"/>
      <c r="AD19" s="706"/>
      <c r="AE19" s="706"/>
      <c r="AF19" s="481"/>
      <c r="AG19" s="481"/>
      <c r="AH19" s="481"/>
      <c r="AI19" s="706">
        <v>
10563</v>
      </c>
      <c r="AJ19" s="706"/>
      <c r="AK19" s="706"/>
      <c r="AL19" s="706"/>
      <c r="AM19" s="706"/>
      <c r="AN19" s="706"/>
      <c r="AO19" s="481"/>
      <c r="AP19" s="481"/>
      <c r="AQ19" s="481"/>
      <c r="AR19" s="706">
        <v>
10331</v>
      </c>
      <c r="AS19" s="706"/>
      <c r="AT19" s="706"/>
      <c r="AU19" s="706"/>
      <c r="AV19" s="706"/>
      <c r="AW19" s="706"/>
      <c r="AX19" s="111"/>
      <c r="AY19" s="224"/>
      <c r="AZ19" s="1"/>
      <c r="BA19" s="1"/>
      <c r="BB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t="s">
        <v>
50</v>
      </c>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6"/>
      <c r="EG19" s="16"/>
      <c r="EH19" s="16"/>
      <c r="EI19" s="1"/>
    </row>
    <row r="20" spans="1:139" ht="18" customHeight="1" x14ac:dyDescent="0.15">
      <c r="A20" s="1"/>
      <c r="B20" s="1"/>
      <c r="C20" s="1"/>
      <c r="D20" s="1"/>
      <c r="E20" s="1"/>
      <c r="F20" s="1"/>
      <c r="G20" s="1"/>
      <c r="H20" s="1"/>
      <c r="I20" s="1"/>
      <c r="J20" s="1"/>
      <c r="K20" s="300"/>
      <c r="L20" s="615"/>
      <c r="M20" s="616"/>
      <c r="N20" s="641"/>
      <c r="O20" s="642"/>
      <c r="P20" s="642"/>
      <c r="Q20" s="642"/>
      <c r="R20" s="643"/>
      <c r="S20" s="652" t="s">
        <v>
194</v>
      </c>
      <c r="T20" s="653"/>
      <c r="U20" s="653"/>
      <c r="V20" s="653"/>
      <c r="W20" s="653"/>
      <c r="X20" s="654"/>
      <c r="Y20" s="110"/>
      <c r="Z20" s="706">
        <v>
142</v>
      </c>
      <c r="AA20" s="706"/>
      <c r="AB20" s="706"/>
      <c r="AC20" s="706"/>
      <c r="AD20" s="706"/>
      <c r="AE20" s="706"/>
      <c r="AF20" s="481"/>
      <c r="AG20" s="481"/>
      <c r="AH20" s="481"/>
      <c r="AI20" s="706">
        <v>
141</v>
      </c>
      <c r="AJ20" s="706"/>
      <c r="AK20" s="706"/>
      <c r="AL20" s="706"/>
      <c r="AM20" s="706"/>
      <c r="AN20" s="706"/>
      <c r="AO20" s="481"/>
      <c r="AP20" s="481"/>
      <c r="AQ20" s="481"/>
      <c r="AR20" s="706">
        <v>
135</v>
      </c>
      <c r="AS20" s="706"/>
      <c r="AT20" s="706"/>
      <c r="AU20" s="706"/>
      <c r="AV20" s="706"/>
      <c r="AW20" s="706"/>
      <c r="AX20" s="111"/>
      <c r="AY20" s="224"/>
      <c r="AZ20" s="12"/>
      <c r="BB20" s="583" t="s">
        <v>
4</v>
      </c>
      <c r="BC20" s="583"/>
      <c r="BD20" s="13" t="s">
        <v>
5</v>
      </c>
      <c r="BE20" s="13" t="s">
        <v>
73</v>
      </c>
      <c r="BF20" s="14"/>
      <c r="BG20" s="15" t="s">
        <v>
204</v>
      </c>
      <c r="BH20" s="15"/>
      <c r="BI20" s="15"/>
      <c r="BJ20" s="15"/>
      <c r="BK20" s="15"/>
      <c r="BL20" s="15"/>
      <c r="BM20" s="15"/>
      <c r="BN20" s="15"/>
      <c r="BO20" s="15"/>
      <c r="BP20" s="15"/>
      <c r="BQ20" s="125"/>
      <c r="BR20" s="125"/>
      <c r="BS20" s="125"/>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6"/>
      <c r="EG20" s="16"/>
      <c r="EH20" s="16"/>
      <c r="EI20" s="1"/>
    </row>
    <row r="21" spans="1:139" ht="18" customHeight="1" x14ac:dyDescent="0.15">
      <c r="A21" s="1"/>
      <c r="B21" s="1"/>
      <c r="C21" s="1"/>
      <c r="D21" s="1"/>
      <c r="E21" s="1"/>
      <c r="F21" s="1"/>
      <c r="G21" s="1"/>
      <c r="H21" s="1"/>
      <c r="I21" s="1"/>
      <c r="J21" s="1"/>
      <c r="K21" s="300"/>
      <c r="L21" s="635" t="s">
        <v>
205</v>
      </c>
      <c r="M21" s="636"/>
      <c r="N21" s="636"/>
      <c r="O21" s="636"/>
      <c r="P21" s="636"/>
      <c r="Q21" s="636"/>
      <c r="R21" s="637"/>
      <c r="S21" s="652" t="s">
        <v>
190</v>
      </c>
      <c r="T21" s="653"/>
      <c r="U21" s="653"/>
      <c r="V21" s="653"/>
      <c r="W21" s="653"/>
      <c r="X21" s="654"/>
      <c r="Y21" s="110"/>
      <c r="Z21" s="706">
        <v>
336</v>
      </c>
      <c r="AA21" s="706"/>
      <c r="AB21" s="706"/>
      <c r="AC21" s="706"/>
      <c r="AD21" s="706"/>
      <c r="AE21" s="706"/>
      <c r="AF21" s="481"/>
      <c r="AG21" s="481"/>
      <c r="AH21" s="481"/>
      <c r="AI21" s="706">
        <v>
336</v>
      </c>
      <c r="AJ21" s="706"/>
      <c r="AK21" s="706"/>
      <c r="AL21" s="706"/>
      <c r="AM21" s="706"/>
      <c r="AN21" s="706"/>
      <c r="AO21" s="481"/>
      <c r="AP21" s="481"/>
      <c r="AQ21" s="481"/>
      <c r="AR21" s="706">
        <v>
336</v>
      </c>
      <c r="AS21" s="706"/>
      <c r="AT21" s="706"/>
      <c r="AU21" s="706"/>
      <c r="AV21" s="706"/>
      <c r="AW21" s="706"/>
      <c r="AX21" s="111"/>
      <c r="AY21" s="224"/>
      <c r="AZ21" s="1"/>
      <c r="BA21" s="1"/>
      <c r="BB21" s="1"/>
      <c r="BD21" s="1"/>
      <c r="BE21" s="1"/>
      <c r="BG21" s="1" t="s">
        <v>
206</v>
      </c>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0"/>
      <c r="EG21" s="10"/>
      <c r="EH21" s="10"/>
      <c r="EI21" s="1"/>
    </row>
    <row r="22" spans="1:139" ht="18" customHeight="1" x14ac:dyDescent="0.15">
      <c r="A22" s="1"/>
      <c r="B22" s="1"/>
      <c r="C22" s="1"/>
      <c r="D22" s="1"/>
      <c r="E22" s="1"/>
      <c r="F22" s="1"/>
      <c r="G22" s="1"/>
      <c r="H22" s="1"/>
      <c r="I22" s="1"/>
      <c r="J22" s="1"/>
      <c r="K22" s="300"/>
      <c r="L22" s="641"/>
      <c r="M22" s="642"/>
      <c r="N22" s="642"/>
      <c r="O22" s="642"/>
      <c r="P22" s="642"/>
      <c r="Q22" s="642"/>
      <c r="R22" s="643"/>
      <c r="S22" s="652" t="s">
        <v>
194</v>
      </c>
      <c r="T22" s="653"/>
      <c r="U22" s="653"/>
      <c r="V22" s="653"/>
      <c r="W22" s="653"/>
      <c r="X22" s="654"/>
      <c r="Y22" s="110"/>
      <c r="Z22" s="706">
        <v>
42</v>
      </c>
      <c r="AA22" s="706"/>
      <c r="AB22" s="706"/>
      <c r="AC22" s="706"/>
      <c r="AD22" s="706"/>
      <c r="AE22" s="706"/>
      <c r="AF22" s="481"/>
      <c r="AG22" s="481"/>
      <c r="AH22" s="481"/>
      <c r="AI22" s="706">
        <v>
43</v>
      </c>
      <c r="AJ22" s="706"/>
      <c r="AK22" s="706"/>
      <c r="AL22" s="706"/>
      <c r="AM22" s="706"/>
      <c r="AN22" s="706"/>
      <c r="AO22" s="481"/>
      <c r="AP22" s="481"/>
      <c r="AQ22" s="481"/>
      <c r="AR22" s="706">
        <v>
45</v>
      </c>
      <c r="AS22" s="706"/>
      <c r="AT22" s="706"/>
      <c r="AU22" s="706"/>
      <c r="AV22" s="706"/>
      <c r="AW22" s="706"/>
      <c r="AX22" s="111"/>
      <c r="AY22" s="224"/>
      <c r="AZ22" s="635" t="s">
        <v>
44</v>
      </c>
      <c r="BA22" s="636"/>
      <c r="BB22" s="636"/>
      <c r="BC22" s="636"/>
      <c r="BD22" s="636"/>
      <c r="BE22" s="636"/>
      <c r="BF22" s="636"/>
      <c r="BG22" s="637"/>
      <c r="BH22" s="588" t="s">
        <v>
207</v>
      </c>
      <c r="BI22" s="588"/>
      <c r="BJ22" s="588"/>
      <c r="BK22" s="588"/>
      <c r="BL22" s="588"/>
      <c r="BM22" s="588"/>
      <c r="BN22" s="588"/>
      <c r="BO22" s="588"/>
      <c r="BP22" s="588"/>
      <c r="BQ22" s="588"/>
      <c r="BR22" s="588"/>
      <c r="BS22" s="588"/>
      <c r="BT22" s="588" t="s">
        <v>
208</v>
      </c>
      <c r="BU22" s="588"/>
      <c r="BV22" s="588"/>
      <c r="BW22" s="588"/>
      <c r="BX22" s="588"/>
      <c r="BY22" s="588"/>
      <c r="BZ22" s="588"/>
      <c r="CA22" s="588"/>
      <c r="CB22" s="588"/>
      <c r="CC22" s="588"/>
      <c r="CD22" s="588"/>
      <c r="CE22" s="588"/>
      <c r="CF22" s="588" t="s">
        <v>
209</v>
      </c>
      <c r="CG22" s="588"/>
      <c r="CH22" s="588"/>
      <c r="CI22" s="588"/>
      <c r="CJ22" s="588"/>
      <c r="CK22" s="588"/>
      <c r="CL22" s="588"/>
      <c r="CM22" s="588"/>
      <c r="CN22" s="588"/>
      <c r="CO22" s="588"/>
      <c r="CP22" s="588"/>
      <c r="CQ22" s="588"/>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0"/>
      <c r="EH22" s="10"/>
      <c r="EI22" s="1"/>
    </row>
    <row r="23" spans="1:139" ht="18" customHeight="1" x14ac:dyDescent="0.15">
      <c r="A23" s="1"/>
      <c r="B23" s="1"/>
      <c r="C23" s="1"/>
      <c r="D23" s="1"/>
      <c r="E23" s="1"/>
      <c r="F23" s="1"/>
      <c r="G23" s="1"/>
      <c r="H23" s="1"/>
      <c r="I23" s="1"/>
      <c r="J23" s="1"/>
      <c r="K23" s="300"/>
      <c r="L23" s="635" t="s">
        <v>
210</v>
      </c>
      <c r="M23" s="636"/>
      <c r="N23" s="636"/>
      <c r="O23" s="636"/>
      <c r="P23" s="636"/>
      <c r="Q23" s="636"/>
      <c r="R23" s="637"/>
      <c r="S23" s="652" t="s">
        <v>
190</v>
      </c>
      <c r="T23" s="653"/>
      <c r="U23" s="653"/>
      <c r="V23" s="653"/>
      <c r="W23" s="653"/>
      <c r="X23" s="654"/>
      <c r="Y23" s="110"/>
      <c r="Z23" s="706">
        <v>
60</v>
      </c>
      <c r="AA23" s="706"/>
      <c r="AB23" s="706"/>
      <c r="AC23" s="706"/>
      <c r="AD23" s="706"/>
      <c r="AE23" s="706"/>
      <c r="AF23" s="481"/>
      <c r="AG23" s="481"/>
      <c r="AH23" s="481"/>
      <c r="AI23" s="706">
        <v>
60</v>
      </c>
      <c r="AJ23" s="706"/>
      <c r="AK23" s="706"/>
      <c r="AL23" s="706"/>
      <c r="AM23" s="706"/>
      <c r="AN23" s="706"/>
      <c r="AO23" s="481"/>
      <c r="AP23" s="481"/>
      <c r="AQ23" s="481"/>
      <c r="AR23" s="706">
        <v>
60</v>
      </c>
      <c r="AS23" s="706"/>
      <c r="AT23" s="706"/>
      <c r="AU23" s="706"/>
      <c r="AV23" s="706"/>
      <c r="AW23" s="706"/>
      <c r="AX23" s="111"/>
      <c r="AY23" s="224"/>
      <c r="AZ23" s="641"/>
      <c r="BA23" s="642"/>
      <c r="BB23" s="642"/>
      <c r="BC23" s="642"/>
      <c r="BD23" s="642"/>
      <c r="BE23" s="642"/>
      <c r="BF23" s="642"/>
      <c r="BG23" s="643"/>
      <c r="BH23" s="588" t="s">
        <v>
211</v>
      </c>
      <c r="BI23" s="588"/>
      <c r="BJ23" s="588"/>
      <c r="BK23" s="588"/>
      <c r="BL23" s="588"/>
      <c r="BM23" s="588"/>
      <c r="BN23" s="588" t="s">
        <v>
212</v>
      </c>
      <c r="BO23" s="588"/>
      <c r="BP23" s="588"/>
      <c r="BQ23" s="588"/>
      <c r="BR23" s="588"/>
      <c r="BS23" s="588"/>
      <c r="BT23" s="588" t="s">
        <v>
211</v>
      </c>
      <c r="BU23" s="588"/>
      <c r="BV23" s="588"/>
      <c r="BW23" s="588"/>
      <c r="BX23" s="588"/>
      <c r="BY23" s="588"/>
      <c r="BZ23" s="588" t="s">
        <v>
212</v>
      </c>
      <c r="CA23" s="588"/>
      <c r="CB23" s="588"/>
      <c r="CC23" s="588"/>
      <c r="CD23" s="588"/>
      <c r="CE23" s="588"/>
      <c r="CF23" s="588" t="s">
        <v>
211</v>
      </c>
      <c r="CG23" s="588"/>
      <c r="CH23" s="588"/>
      <c r="CI23" s="588"/>
      <c r="CJ23" s="588"/>
      <c r="CK23" s="588"/>
      <c r="CL23" s="588" t="s">
        <v>
212</v>
      </c>
      <c r="CM23" s="588"/>
      <c r="CN23" s="588"/>
      <c r="CO23" s="588"/>
      <c r="CP23" s="588"/>
      <c r="CQ23" s="588"/>
      <c r="EF23" s="1"/>
      <c r="EG23" s="10"/>
      <c r="EH23" s="10"/>
      <c r="EI23" s="1"/>
    </row>
    <row r="24" spans="1:139" ht="18" customHeight="1" x14ac:dyDescent="0.15">
      <c r="A24" s="1"/>
      <c r="B24" s="1"/>
      <c r="C24" s="1"/>
      <c r="D24" s="1"/>
      <c r="E24" s="1"/>
      <c r="F24" s="1"/>
      <c r="G24" s="1"/>
      <c r="H24" s="1"/>
      <c r="I24" s="1"/>
      <c r="J24" s="1"/>
      <c r="K24" s="304"/>
      <c r="L24" s="641"/>
      <c r="M24" s="642"/>
      <c r="N24" s="642"/>
      <c r="O24" s="642"/>
      <c r="P24" s="642"/>
      <c r="Q24" s="642"/>
      <c r="R24" s="643"/>
      <c r="S24" s="652" t="s">
        <v>
194</v>
      </c>
      <c r="T24" s="653"/>
      <c r="U24" s="653"/>
      <c r="V24" s="653"/>
      <c r="W24" s="653"/>
      <c r="X24" s="654"/>
      <c r="Y24" s="303"/>
      <c r="Z24" s="701">
        <v>
0</v>
      </c>
      <c r="AA24" s="701"/>
      <c r="AB24" s="701"/>
      <c r="AC24" s="701"/>
      <c r="AD24" s="701"/>
      <c r="AE24" s="701"/>
      <c r="AF24" s="427"/>
      <c r="AG24" s="427"/>
      <c r="AH24" s="427"/>
      <c r="AI24" s="701">
        <v>
0</v>
      </c>
      <c r="AJ24" s="701"/>
      <c r="AK24" s="701"/>
      <c r="AL24" s="701"/>
      <c r="AM24" s="701"/>
      <c r="AN24" s="701"/>
      <c r="AO24" s="427"/>
      <c r="AP24" s="427"/>
      <c r="AQ24" s="427"/>
      <c r="AR24" s="701">
        <v>
0</v>
      </c>
      <c r="AS24" s="701"/>
      <c r="AT24" s="701"/>
      <c r="AU24" s="701"/>
      <c r="AV24" s="701"/>
      <c r="AW24" s="701"/>
      <c r="AX24" s="126"/>
      <c r="AY24" s="225"/>
      <c r="AZ24" s="114"/>
      <c r="BA24" s="115"/>
      <c r="BB24" s="37" t="s">
        <v>
192</v>
      </c>
      <c r="BC24" s="771">
        <v>
28</v>
      </c>
      <c r="BD24" s="771"/>
      <c r="BE24" s="15" t="s">
        <v>
193</v>
      </c>
      <c r="BF24" s="15"/>
      <c r="BG24" s="116"/>
      <c r="BH24" s="56"/>
      <c r="BI24" s="619">
        <v>
61035</v>
      </c>
      <c r="BJ24" s="619"/>
      <c r="BK24" s="619"/>
      <c r="BL24" s="619"/>
      <c r="BM24" s="425"/>
      <c r="BN24" s="425"/>
      <c r="BO24" s="619">
        <v>
61035</v>
      </c>
      <c r="BP24" s="619"/>
      <c r="BQ24" s="619"/>
      <c r="BR24" s="619"/>
      <c r="BS24" s="425"/>
      <c r="BT24" s="425"/>
      <c r="BU24" s="619">
        <v>
30502</v>
      </c>
      <c r="BV24" s="619"/>
      <c r="BW24" s="619"/>
      <c r="BX24" s="619"/>
      <c r="BY24" s="425"/>
      <c r="BZ24" s="425"/>
      <c r="CA24" s="619">
        <v>
30502</v>
      </c>
      <c r="CB24" s="619"/>
      <c r="CC24" s="619"/>
      <c r="CD24" s="619"/>
      <c r="CE24" s="51"/>
      <c r="CF24" s="20"/>
      <c r="CG24" s="619">
        <v>
1863</v>
      </c>
      <c r="CH24" s="619"/>
      <c r="CI24" s="619"/>
      <c r="CJ24" s="619"/>
      <c r="CK24" s="425"/>
      <c r="CL24" s="425"/>
      <c r="CM24" s="619">
        <v>
1818</v>
      </c>
      <c r="CN24" s="619"/>
      <c r="CO24" s="619"/>
      <c r="CP24" s="619"/>
      <c r="CQ24" s="217"/>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row>
    <row r="25" spans="1:139" ht="18" customHeight="1" x14ac:dyDescent="0.15">
      <c r="A25" s="1"/>
      <c r="B25" s="1"/>
      <c r="C25" s="1"/>
      <c r="D25" s="1"/>
      <c r="E25" s="1"/>
      <c r="F25" s="1"/>
      <c r="G25" s="1"/>
      <c r="H25" s="1"/>
      <c r="I25" s="1"/>
      <c r="J25" s="1"/>
      <c r="K25" s="764" t="s">
        <v>
1264</v>
      </c>
      <c r="L25" s="803"/>
      <c r="M25" s="803"/>
      <c r="N25" s="803"/>
      <c r="O25" s="803"/>
      <c r="P25" s="803"/>
      <c r="Q25" s="803"/>
      <c r="R25" s="803"/>
      <c r="S25" s="803"/>
      <c r="T25" s="803"/>
      <c r="U25" s="803"/>
      <c r="V25" s="803"/>
      <c r="W25" s="803"/>
      <c r="X25" s="804"/>
      <c r="Y25" s="407"/>
      <c r="Z25" s="805">
        <f>
SUM(Z26:AE38)</f>
        <v>
11661</v>
      </c>
      <c r="AA25" s="805"/>
      <c r="AB25" s="805"/>
      <c r="AC25" s="805"/>
      <c r="AD25" s="805"/>
      <c r="AE25" s="805"/>
      <c r="AF25" s="403"/>
      <c r="AG25" s="403"/>
      <c r="AH25" s="403"/>
      <c r="AI25" s="805">
        <f>
SUM(AI26:AN38)</f>
        <v>
11579</v>
      </c>
      <c r="AJ25" s="805"/>
      <c r="AK25" s="805"/>
      <c r="AL25" s="805"/>
      <c r="AM25" s="805"/>
      <c r="AN25" s="805"/>
      <c r="AO25" s="403"/>
      <c r="AP25" s="403"/>
      <c r="AQ25" s="403"/>
      <c r="AR25" s="805">
        <f>
SUM(AR26:AW38)</f>
        <v>
11501</v>
      </c>
      <c r="AS25" s="805"/>
      <c r="AT25" s="805"/>
      <c r="AU25" s="805"/>
      <c r="AV25" s="805"/>
      <c r="AW25" s="805"/>
      <c r="AX25" s="408"/>
      <c r="AY25" s="409"/>
      <c r="AZ25" s="114"/>
      <c r="BA25" s="40"/>
      <c r="BB25" s="40"/>
      <c r="BC25" s="771">
        <v>
29</v>
      </c>
      <c r="BD25" s="771"/>
      <c r="BE25" s="15" t="s">
        <v>
193</v>
      </c>
      <c r="BF25" s="15"/>
      <c r="BG25" s="117"/>
      <c r="BH25" s="57"/>
      <c r="BI25" s="622">
        <v>
61858</v>
      </c>
      <c r="BJ25" s="622"/>
      <c r="BK25" s="622"/>
      <c r="BL25" s="622"/>
      <c r="BM25" s="426"/>
      <c r="BN25" s="426"/>
      <c r="BO25" s="622">
        <v>
61858</v>
      </c>
      <c r="BP25" s="622"/>
      <c r="BQ25" s="622"/>
      <c r="BR25" s="622"/>
      <c r="BS25" s="426"/>
      <c r="BT25" s="426"/>
      <c r="BU25" s="622">
        <v>
31093</v>
      </c>
      <c r="BV25" s="622"/>
      <c r="BW25" s="622"/>
      <c r="BX25" s="622"/>
      <c r="BY25" s="426"/>
      <c r="BZ25" s="426"/>
      <c r="CA25" s="622">
        <v>
31093</v>
      </c>
      <c r="CB25" s="622"/>
      <c r="CC25" s="622"/>
      <c r="CD25" s="622"/>
      <c r="CE25" s="52"/>
      <c r="CF25" s="21"/>
      <c r="CG25" s="622">
        <v>
1910</v>
      </c>
      <c r="CH25" s="622"/>
      <c r="CI25" s="622"/>
      <c r="CJ25" s="622"/>
      <c r="CK25" s="426"/>
      <c r="CL25" s="426"/>
      <c r="CM25" s="622">
        <v>
1870</v>
      </c>
      <c r="CN25" s="622"/>
      <c r="CO25" s="622"/>
      <c r="CP25" s="622"/>
      <c r="CQ25" s="213"/>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row>
    <row r="26" spans="1:139" ht="18" customHeight="1" x14ac:dyDescent="0.15">
      <c r="A26" s="1"/>
      <c r="B26" s="1"/>
      <c r="C26" s="1"/>
      <c r="D26" s="1"/>
      <c r="E26" s="1"/>
      <c r="F26" s="1"/>
      <c r="G26" s="1"/>
      <c r="H26" s="1"/>
      <c r="I26" s="6"/>
      <c r="J26" s="1"/>
      <c r="K26" s="414"/>
      <c r="L26" s="611" t="s">
        <v>
213</v>
      </c>
      <c r="M26" s="612"/>
      <c r="N26" s="611" t="s">
        <v>
214</v>
      </c>
      <c r="O26" s="612"/>
      <c r="P26" s="635" t="s">
        <v>
215</v>
      </c>
      <c r="Q26" s="636"/>
      <c r="R26" s="636"/>
      <c r="S26" s="636"/>
      <c r="T26" s="636"/>
      <c r="U26" s="636"/>
      <c r="V26" s="636"/>
      <c r="W26" s="636"/>
      <c r="X26" s="637"/>
      <c r="Y26" s="404"/>
      <c r="Z26" s="763">
        <v>
2432</v>
      </c>
      <c r="AA26" s="763"/>
      <c r="AB26" s="763"/>
      <c r="AC26" s="763"/>
      <c r="AD26" s="763"/>
      <c r="AE26" s="763"/>
      <c r="AF26" s="111"/>
      <c r="AG26" s="111"/>
      <c r="AH26" s="111"/>
      <c r="AI26" s="763">
        <v>
2343</v>
      </c>
      <c r="AJ26" s="763"/>
      <c r="AK26" s="763"/>
      <c r="AL26" s="763"/>
      <c r="AM26" s="763"/>
      <c r="AN26" s="763"/>
      <c r="AO26" s="111"/>
      <c r="AP26" s="111"/>
      <c r="AQ26" s="111"/>
      <c r="AR26" s="763">
        <v>
2250</v>
      </c>
      <c r="AS26" s="763"/>
      <c r="AT26" s="763"/>
      <c r="AU26" s="763"/>
      <c r="AV26" s="763"/>
      <c r="AW26" s="763"/>
      <c r="AX26" s="111"/>
      <c r="AY26" s="224"/>
      <c r="AZ26" s="118"/>
      <c r="BA26" s="45"/>
      <c r="BB26" s="45"/>
      <c r="BC26" s="770">
        <v>
30</v>
      </c>
      <c r="BD26" s="770"/>
      <c r="BE26" s="43" t="s">
        <v>
193</v>
      </c>
      <c r="BF26" s="43"/>
      <c r="BG26" s="121"/>
      <c r="BH26" s="89"/>
      <c r="BI26" s="721">
        <v>
62578</v>
      </c>
      <c r="BJ26" s="721"/>
      <c r="BK26" s="721"/>
      <c r="BL26" s="721"/>
      <c r="BM26" s="427"/>
      <c r="BN26" s="427"/>
      <c r="BO26" s="721">
        <v>
62578</v>
      </c>
      <c r="BP26" s="721"/>
      <c r="BQ26" s="721"/>
      <c r="BR26" s="721"/>
      <c r="BS26" s="427"/>
      <c r="BT26" s="427"/>
      <c r="BU26" s="721">
        <v>
31553</v>
      </c>
      <c r="BV26" s="721"/>
      <c r="BW26" s="721"/>
      <c r="BX26" s="721"/>
      <c r="BY26" s="427"/>
      <c r="BZ26" s="427"/>
      <c r="CA26" s="721">
        <v>
31553</v>
      </c>
      <c r="CB26" s="721"/>
      <c r="CC26" s="721"/>
      <c r="CD26" s="721"/>
      <c r="CE26" s="53"/>
      <c r="CF26" s="22"/>
      <c r="CG26" s="721">
        <v>
1998</v>
      </c>
      <c r="CH26" s="721"/>
      <c r="CI26" s="721"/>
      <c r="CJ26" s="721"/>
      <c r="CK26" s="427"/>
      <c r="CL26" s="427"/>
      <c r="CM26" s="721">
        <v>
1968</v>
      </c>
      <c r="CN26" s="721"/>
      <c r="CO26" s="721"/>
      <c r="CP26" s="721"/>
      <c r="CQ26" s="212"/>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row>
    <row r="27" spans="1:139" ht="18" customHeight="1" x14ac:dyDescent="0.15">
      <c r="A27" s="1"/>
      <c r="B27" s="1"/>
      <c r="C27" s="1"/>
      <c r="D27" s="1"/>
      <c r="E27" s="1"/>
      <c r="F27" s="1"/>
      <c r="G27" s="1"/>
      <c r="H27" s="1"/>
      <c r="I27" s="1"/>
      <c r="J27" s="1"/>
      <c r="K27" s="414"/>
      <c r="L27" s="613"/>
      <c r="M27" s="614"/>
      <c r="N27" s="613"/>
      <c r="O27" s="614"/>
      <c r="P27" s="641" t="s">
        <v>
216</v>
      </c>
      <c r="Q27" s="642"/>
      <c r="R27" s="642"/>
      <c r="S27" s="642"/>
      <c r="T27" s="642"/>
      <c r="U27" s="642"/>
      <c r="V27" s="642"/>
      <c r="W27" s="642"/>
      <c r="X27" s="643"/>
      <c r="Y27" s="404"/>
      <c r="Z27" s="763"/>
      <c r="AA27" s="763"/>
      <c r="AB27" s="763"/>
      <c r="AC27" s="763"/>
      <c r="AD27" s="763"/>
      <c r="AE27" s="763"/>
      <c r="AF27" s="111"/>
      <c r="AG27" s="111"/>
      <c r="AH27" s="111"/>
      <c r="AI27" s="763"/>
      <c r="AJ27" s="763"/>
      <c r="AK27" s="763"/>
      <c r="AL27" s="763"/>
      <c r="AM27" s="763"/>
      <c r="AN27" s="763"/>
      <c r="AO27" s="111"/>
      <c r="AP27" s="111"/>
      <c r="AQ27" s="111"/>
      <c r="AR27" s="763"/>
      <c r="AS27" s="763"/>
      <c r="AT27" s="763"/>
      <c r="AU27" s="763"/>
      <c r="AV27" s="763"/>
      <c r="AW27" s="763"/>
      <c r="AX27" s="111"/>
      <c r="AY27" s="224"/>
      <c r="AZ27" s="1"/>
      <c r="BA27" s="1"/>
      <c r="BB27" s="15" t="s">
        <v>
202</v>
      </c>
      <c r="BC27" s="15"/>
      <c r="BD27" s="15"/>
      <c r="BE27" s="15"/>
      <c r="BF27" s="15"/>
      <c r="BG27" s="15"/>
      <c r="BH27" s="15"/>
      <c r="BI27" s="15"/>
      <c r="BJ27" s="15"/>
      <c r="BK27" s="15"/>
      <c r="BL27" s="15"/>
      <c r="BM27" s="15"/>
      <c r="BN27" s="15"/>
      <c r="BO27" s="15"/>
      <c r="BP27" s="15"/>
      <c r="BQ27" s="15"/>
      <c r="BR27" s="15"/>
      <c r="BS27" s="15"/>
      <c r="BT27" s="15"/>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row>
    <row r="28" spans="1:139" ht="18" customHeight="1" x14ac:dyDescent="0.15">
      <c r="A28" s="1"/>
      <c r="B28" s="1"/>
      <c r="C28" s="1"/>
      <c r="D28" s="1"/>
      <c r="E28" s="1"/>
      <c r="F28" s="1"/>
      <c r="G28" s="1"/>
      <c r="H28" s="1"/>
      <c r="I28" s="1"/>
      <c r="J28" s="1"/>
      <c r="K28" s="414"/>
      <c r="L28" s="613"/>
      <c r="M28" s="614"/>
      <c r="N28" s="613"/>
      <c r="O28" s="614"/>
      <c r="P28" s="652" t="s">
        <v>
217</v>
      </c>
      <c r="Q28" s="653"/>
      <c r="R28" s="653"/>
      <c r="S28" s="653"/>
      <c r="T28" s="653"/>
      <c r="U28" s="653"/>
      <c r="V28" s="653"/>
      <c r="W28" s="653"/>
      <c r="X28" s="654"/>
      <c r="Y28" s="404"/>
      <c r="Z28" s="763">
        <v>
64</v>
      </c>
      <c r="AA28" s="763"/>
      <c r="AB28" s="763"/>
      <c r="AC28" s="763"/>
      <c r="AD28" s="763"/>
      <c r="AE28" s="763"/>
      <c r="AF28" s="111"/>
      <c r="AG28" s="111"/>
      <c r="AH28" s="111"/>
      <c r="AI28" s="763">
        <v>
66</v>
      </c>
      <c r="AJ28" s="763"/>
      <c r="AK28" s="763"/>
      <c r="AL28" s="763"/>
      <c r="AM28" s="763"/>
      <c r="AN28" s="763"/>
      <c r="AO28" s="111"/>
      <c r="AP28" s="111"/>
      <c r="AQ28" s="111"/>
      <c r="AR28" s="763">
        <v>
69</v>
      </c>
      <c r="AS28" s="763"/>
      <c r="AT28" s="763"/>
      <c r="AU28" s="763"/>
      <c r="AV28" s="763"/>
      <c r="AW28" s="763"/>
      <c r="AX28" s="111"/>
      <c r="AY28" s="224"/>
      <c r="AZ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row>
    <row r="29" spans="1:139" ht="18" customHeight="1" x14ac:dyDescent="0.15">
      <c r="A29" s="1"/>
      <c r="B29" s="1"/>
      <c r="C29" s="1"/>
      <c r="D29" s="1"/>
      <c r="E29" s="1"/>
      <c r="F29" s="1"/>
      <c r="G29" s="1"/>
      <c r="H29" s="1"/>
      <c r="I29" s="1"/>
      <c r="J29" s="1"/>
      <c r="K29" s="414"/>
      <c r="L29" s="613"/>
      <c r="M29" s="614"/>
      <c r="N29" s="613"/>
      <c r="O29" s="614"/>
      <c r="P29" s="635" t="s">
        <v>
218</v>
      </c>
      <c r="Q29" s="636"/>
      <c r="R29" s="636"/>
      <c r="S29" s="636"/>
      <c r="T29" s="636"/>
      <c r="U29" s="636"/>
      <c r="V29" s="636"/>
      <c r="W29" s="636"/>
      <c r="X29" s="637"/>
      <c r="Y29" s="404"/>
      <c r="Z29" s="763">
        <v>
222</v>
      </c>
      <c r="AA29" s="763"/>
      <c r="AB29" s="763"/>
      <c r="AC29" s="763"/>
      <c r="AD29" s="763"/>
      <c r="AE29" s="763"/>
      <c r="AF29" s="111"/>
      <c r="AG29" s="111"/>
      <c r="AH29" s="111"/>
      <c r="AI29" s="763">
        <v>
217</v>
      </c>
      <c r="AJ29" s="763"/>
      <c r="AK29" s="763"/>
      <c r="AL29" s="763"/>
      <c r="AM29" s="763"/>
      <c r="AN29" s="763"/>
      <c r="AO29" s="111"/>
      <c r="AP29" s="111"/>
      <c r="AQ29" s="111"/>
      <c r="AR29" s="763">
        <v>
206</v>
      </c>
      <c r="AS29" s="763"/>
      <c r="AT29" s="763"/>
      <c r="AU29" s="763"/>
      <c r="AV29" s="763"/>
      <c r="AW29" s="763"/>
      <c r="AX29" s="111"/>
      <c r="AY29" s="224"/>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EF29" s="1"/>
      <c r="EG29" s="1"/>
      <c r="EH29" s="1"/>
      <c r="EI29" s="1"/>
    </row>
    <row r="30" spans="1:139" ht="18" customHeight="1" x14ac:dyDescent="0.15">
      <c r="A30" s="1"/>
      <c r="B30" s="1"/>
      <c r="C30" s="1"/>
      <c r="D30" s="1"/>
      <c r="E30" s="1"/>
      <c r="F30" s="1"/>
      <c r="G30" s="1"/>
      <c r="H30" s="1"/>
      <c r="I30" s="1"/>
      <c r="J30" s="1"/>
      <c r="K30" s="414"/>
      <c r="L30" s="613"/>
      <c r="M30" s="614"/>
      <c r="N30" s="613"/>
      <c r="O30" s="614"/>
      <c r="P30" s="641" t="s">
        <v>
219</v>
      </c>
      <c r="Q30" s="642"/>
      <c r="R30" s="642"/>
      <c r="S30" s="642"/>
      <c r="T30" s="642"/>
      <c r="U30" s="642"/>
      <c r="V30" s="642"/>
      <c r="W30" s="642"/>
      <c r="X30" s="643"/>
      <c r="Y30" s="404"/>
      <c r="Z30" s="763"/>
      <c r="AA30" s="763"/>
      <c r="AB30" s="763"/>
      <c r="AC30" s="763"/>
      <c r="AD30" s="763"/>
      <c r="AE30" s="763"/>
      <c r="AF30" s="111"/>
      <c r="AG30" s="111"/>
      <c r="AH30" s="111"/>
      <c r="AI30" s="763"/>
      <c r="AJ30" s="763"/>
      <c r="AK30" s="763"/>
      <c r="AL30" s="763"/>
      <c r="AM30" s="763"/>
      <c r="AN30" s="763"/>
      <c r="AO30" s="111"/>
      <c r="AP30" s="111"/>
      <c r="AQ30" s="111"/>
      <c r="AR30" s="763"/>
      <c r="AS30" s="763"/>
      <c r="AT30" s="763"/>
      <c r="AU30" s="763"/>
      <c r="AV30" s="763"/>
      <c r="AW30" s="763"/>
      <c r="AX30" s="111"/>
      <c r="AY30" s="224"/>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row>
    <row r="31" spans="1:139" ht="18" customHeight="1" x14ac:dyDescent="0.15">
      <c r="A31" s="1"/>
      <c r="B31" s="1"/>
      <c r="C31" s="1"/>
      <c r="D31" s="1"/>
      <c r="E31" s="1"/>
      <c r="F31" s="1"/>
      <c r="G31" s="1"/>
      <c r="H31" s="1"/>
      <c r="I31" s="1"/>
      <c r="J31" s="1"/>
      <c r="K31" s="414"/>
      <c r="L31" s="613"/>
      <c r="M31" s="614"/>
      <c r="N31" s="613"/>
      <c r="O31" s="614"/>
      <c r="P31" s="635" t="s">
        <v>
220</v>
      </c>
      <c r="Q31" s="636"/>
      <c r="R31" s="636"/>
      <c r="S31" s="636"/>
      <c r="T31" s="636"/>
      <c r="U31" s="636"/>
      <c r="V31" s="636"/>
      <c r="W31" s="636"/>
      <c r="X31" s="637"/>
      <c r="Y31" s="404"/>
      <c r="Z31" s="763">
        <v>
1039</v>
      </c>
      <c r="AA31" s="763"/>
      <c r="AB31" s="763"/>
      <c r="AC31" s="763"/>
      <c r="AD31" s="763"/>
      <c r="AE31" s="763"/>
      <c r="AF31" s="111"/>
      <c r="AG31" s="111"/>
      <c r="AH31" s="111"/>
      <c r="AI31" s="763">
        <v>
1036</v>
      </c>
      <c r="AJ31" s="763"/>
      <c r="AK31" s="763"/>
      <c r="AL31" s="763"/>
      <c r="AM31" s="763"/>
      <c r="AN31" s="763"/>
      <c r="AO31" s="111"/>
      <c r="AP31" s="111"/>
      <c r="AQ31" s="111"/>
      <c r="AR31" s="763">
        <v>
1046</v>
      </c>
      <c r="AS31" s="763"/>
      <c r="AT31" s="763"/>
      <c r="AU31" s="763"/>
      <c r="AV31" s="763"/>
      <c r="AW31" s="763"/>
      <c r="AX31" s="111"/>
      <c r="AY31" s="224"/>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row>
    <row r="32" spans="1:139" ht="18" customHeight="1" x14ac:dyDescent="0.15">
      <c r="A32" s="1"/>
      <c r="B32" s="1"/>
      <c r="C32" s="1"/>
      <c r="D32" s="1"/>
      <c r="E32" s="1"/>
      <c r="F32" s="1"/>
      <c r="G32" s="1"/>
      <c r="H32" s="1"/>
      <c r="I32" s="1"/>
      <c r="J32" s="1"/>
      <c r="K32" s="414"/>
      <c r="L32" s="613"/>
      <c r="M32" s="614"/>
      <c r="N32" s="615"/>
      <c r="O32" s="616"/>
      <c r="P32" s="641" t="s">
        <v>
221</v>
      </c>
      <c r="Q32" s="642"/>
      <c r="R32" s="642"/>
      <c r="S32" s="642"/>
      <c r="T32" s="642"/>
      <c r="U32" s="642"/>
      <c r="V32" s="642"/>
      <c r="W32" s="642"/>
      <c r="X32" s="643"/>
      <c r="Y32" s="404"/>
      <c r="Z32" s="763"/>
      <c r="AA32" s="763"/>
      <c r="AB32" s="763"/>
      <c r="AC32" s="763"/>
      <c r="AD32" s="763"/>
      <c r="AE32" s="763"/>
      <c r="AF32" s="111"/>
      <c r="AG32" s="111"/>
      <c r="AH32" s="111"/>
      <c r="AI32" s="763"/>
      <c r="AJ32" s="763"/>
      <c r="AK32" s="763"/>
      <c r="AL32" s="763"/>
      <c r="AM32" s="763"/>
      <c r="AN32" s="763"/>
      <c r="AO32" s="111"/>
      <c r="AP32" s="111"/>
      <c r="AQ32" s="111"/>
      <c r="AR32" s="763"/>
      <c r="AS32" s="763"/>
      <c r="AT32" s="763"/>
      <c r="AU32" s="763"/>
      <c r="AV32" s="763"/>
      <c r="AW32" s="763"/>
      <c r="AX32" s="111"/>
      <c r="AY32" s="224"/>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row>
    <row r="33" spans="1:139" ht="18" customHeight="1" x14ac:dyDescent="0.15">
      <c r="A33" s="1"/>
      <c r="B33" s="1"/>
      <c r="C33" s="1"/>
      <c r="D33" s="1"/>
      <c r="E33" s="1"/>
      <c r="F33" s="1"/>
      <c r="G33" s="1"/>
      <c r="H33" s="1"/>
      <c r="I33" s="1"/>
      <c r="J33" s="1"/>
      <c r="K33" s="414"/>
      <c r="L33" s="613"/>
      <c r="M33" s="614"/>
      <c r="N33" s="611" t="s">
        <v>
213</v>
      </c>
      <c r="O33" s="612"/>
      <c r="P33" s="652" t="s">
        <v>
222</v>
      </c>
      <c r="Q33" s="653"/>
      <c r="R33" s="653"/>
      <c r="S33" s="653"/>
      <c r="T33" s="653"/>
      <c r="U33" s="653"/>
      <c r="V33" s="653"/>
      <c r="W33" s="653"/>
      <c r="X33" s="654"/>
      <c r="Y33" s="404"/>
      <c r="Z33" s="763">
        <v>
1153</v>
      </c>
      <c r="AA33" s="763"/>
      <c r="AB33" s="763"/>
      <c r="AC33" s="763"/>
      <c r="AD33" s="763"/>
      <c r="AE33" s="763"/>
      <c r="AF33" s="111"/>
      <c r="AG33" s="111"/>
      <c r="AH33" s="111"/>
      <c r="AI33" s="763">
        <v>
1153</v>
      </c>
      <c r="AJ33" s="763"/>
      <c r="AK33" s="763"/>
      <c r="AL33" s="763"/>
      <c r="AM33" s="763"/>
      <c r="AN33" s="763"/>
      <c r="AO33" s="111"/>
      <c r="AP33" s="111"/>
      <c r="AQ33" s="111"/>
      <c r="AR33" s="763">
        <v>
1115</v>
      </c>
      <c r="AS33" s="763"/>
      <c r="AT33" s="763"/>
      <c r="AU33" s="763"/>
      <c r="AV33" s="763"/>
      <c r="AW33" s="763"/>
      <c r="AX33" s="111"/>
      <c r="AY33" s="224"/>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I33" s="1"/>
    </row>
    <row r="34" spans="1:139" ht="18" customHeight="1" x14ac:dyDescent="0.15">
      <c r="A34" s="1"/>
      <c r="B34" s="1"/>
      <c r="C34" s="1"/>
      <c r="D34" s="1"/>
      <c r="E34" s="1"/>
      <c r="F34" s="1"/>
      <c r="G34" s="1"/>
      <c r="H34" s="1"/>
      <c r="I34" s="1"/>
      <c r="J34" s="1"/>
      <c r="K34" s="414"/>
      <c r="L34" s="613"/>
      <c r="M34" s="614"/>
      <c r="N34" s="613"/>
      <c r="O34" s="614"/>
      <c r="P34" s="652" t="s">
        <v>
223</v>
      </c>
      <c r="Q34" s="653"/>
      <c r="R34" s="653"/>
      <c r="S34" s="653"/>
      <c r="T34" s="653"/>
      <c r="U34" s="653"/>
      <c r="V34" s="653"/>
      <c r="W34" s="653"/>
      <c r="X34" s="654"/>
      <c r="Y34" s="404"/>
      <c r="Z34" s="763">
        <v>
0</v>
      </c>
      <c r="AA34" s="763"/>
      <c r="AB34" s="763"/>
      <c r="AC34" s="763"/>
      <c r="AD34" s="763"/>
      <c r="AE34" s="763"/>
      <c r="AF34" s="402"/>
      <c r="AG34" s="402"/>
      <c r="AH34" s="402"/>
      <c r="AI34" s="763">
        <v>
0</v>
      </c>
      <c r="AJ34" s="763"/>
      <c r="AK34" s="763"/>
      <c r="AL34" s="763"/>
      <c r="AM34" s="763"/>
      <c r="AN34" s="763"/>
      <c r="AO34" s="402"/>
      <c r="AP34" s="402"/>
      <c r="AQ34" s="402"/>
      <c r="AR34" s="763">
        <v>
0</v>
      </c>
      <c r="AS34" s="763"/>
      <c r="AT34" s="763"/>
      <c r="AU34" s="763"/>
      <c r="AV34" s="763"/>
      <c r="AW34" s="763"/>
      <c r="AX34" s="111"/>
      <c r="AY34" s="224"/>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row>
    <row r="35" spans="1:139" ht="18" customHeight="1" x14ac:dyDescent="0.15">
      <c r="A35" s="1"/>
      <c r="B35" s="1"/>
      <c r="C35" s="1"/>
      <c r="D35" s="1"/>
      <c r="E35" s="1"/>
      <c r="F35" s="1"/>
      <c r="G35" s="1"/>
      <c r="H35" s="1"/>
      <c r="I35" s="1"/>
      <c r="J35" s="1"/>
      <c r="K35" s="414"/>
      <c r="L35" s="613"/>
      <c r="M35" s="614"/>
      <c r="N35" s="613"/>
      <c r="O35" s="614"/>
      <c r="P35" s="764" t="s">
        <v>
224</v>
      </c>
      <c r="Q35" s="765"/>
      <c r="R35" s="766"/>
      <c r="S35" s="652" t="s">
        <v>
225</v>
      </c>
      <c r="T35" s="653"/>
      <c r="U35" s="653"/>
      <c r="V35" s="653"/>
      <c r="W35" s="653"/>
      <c r="X35" s="654"/>
      <c r="Y35" s="404"/>
      <c r="Z35" s="763">
        <v>
3723</v>
      </c>
      <c r="AA35" s="763"/>
      <c r="AB35" s="763"/>
      <c r="AC35" s="763"/>
      <c r="AD35" s="763"/>
      <c r="AE35" s="763"/>
      <c r="AF35" s="111"/>
      <c r="AG35" s="111"/>
      <c r="AH35" s="111"/>
      <c r="AI35" s="763">
        <v>
3781</v>
      </c>
      <c r="AJ35" s="763"/>
      <c r="AK35" s="763"/>
      <c r="AL35" s="763"/>
      <c r="AM35" s="763"/>
      <c r="AN35" s="763"/>
      <c r="AO35" s="111"/>
      <c r="AP35" s="111"/>
      <c r="AQ35" s="111"/>
      <c r="AR35" s="763">
        <v>
3825</v>
      </c>
      <c r="AS35" s="763"/>
      <c r="AT35" s="763"/>
      <c r="AU35" s="763"/>
      <c r="AV35" s="763"/>
      <c r="AW35" s="763"/>
      <c r="AX35" s="111"/>
      <c r="AY35" s="224"/>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1"/>
      <c r="EG35" s="1"/>
      <c r="EH35" s="1"/>
      <c r="EI35" s="1"/>
    </row>
    <row r="36" spans="1:139" ht="18" customHeight="1" x14ac:dyDescent="0.15">
      <c r="A36" s="1"/>
      <c r="B36" s="1"/>
      <c r="C36" s="1"/>
      <c r="D36" s="1"/>
      <c r="E36" s="1"/>
      <c r="F36" s="1"/>
      <c r="G36" s="1"/>
      <c r="H36" s="1"/>
      <c r="I36" s="1"/>
      <c r="J36" s="1"/>
      <c r="K36" s="414"/>
      <c r="L36" s="613"/>
      <c r="M36" s="614"/>
      <c r="N36" s="615"/>
      <c r="O36" s="616"/>
      <c r="P36" s="767"/>
      <c r="Q36" s="768"/>
      <c r="R36" s="769"/>
      <c r="S36" s="652" t="s">
        <v>
226</v>
      </c>
      <c r="T36" s="653"/>
      <c r="U36" s="653"/>
      <c r="V36" s="653"/>
      <c r="W36" s="653"/>
      <c r="X36" s="654"/>
      <c r="Y36" s="404"/>
      <c r="Z36" s="763">
        <v>
1801</v>
      </c>
      <c r="AA36" s="763"/>
      <c r="AB36" s="763"/>
      <c r="AC36" s="763"/>
      <c r="AD36" s="763"/>
      <c r="AE36" s="763"/>
      <c r="AF36" s="111"/>
      <c r="AG36" s="111"/>
      <c r="AH36" s="111"/>
      <c r="AI36" s="763">
        <v>
1756</v>
      </c>
      <c r="AJ36" s="763"/>
      <c r="AK36" s="763"/>
      <c r="AL36" s="763"/>
      <c r="AM36" s="763"/>
      <c r="AN36" s="763"/>
      <c r="AO36" s="111"/>
      <c r="AP36" s="111"/>
      <c r="AQ36" s="111"/>
      <c r="AR36" s="763">
        <v>
1740</v>
      </c>
      <c r="AS36" s="763"/>
      <c r="AT36" s="763"/>
      <c r="AU36" s="763"/>
      <c r="AV36" s="763"/>
      <c r="AW36" s="763"/>
      <c r="AX36" s="111"/>
      <c r="AY36" s="224"/>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EF36" s="1"/>
      <c r="EG36" s="1"/>
      <c r="EH36" s="1"/>
      <c r="EI36" s="1"/>
    </row>
    <row r="37" spans="1:139" ht="18" customHeight="1" x14ac:dyDescent="0.15">
      <c r="A37" s="1"/>
      <c r="B37" s="1"/>
      <c r="C37" s="1"/>
      <c r="D37" s="1"/>
      <c r="E37" s="1"/>
      <c r="F37" s="1"/>
      <c r="G37" s="1"/>
      <c r="H37" s="1"/>
      <c r="I37" s="1"/>
      <c r="J37" s="1"/>
      <c r="K37" s="414"/>
      <c r="L37" s="613"/>
      <c r="M37" s="614"/>
      <c r="N37" s="652" t="s">
        <v>
227</v>
      </c>
      <c r="O37" s="653"/>
      <c r="P37" s="653"/>
      <c r="Q37" s="653"/>
      <c r="R37" s="653"/>
      <c r="S37" s="653"/>
      <c r="T37" s="653"/>
      <c r="U37" s="653"/>
      <c r="V37" s="653"/>
      <c r="W37" s="653"/>
      <c r="X37" s="654"/>
      <c r="Y37" s="404"/>
      <c r="Z37" s="763">
        <v>
76</v>
      </c>
      <c r="AA37" s="763"/>
      <c r="AB37" s="763"/>
      <c r="AC37" s="763"/>
      <c r="AD37" s="763"/>
      <c r="AE37" s="763"/>
      <c r="AF37" s="111"/>
      <c r="AG37" s="111"/>
      <c r="AH37" s="111"/>
      <c r="AI37" s="763">
        <v>
73</v>
      </c>
      <c r="AJ37" s="763"/>
      <c r="AK37" s="763"/>
      <c r="AL37" s="763"/>
      <c r="AM37" s="763"/>
      <c r="AN37" s="763"/>
      <c r="AO37" s="522"/>
      <c r="AP37" s="522"/>
      <c r="AQ37" s="522"/>
      <c r="AR37" s="763">
        <v>
74</v>
      </c>
      <c r="AS37" s="763"/>
      <c r="AT37" s="763"/>
      <c r="AU37" s="763"/>
      <c r="AV37" s="763"/>
      <c r="AW37" s="763"/>
      <c r="AX37" s="111"/>
      <c r="AY37" s="224"/>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EF37" s="1"/>
      <c r="EG37" s="1"/>
      <c r="EH37" s="1"/>
      <c r="EI37" s="1"/>
    </row>
    <row r="38" spans="1:139" ht="18" customHeight="1" x14ac:dyDescent="0.15">
      <c r="A38" s="1"/>
      <c r="B38" s="1"/>
      <c r="C38" s="1"/>
      <c r="D38" s="1"/>
      <c r="E38" s="1"/>
      <c r="F38" s="1"/>
      <c r="G38" s="1"/>
      <c r="H38" s="1"/>
      <c r="I38" s="1"/>
      <c r="J38" s="1"/>
      <c r="K38" s="173"/>
      <c r="L38" s="615"/>
      <c r="M38" s="616"/>
      <c r="N38" s="652" t="s">
        <v>
228</v>
      </c>
      <c r="O38" s="653"/>
      <c r="P38" s="653"/>
      <c r="Q38" s="653"/>
      <c r="R38" s="653"/>
      <c r="S38" s="653"/>
      <c r="T38" s="653"/>
      <c r="U38" s="653"/>
      <c r="V38" s="653"/>
      <c r="W38" s="653"/>
      <c r="X38" s="654"/>
      <c r="Y38" s="405"/>
      <c r="Z38" s="762">
        <v>
1151</v>
      </c>
      <c r="AA38" s="762"/>
      <c r="AB38" s="762"/>
      <c r="AC38" s="762"/>
      <c r="AD38" s="762"/>
      <c r="AE38" s="762"/>
      <c r="AF38" s="410"/>
      <c r="AG38" s="410"/>
      <c r="AH38" s="410"/>
      <c r="AI38" s="762">
        <v>
1154</v>
      </c>
      <c r="AJ38" s="762"/>
      <c r="AK38" s="762"/>
      <c r="AL38" s="762"/>
      <c r="AM38" s="762"/>
      <c r="AN38" s="762"/>
      <c r="AO38" s="410"/>
      <c r="AP38" s="410"/>
      <c r="AQ38" s="410"/>
      <c r="AR38" s="762">
        <v>
1176</v>
      </c>
      <c r="AS38" s="762"/>
      <c r="AT38" s="762"/>
      <c r="AU38" s="762"/>
      <c r="AV38" s="762"/>
      <c r="AW38" s="762"/>
      <c r="AX38" s="410"/>
      <c r="AY38" s="41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EF38" s="1"/>
      <c r="EG38" s="1"/>
      <c r="EH38" s="1"/>
      <c r="EI38" s="1"/>
    </row>
    <row r="39" spans="1:139" ht="18" customHeight="1" x14ac:dyDescent="0.15">
      <c r="A39" s="1"/>
      <c r="B39" s="1"/>
      <c r="C39" s="1"/>
      <c r="D39" s="1"/>
      <c r="E39" s="1"/>
      <c r="F39" s="1"/>
      <c r="G39" s="1"/>
      <c r="H39" s="1"/>
      <c r="I39" s="1"/>
      <c r="J39" s="1"/>
      <c r="K39" s="1"/>
      <c r="L39" s="1"/>
      <c r="M39" s="55"/>
      <c r="N39" s="15" t="s">
        <v>
1186</v>
      </c>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EI39" s="1"/>
    </row>
    <row r="40" spans="1:139" ht="15" customHeight="1" x14ac:dyDescent="0.15">
      <c r="A40" s="1"/>
      <c r="B40" s="1"/>
      <c r="C40" s="1"/>
      <c r="D40" s="8"/>
      <c r="E40" s="1"/>
      <c r="F40" s="1"/>
      <c r="G40" s="1"/>
      <c r="H40" s="1"/>
      <c r="I40" s="1"/>
      <c r="J40" s="1"/>
      <c r="K40" s="1"/>
      <c r="L40" s="1"/>
      <c r="M40" s="1"/>
      <c r="N40" s="15"/>
      <c r="O40" s="15"/>
      <c r="P40" s="15"/>
      <c r="Q40" s="15"/>
      <c r="R40" s="15"/>
      <c r="S40" s="15"/>
      <c r="T40" s="15"/>
      <c r="U40" s="15"/>
      <c r="V40" s="15"/>
      <c r="W40" s="15"/>
      <c r="X40" s="15"/>
      <c r="Y40" s="15"/>
      <c r="Z40" s="15"/>
      <c r="AA40" s="15"/>
      <c r="AB40" s="15"/>
      <c r="AC40" s="15"/>
      <c r="AD40" s="15"/>
      <c r="AE40" s="81"/>
      <c r="AF40" s="81"/>
      <c r="AG40" s="16"/>
      <c r="AH40" s="16"/>
      <c r="AI40" s="16"/>
      <c r="AJ40" s="16"/>
      <c r="AK40" s="16"/>
      <c r="AL40" s="16"/>
      <c r="AM40" s="16"/>
      <c r="AN40" s="16"/>
      <c r="AO40" s="16"/>
      <c r="AP40" s="16"/>
      <c r="AQ40" s="16"/>
      <c r="AR40" s="16"/>
      <c r="AS40" s="16"/>
      <c r="AT40" s="16"/>
      <c r="AU40" s="16"/>
      <c r="AV40" s="16"/>
      <c r="AW40" s="16"/>
      <c r="AX40" s="16"/>
      <c r="AY40" s="16"/>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EF40" s="1"/>
      <c r="EG40" s="1"/>
      <c r="EH40" s="1"/>
      <c r="EI40" s="1"/>
    </row>
    <row r="41" spans="1:139" ht="15" customHeight="1" x14ac:dyDescent="0.15">
      <c r="A41" s="1"/>
      <c r="B41" s="1"/>
      <c r="C41" s="1"/>
      <c r="D41" s="1"/>
      <c r="E41" s="1"/>
      <c r="F41" s="1"/>
      <c r="G41" s="1"/>
      <c r="H41" s="1"/>
      <c r="I41" s="1"/>
      <c r="J41" s="1"/>
      <c r="K41" s="1"/>
      <c r="L41" s="1"/>
      <c r="M41" s="55"/>
      <c r="N41" s="16"/>
      <c r="O41" s="16"/>
      <c r="Q41" s="16"/>
      <c r="R41" s="16"/>
      <c r="S41" s="16"/>
      <c r="T41" s="16"/>
      <c r="U41" s="16" t="s">
        <v>
8</v>
      </c>
      <c r="V41" s="16"/>
      <c r="W41" s="127"/>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EF41" s="1"/>
      <c r="EG41" s="1"/>
      <c r="EH41" s="1"/>
      <c r="EI41" s="1"/>
    </row>
    <row r="42" spans="1:139" ht="15" customHeight="1" x14ac:dyDescent="0.15">
      <c r="B42" s="8"/>
      <c r="C42" s="8"/>
      <c r="D42" s="8"/>
      <c r="E42" s="8"/>
      <c r="F42" s="8"/>
      <c r="G42" s="8"/>
      <c r="H42" s="8"/>
      <c r="I42" s="8"/>
      <c r="J42" s="8"/>
      <c r="K42" s="298"/>
      <c r="L42" s="55"/>
      <c r="M42" s="16"/>
      <c r="N42" s="10"/>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0"/>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EF42" s="1"/>
      <c r="EG42" s="1"/>
      <c r="EH42" s="1"/>
      <c r="EI42" s="128"/>
    </row>
    <row r="43" spans="1:139" ht="15" customHeight="1" x14ac:dyDescent="0.15">
      <c r="A43" s="1"/>
      <c r="B43" s="1"/>
      <c r="C43" s="1"/>
      <c r="D43" s="1"/>
      <c r="E43" s="1"/>
      <c r="F43" s="1"/>
      <c r="G43" s="1"/>
      <c r="H43" s="1"/>
      <c r="I43" s="1"/>
      <c r="J43" s="1"/>
      <c r="K43" s="1"/>
      <c r="EF43" s="1"/>
      <c r="EG43" s="1"/>
      <c r="EH43" s="1"/>
      <c r="EI43" s="1"/>
    </row>
    <row r="44" spans="1:139" ht="15" customHeight="1" x14ac:dyDescent="0.15">
      <c r="A44" s="1"/>
      <c r="B44" s="1"/>
      <c r="C44" s="1"/>
      <c r="D44" s="1"/>
      <c r="E44" s="1"/>
      <c r="F44" s="1"/>
      <c r="G44" s="1"/>
      <c r="H44" s="1"/>
      <c r="I44" s="1"/>
      <c r="J44" s="1"/>
      <c r="K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EF44" s="1"/>
      <c r="EG44" s="1"/>
      <c r="EH44" s="1"/>
      <c r="EI44" s="1"/>
    </row>
    <row r="45" spans="1:139" ht="15" customHeight="1" x14ac:dyDescent="0.15">
      <c r="A45" s="583">
        <v>
123</v>
      </c>
      <c r="B45" s="583"/>
      <c r="C45" s="583"/>
      <c r="D45" s="583"/>
      <c r="E45" s="583"/>
      <c r="F45" s="583"/>
      <c r="G45" s="583"/>
      <c r="H45" s="583"/>
      <c r="I45" s="583"/>
      <c r="J45" s="583"/>
      <c r="K45" s="298"/>
      <c r="L45" s="583">
        <v>
124</v>
      </c>
      <c r="M45" s="583"/>
      <c r="N45" s="583"/>
      <c r="O45" s="583"/>
      <c r="P45" s="583"/>
      <c r="Q45" s="583"/>
      <c r="R45" s="583"/>
      <c r="S45" s="583"/>
      <c r="T45" s="583"/>
      <c r="U45" s="583"/>
      <c r="V45" s="583"/>
      <c r="W45" s="583"/>
      <c r="X45" s="583"/>
      <c r="Y45" s="583"/>
      <c r="Z45" s="583"/>
      <c r="AA45" s="583"/>
      <c r="AB45" s="583"/>
      <c r="AC45" s="583"/>
      <c r="AD45" s="583"/>
      <c r="AE45" s="583"/>
      <c r="AF45" s="583"/>
      <c r="AG45" s="583"/>
      <c r="AH45" s="583"/>
      <c r="AI45" s="583"/>
      <c r="AJ45" s="583"/>
      <c r="AK45" s="583"/>
      <c r="AL45" s="583"/>
      <c r="AM45" s="583"/>
      <c r="AN45" s="583"/>
      <c r="AO45" s="583"/>
      <c r="AP45" s="583"/>
      <c r="AQ45" s="583"/>
      <c r="AR45" s="583"/>
      <c r="AS45" s="583"/>
      <c r="AT45" s="583"/>
      <c r="AU45" s="583"/>
      <c r="AV45" s="583"/>
      <c r="AW45" s="583"/>
      <c r="AX45" s="583"/>
      <c r="AY45" s="583"/>
      <c r="AZ45" s="583">
        <v>
125</v>
      </c>
      <c r="BA45" s="583"/>
      <c r="BB45" s="583"/>
      <c r="BC45" s="583"/>
      <c r="BD45" s="583"/>
      <c r="BE45" s="583"/>
      <c r="BF45" s="583"/>
      <c r="BG45" s="583"/>
      <c r="BH45" s="583"/>
      <c r="BI45" s="583"/>
      <c r="BJ45" s="583"/>
      <c r="BK45" s="583"/>
      <c r="BL45" s="583"/>
      <c r="BM45" s="583"/>
      <c r="BN45" s="583"/>
      <c r="BO45" s="583"/>
      <c r="BP45" s="583"/>
      <c r="BQ45" s="583"/>
      <c r="BR45" s="583"/>
      <c r="BS45" s="583"/>
      <c r="BT45" s="583"/>
      <c r="BU45" s="583"/>
      <c r="BV45" s="583"/>
      <c r="BW45" s="583"/>
      <c r="BX45" s="583"/>
      <c r="BY45" s="583"/>
      <c r="BZ45" s="583"/>
      <c r="CA45" s="583"/>
      <c r="CB45" s="583"/>
      <c r="CC45" s="583"/>
      <c r="CD45" s="583"/>
      <c r="CE45" s="583"/>
      <c r="CF45" s="583"/>
      <c r="CG45" s="583"/>
      <c r="CH45" s="583"/>
      <c r="CI45" s="583"/>
      <c r="CJ45" s="583"/>
      <c r="CK45" s="583"/>
      <c r="CL45" s="583"/>
      <c r="CM45" s="583"/>
      <c r="CN45" s="583"/>
      <c r="CO45" s="583"/>
      <c r="CP45" s="583"/>
      <c r="CQ45" s="583"/>
      <c r="CR45" s="583">
        <v>
126</v>
      </c>
      <c r="CS45" s="583"/>
      <c r="CT45" s="583"/>
      <c r="CU45" s="583"/>
      <c r="CV45" s="583"/>
      <c r="CW45" s="583"/>
      <c r="CX45" s="583"/>
      <c r="CY45" s="583"/>
      <c r="CZ45" s="583"/>
      <c r="DA45" s="583"/>
      <c r="DB45" s="583"/>
      <c r="DC45" s="583"/>
      <c r="DD45" s="583"/>
      <c r="DE45" s="583"/>
      <c r="DF45" s="583"/>
      <c r="DG45" s="583"/>
      <c r="DH45" s="583"/>
      <c r="DI45" s="583"/>
      <c r="DJ45" s="583"/>
      <c r="DK45" s="583"/>
      <c r="DL45" s="583"/>
      <c r="DM45" s="583"/>
      <c r="DN45" s="583"/>
      <c r="DO45" s="583"/>
      <c r="DP45" s="583"/>
      <c r="DQ45" s="583"/>
      <c r="DR45" s="583"/>
      <c r="DS45" s="583"/>
      <c r="DT45" s="583"/>
      <c r="DU45" s="583"/>
      <c r="DV45" s="583"/>
      <c r="DW45" s="583"/>
      <c r="DX45" s="583"/>
      <c r="DY45" s="583"/>
      <c r="DZ45" s="583"/>
      <c r="EA45" s="583"/>
      <c r="EB45" s="583"/>
      <c r="EC45" s="583"/>
      <c r="ED45" s="583"/>
      <c r="EE45" s="583"/>
      <c r="EF45" s="583"/>
      <c r="EG45" s="583"/>
      <c r="EH45" s="583"/>
      <c r="EI45" s="583"/>
    </row>
    <row r="46" spans="1:139" ht="15" customHeight="1" x14ac:dyDescent="0.15">
      <c r="A46" s="1"/>
      <c r="B46" s="1"/>
      <c r="C46" s="1"/>
      <c r="D46" s="1"/>
      <c r="E46" s="1"/>
      <c r="F46" s="1"/>
      <c r="G46" s="1"/>
      <c r="H46" s="1"/>
      <c r="I46" s="1"/>
      <c r="J46" s="1"/>
      <c r="K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EI46" s="1"/>
    </row>
    <row r="47" spans="1:139" ht="1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EI47" s="1"/>
    </row>
    <row r="48" spans="1:139" ht="1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EI48" s="1"/>
    </row>
    <row r="49" spans="1:139" ht="1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EI49" s="1"/>
    </row>
    <row r="50" spans="1:139"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30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EI50" s="1"/>
    </row>
    <row r="51" spans="1:139"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EI51" s="1"/>
    </row>
    <row r="52" spans="1:139"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EI52" s="1"/>
    </row>
    <row r="53" spans="1:139"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EI53" s="1"/>
    </row>
    <row r="54" spans="1:139" x14ac:dyDescent="0.15">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row>
  </sheetData>
  <mergeCells count="271">
    <mergeCell ref="K25:X25"/>
    <mergeCell ref="Z25:AE25"/>
    <mergeCell ref="AI25:AN25"/>
    <mergeCell ref="AR25:AW25"/>
    <mergeCell ref="BM5:BS5"/>
    <mergeCell ref="BM6:BS6"/>
    <mergeCell ref="BM7:BS7"/>
    <mergeCell ref="CI4:CO4"/>
    <mergeCell ref="BX5:CD5"/>
    <mergeCell ref="CI5:CO5"/>
    <mergeCell ref="L7:M12"/>
    <mergeCell ref="N7:R8"/>
    <mergeCell ref="S7:X7"/>
    <mergeCell ref="AR7:AW7"/>
    <mergeCell ref="AZ7:BB9"/>
    <mergeCell ref="BC7:BJ7"/>
    <mergeCell ref="BM10:BS10"/>
    <mergeCell ref="N9:R10"/>
    <mergeCell ref="S9:X9"/>
    <mergeCell ref="Z9:AE9"/>
    <mergeCell ref="AI9:AN9"/>
    <mergeCell ref="AR9:AW9"/>
    <mergeCell ref="BC9:BJ9"/>
    <mergeCell ref="BC11:BJ11"/>
    <mergeCell ref="CR5:CY6"/>
    <mergeCell ref="BX6:CD6"/>
    <mergeCell ref="L1:N2"/>
    <mergeCell ref="O1:W2"/>
    <mergeCell ref="BB1:BC1"/>
    <mergeCell ref="CR1:CT2"/>
    <mergeCell ref="CU1:DC2"/>
    <mergeCell ref="N3:O3"/>
    <mergeCell ref="AZ3:BJ3"/>
    <mergeCell ref="BK3:BU3"/>
    <mergeCell ref="BV3:CF3"/>
    <mergeCell ref="CG3:CQ3"/>
    <mergeCell ref="CT3:CU3"/>
    <mergeCell ref="K6:X6"/>
    <mergeCell ref="K5:X5"/>
    <mergeCell ref="DX5:EE5"/>
    <mergeCell ref="Z6:AE6"/>
    <mergeCell ref="AI6:AN6"/>
    <mergeCell ref="AR6:AW6"/>
    <mergeCell ref="BC6:BJ6"/>
    <mergeCell ref="BM9:BS9"/>
    <mergeCell ref="CI6:CO6"/>
    <mergeCell ref="CZ6:DC6"/>
    <mergeCell ref="DD6:DG6"/>
    <mergeCell ref="DX6:EE6"/>
    <mergeCell ref="Y5:AG5"/>
    <mergeCell ref="AH5:AP5"/>
    <mergeCell ref="AQ5:AY5"/>
    <mergeCell ref="BC5:BJ5"/>
    <mergeCell ref="BM8:BS8"/>
    <mergeCell ref="CZ5:DG5"/>
    <mergeCell ref="DH5:DO6"/>
    <mergeCell ref="DP5:DW6"/>
    <mergeCell ref="AZ4:BB6"/>
    <mergeCell ref="BC4:BJ4"/>
    <mergeCell ref="BM4:BS4"/>
    <mergeCell ref="BX4:CD4"/>
    <mergeCell ref="Z7:AE7"/>
    <mergeCell ref="AI7:AN7"/>
    <mergeCell ref="BM11:BS11"/>
    <mergeCell ref="DH7:DO7"/>
    <mergeCell ref="DP7:DW7"/>
    <mergeCell ref="DX7:EE7"/>
    <mergeCell ref="S8:X8"/>
    <mergeCell ref="Z8:AE8"/>
    <mergeCell ref="AI8:AN8"/>
    <mergeCell ref="AR8:AW8"/>
    <mergeCell ref="BC8:BJ8"/>
    <mergeCell ref="CZ8:DC8"/>
    <mergeCell ref="DD8:DG8"/>
    <mergeCell ref="DH8:DO8"/>
    <mergeCell ref="DP8:DW8"/>
    <mergeCell ref="DX8:EE8"/>
    <mergeCell ref="BX7:CD7"/>
    <mergeCell ref="CI7:CO7"/>
    <mergeCell ref="CU7:CV7"/>
    <mergeCell ref="BX8:CD8"/>
    <mergeCell ref="CI8:CO8"/>
    <mergeCell ref="CU8:CV8"/>
    <mergeCell ref="CZ7:DC7"/>
    <mergeCell ref="DD7:DG7"/>
    <mergeCell ref="BX9:CD9"/>
    <mergeCell ref="CI9:CO9"/>
    <mergeCell ref="CU9:CV9"/>
    <mergeCell ref="CZ9:DC9"/>
    <mergeCell ref="DD9:DG9"/>
    <mergeCell ref="DH9:DO9"/>
    <mergeCell ref="DP9:DW9"/>
    <mergeCell ref="DX9:EE9"/>
    <mergeCell ref="D10:D11"/>
    <mergeCell ref="E10:G11"/>
    <mergeCell ref="S10:X10"/>
    <mergeCell ref="Z10:AE10"/>
    <mergeCell ref="AI10:AN10"/>
    <mergeCell ref="AR10:AW10"/>
    <mergeCell ref="AZ10:BB12"/>
    <mergeCell ref="BC10:BJ10"/>
    <mergeCell ref="BX10:CD10"/>
    <mergeCell ref="CI10:CO10"/>
    <mergeCell ref="N11:R12"/>
    <mergeCell ref="S11:X11"/>
    <mergeCell ref="Z11:AE11"/>
    <mergeCell ref="AI11:AN11"/>
    <mergeCell ref="AR11:AW11"/>
    <mergeCell ref="BX11:CD11"/>
    <mergeCell ref="CI11:CO11"/>
    <mergeCell ref="S12:X12"/>
    <mergeCell ref="Z12:AE12"/>
    <mergeCell ref="AI12:AN12"/>
    <mergeCell ref="AR12:AW12"/>
    <mergeCell ref="BC12:BJ12"/>
    <mergeCell ref="BM12:BS12"/>
    <mergeCell ref="BX12:CD12"/>
    <mergeCell ref="CI12:CO12"/>
    <mergeCell ref="L13:M16"/>
    <mergeCell ref="N13:R14"/>
    <mergeCell ref="S13:X13"/>
    <mergeCell ref="Z13:AE13"/>
    <mergeCell ref="AI13:AN13"/>
    <mergeCell ref="AR13:AW13"/>
    <mergeCell ref="AZ13:BB15"/>
    <mergeCell ref="BC13:BJ13"/>
    <mergeCell ref="BM13:BS13"/>
    <mergeCell ref="N15:R16"/>
    <mergeCell ref="S15:X15"/>
    <mergeCell ref="Z15:AE15"/>
    <mergeCell ref="AI15:AN15"/>
    <mergeCell ref="AR15:AW15"/>
    <mergeCell ref="BC15:BJ15"/>
    <mergeCell ref="BM15:BS15"/>
    <mergeCell ref="BX13:CD13"/>
    <mergeCell ref="CI13:CO13"/>
    <mergeCell ref="S14:X14"/>
    <mergeCell ref="Z14:AE14"/>
    <mergeCell ref="AI14:AN14"/>
    <mergeCell ref="AR14:AW14"/>
    <mergeCell ref="BC14:BJ14"/>
    <mergeCell ref="BM14:BS14"/>
    <mergeCell ref="BX14:CD14"/>
    <mergeCell ref="CI14:CO14"/>
    <mergeCell ref="BX15:CD15"/>
    <mergeCell ref="CI15:CO15"/>
    <mergeCell ref="S16:X16"/>
    <mergeCell ref="Z16:AE16"/>
    <mergeCell ref="AI16:AN16"/>
    <mergeCell ref="AR16:AW16"/>
    <mergeCell ref="BB16:CA16"/>
    <mergeCell ref="L17:M20"/>
    <mergeCell ref="N17:R18"/>
    <mergeCell ref="S17:X17"/>
    <mergeCell ref="Z17:AE17"/>
    <mergeCell ref="AI17:AN17"/>
    <mergeCell ref="AR17:AW17"/>
    <mergeCell ref="S18:X18"/>
    <mergeCell ref="Z18:AE18"/>
    <mergeCell ref="AI18:AN18"/>
    <mergeCell ref="AR18:AW18"/>
    <mergeCell ref="N19:R20"/>
    <mergeCell ref="S19:X19"/>
    <mergeCell ref="Z19:AE19"/>
    <mergeCell ref="AI19:AN19"/>
    <mergeCell ref="AR19:AW19"/>
    <mergeCell ref="S20:X20"/>
    <mergeCell ref="Z20:AE20"/>
    <mergeCell ref="AI20:AN20"/>
    <mergeCell ref="AR20:AW20"/>
    <mergeCell ref="BB20:BC20"/>
    <mergeCell ref="L21:R22"/>
    <mergeCell ref="S21:X21"/>
    <mergeCell ref="Z21:AE21"/>
    <mergeCell ref="AI21:AN21"/>
    <mergeCell ref="AR21:AW21"/>
    <mergeCell ref="S22:X22"/>
    <mergeCell ref="Z22:AE22"/>
    <mergeCell ref="AI22:AN22"/>
    <mergeCell ref="AR22:AW22"/>
    <mergeCell ref="AZ22:BG23"/>
    <mergeCell ref="BH22:BS22"/>
    <mergeCell ref="BT22:CE22"/>
    <mergeCell ref="CF22:CQ22"/>
    <mergeCell ref="L23:R24"/>
    <mergeCell ref="S23:X23"/>
    <mergeCell ref="Z23:AE23"/>
    <mergeCell ref="AI23:AN23"/>
    <mergeCell ref="AR23:AW23"/>
    <mergeCell ref="BH23:BM23"/>
    <mergeCell ref="BN23:BS23"/>
    <mergeCell ref="BT23:BY23"/>
    <mergeCell ref="BZ23:CE23"/>
    <mergeCell ref="CF23:CK23"/>
    <mergeCell ref="CL23:CQ23"/>
    <mergeCell ref="S24:X24"/>
    <mergeCell ref="Z24:AE24"/>
    <mergeCell ref="AI24:AN24"/>
    <mergeCell ref="AR24:AW24"/>
    <mergeCell ref="BC24:BD24"/>
    <mergeCell ref="BI24:BL24"/>
    <mergeCell ref="BO24:BR24"/>
    <mergeCell ref="CM25:CP25"/>
    <mergeCell ref="CM24:CP24"/>
    <mergeCell ref="L26:M38"/>
    <mergeCell ref="N26:O32"/>
    <mergeCell ref="P26:X26"/>
    <mergeCell ref="Z26:AE27"/>
    <mergeCell ref="AI26:AN27"/>
    <mergeCell ref="AR26:AW27"/>
    <mergeCell ref="BI25:BL25"/>
    <mergeCell ref="BO25:BR25"/>
    <mergeCell ref="BU26:BX26"/>
    <mergeCell ref="CA26:CD26"/>
    <mergeCell ref="CA25:CD25"/>
    <mergeCell ref="CG25:CJ25"/>
    <mergeCell ref="BU24:BX24"/>
    <mergeCell ref="CA24:CD24"/>
    <mergeCell ref="CG24:CJ24"/>
    <mergeCell ref="BU25:BX25"/>
    <mergeCell ref="CG26:CJ26"/>
    <mergeCell ref="CM26:CP26"/>
    <mergeCell ref="BC25:BD25"/>
    <mergeCell ref="P28:X28"/>
    <mergeCell ref="Z28:AE28"/>
    <mergeCell ref="AI28:AN28"/>
    <mergeCell ref="AR28:AW28"/>
    <mergeCell ref="P27:X27"/>
    <mergeCell ref="BC26:BD26"/>
    <mergeCell ref="BI26:BL26"/>
    <mergeCell ref="BO26:BR26"/>
    <mergeCell ref="P29:X29"/>
    <mergeCell ref="Z29:AE30"/>
    <mergeCell ref="AI29:AN30"/>
    <mergeCell ref="AR29:AW30"/>
    <mergeCell ref="P30:X30"/>
    <mergeCell ref="P31:X31"/>
    <mergeCell ref="Z31:AE32"/>
    <mergeCell ref="AI31:AN32"/>
    <mergeCell ref="AR31:AW32"/>
    <mergeCell ref="P32:X32"/>
    <mergeCell ref="N33:O36"/>
    <mergeCell ref="P33:X33"/>
    <mergeCell ref="Z33:AE33"/>
    <mergeCell ref="AI33:AN33"/>
    <mergeCell ref="AR33:AW33"/>
    <mergeCell ref="P34:X34"/>
    <mergeCell ref="Z34:AE34"/>
    <mergeCell ref="AI34:AN34"/>
    <mergeCell ref="AR34:AW34"/>
    <mergeCell ref="P35:R36"/>
    <mergeCell ref="S35:X35"/>
    <mergeCell ref="Z35:AE35"/>
    <mergeCell ref="AI35:AN35"/>
    <mergeCell ref="AR35:AW35"/>
    <mergeCell ref="S36:X36"/>
    <mergeCell ref="AZ45:CQ45"/>
    <mergeCell ref="CR45:EI45"/>
    <mergeCell ref="N38:X38"/>
    <mergeCell ref="Z38:AE38"/>
    <mergeCell ref="AI38:AN38"/>
    <mergeCell ref="AR38:AW38"/>
    <mergeCell ref="A45:J45"/>
    <mergeCell ref="L45:AY45"/>
    <mergeCell ref="Z36:AE36"/>
    <mergeCell ref="AI36:AN36"/>
    <mergeCell ref="AR36:AW36"/>
    <mergeCell ref="N37:X37"/>
    <mergeCell ref="Z37:AE37"/>
    <mergeCell ref="AI37:AN37"/>
    <mergeCell ref="AR37:AW37"/>
  </mergeCells>
  <phoneticPr fontId="4"/>
  <printOptions horizontalCentered="1"/>
  <pageMargins left="0.78740157480314965" right="0.78740157480314965" top="0.98425196850393704" bottom="0.78740157480314965" header="0" footer="0"/>
  <headerFooter alignWithMargins="0"/>
  <colBreaks count="3" manualBreakCount="3">
    <brk id="10" max="44" man="1"/>
    <brk id="51" max="44" man="1"/>
    <brk id="95" max="44"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52"/>
  <sheetViews>
    <sheetView view="pageBreakPreview" zoomScaleNormal="100" zoomScaleSheetLayoutView="100" workbookViewId="0">
      <selection activeCell="A45" sqref="A45:J45"/>
    </sheetView>
  </sheetViews>
  <sheetFormatPr defaultColWidth="2.25" defaultRowHeight="13.5" x14ac:dyDescent="0.15"/>
  <cols>
    <col min="1" max="10" width="8.625" customWidth="1"/>
  </cols>
  <sheetData>
    <row r="1" spans="1:10" ht="15" customHeight="1" x14ac:dyDescent="0.15">
      <c r="A1" s="1"/>
      <c r="B1" s="1"/>
      <c r="C1" s="1"/>
      <c r="D1" s="1"/>
      <c r="E1" s="1"/>
      <c r="F1" s="1"/>
      <c r="G1" s="1"/>
      <c r="H1" s="1"/>
      <c r="I1" s="1"/>
      <c r="J1" s="1"/>
    </row>
    <row r="2" spans="1:10" ht="15" customHeight="1" x14ac:dyDescent="0.15">
      <c r="A2" s="1"/>
      <c r="B2" s="1"/>
      <c r="C2" s="1"/>
      <c r="D2" s="1"/>
      <c r="E2" s="1"/>
      <c r="F2" s="1"/>
      <c r="G2" s="1"/>
      <c r="H2" s="1"/>
      <c r="I2" s="1"/>
      <c r="J2" s="1"/>
    </row>
    <row r="3" spans="1:10" ht="18" customHeight="1" x14ac:dyDescent="0.15">
      <c r="A3" s="1"/>
      <c r="B3" s="1"/>
      <c r="C3" s="1"/>
      <c r="D3" s="1"/>
      <c r="E3" s="1" t="s">
        <v>
50</v>
      </c>
      <c r="F3" s="1"/>
      <c r="G3" s="1"/>
      <c r="H3" s="1"/>
      <c r="I3" s="1"/>
      <c r="J3" s="1"/>
    </row>
    <row r="4" spans="1:10" ht="18" customHeight="1" x14ac:dyDescent="0.15">
      <c r="A4" s="1"/>
      <c r="B4" s="1"/>
      <c r="C4" s="1"/>
      <c r="D4" s="1"/>
      <c r="E4" s="1"/>
      <c r="F4" s="1"/>
      <c r="G4" s="1"/>
      <c r="H4" s="1"/>
      <c r="I4" s="1"/>
      <c r="J4" s="1"/>
    </row>
    <row r="5" spans="1:10" ht="18" customHeight="1" x14ac:dyDescent="0.15">
      <c r="A5" s="1"/>
      <c r="B5" s="1"/>
      <c r="C5" s="1"/>
      <c r="D5" s="1"/>
      <c r="E5" s="1"/>
      <c r="F5" s="1"/>
      <c r="G5" s="1"/>
      <c r="H5" s="1"/>
      <c r="I5" s="1"/>
      <c r="J5" s="1"/>
    </row>
    <row r="6" spans="1:10" ht="18" customHeight="1" x14ac:dyDescent="0.15">
      <c r="A6" s="1"/>
      <c r="B6" s="1"/>
      <c r="C6" s="1"/>
      <c r="D6" s="1"/>
      <c r="E6" s="1"/>
      <c r="F6" s="1"/>
      <c r="G6" s="1"/>
      <c r="H6" s="1"/>
      <c r="I6" s="1"/>
      <c r="J6" s="1"/>
    </row>
    <row r="7" spans="1:10" ht="18" customHeight="1" x14ac:dyDescent="0.15">
      <c r="A7" s="1"/>
      <c r="B7" s="1"/>
      <c r="C7" s="2"/>
      <c r="D7" s="2"/>
      <c r="E7" s="1"/>
      <c r="F7" s="1"/>
      <c r="G7" s="1"/>
      <c r="H7" s="1"/>
      <c r="I7" s="1"/>
      <c r="J7" s="1"/>
    </row>
    <row r="8" spans="1:10" ht="18" customHeight="1" x14ac:dyDescent="0.15">
      <c r="A8" s="1"/>
      <c r="B8" s="1"/>
      <c r="C8" s="1"/>
      <c r="D8" s="1"/>
      <c r="E8" s="1"/>
      <c r="F8" s="1"/>
      <c r="G8" s="1"/>
      <c r="H8" s="1"/>
      <c r="I8" s="1"/>
      <c r="J8" s="1"/>
    </row>
    <row r="9" spans="1:10" ht="18" customHeight="1" x14ac:dyDescent="0.15">
      <c r="A9" s="1"/>
      <c r="B9" s="1"/>
      <c r="C9" s="1"/>
      <c r="D9" s="1"/>
      <c r="E9" s="1"/>
      <c r="F9" s="1"/>
      <c r="G9" s="1"/>
      <c r="H9" s="1"/>
      <c r="I9" s="1"/>
      <c r="J9" s="1"/>
    </row>
    <row r="10" spans="1:10" ht="18" customHeight="1" x14ac:dyDescent="0.15">
      <c r="A10" s="1"/>
      <c r="B10" s="1"/>
      <c r="C10" s="1"/>
      <c r="D10" s="580" t="s">
        <v>
230</v>
      </c>
      <c r="E10" s="582" t="s">
        <v>
231</v>
      </c>
      <c r="F10" s="582"/>
      <c r="G10" s="582"/>
      <c r="H10" s="1"/>
      <c r="I10" s="1"/>
      <c r="J10" s="1"/>
    </row>
    <row r="11" spans="1:10" ht="18" customHeight="1" x14ac:dyDescent="0.15">
      <c r="A11" s="1"/>
      <c r="B11" s="1"/>
      <c r="C11" s="1"/>
      <c r="D11" s="581"/>
      <c r="E11" s="582"/>
      <c r="F11" s="582"/>
      <c r="G11" s="582"/>
      <c r="H11" s="1"/>
      <c r="I11" s="1"/>
      <c r="J11" s="1"/>
    </row>
    <row r="12" spans="1:10" ht="18" customHeight="1" x14ac:dyDescent="0.15">
      <c r="A12" s="1"/>
      <c r="B12" s="1"/>
      <c r="C12" s="1"/>
      <c r="D12" s="1"/>
      <c r="E12" s="1"/>
      <c r="F12" s="1"/>
      <c r="G12" s="1"/>
      <c r="H12" s="1"/>
      <c r="I12" s="1"/>
      <c r="J12" s="1"/>
    </row>
    <row r="13" spans="1:10" ht="18" customHeight="1" x14ac:dyDescent="0.15">
      <c r="A13" s="1"/>
      <c r="B13" s="1"/>
      <c r="C13" s="1"/>
      <c r="D13" s="1"/>
      <c r="E13" s="1"/>
      <c r="F13" s="1"/>
      <c r="G13" s="1"/>
      <c r="H13" s="1"/>
      <c r="I13" s="1"/>
      <c r="J13" s="1"/>
    </row>
    <row r="14" spans="1:10" ht="18" customHeight="1" x14ac:dyDescent="0.15">
      <c r="A14" s="1"/>
      <c r="B14" s="1"/>
      <c r="C14" s="1"/>
      <c r="D14" s="1"/>
      <c r="E14" s="1"/>
      <c r="F14" s="1"/>
      <c r="G14" s="1"/>
      <c r="H14" s="1"/>
      <c r="I14" s="1"/>
      <c r="J14" s="1"/>
    </row>
    <row r="15" spans="1:10" ht="18" customHeight="1" x14ac:dyDescent="0.15">
      <c r="A15" s="1"/>
      <c r="B15" s="1"/>
      <c r="C15" s="1"/>
      <c r="H15" s="3"/>
      <c r="I15" s="1"/>
      <c r="J15" s="1"/>
    </row>
    <row r="16" spans="1:10" ht="18" customHeight="1" x14ac:dyDescent="0.15">
      <c r="A16" s="1"/>
      <c r="B16" s="1"/>
      <c r="C16" s="1"/>
      <c r="H16" s="3"/>
      <c r="I16" s="1"/>
      <c r="J16" s="1"/>
    </row>
    <row r="17" spans="1:10" ht="18" customHeight="1" x14ac:dyDescent="0.15">
      <c r="A17" s="1"/>
      <c r="B17" s="1"/>
      <c r="C17" s="1"/>
      <c r="D17" s="4"/>
      <c r="E17" s="5"/>
      <c r="F17" s="5"/>
      <c r="G17" s="5"/>
      <c r="H17" s="3"/>
      <c r="I17" s="1"/>
      <c r="J17" s="1"/>
    </row>
    <row r="18" spans="1:10" ht="18" customHeight="1" x14ac:dyDescent="0.15">
      <c r="A18" s="1"/>
      <c r="B18" s="1"/>
      <c r="C18" s="1"/>
      <c r="D18" s="1"/>
      <c r="E18" s="1"/>
      <c r="F18" s="1"/>
      <c r="G18" s="1"/>
      <c r="H18" s="1"/>
      <c r="I18" s="1"/>
      <c r="J18" s="1"/>
    </row>
    <row r="19" spans="1:10" ht="18" customHeight="1" x14ac:dyDescent="0.15">
      <c r="A19" s="1"/>
      <c r="B19" s="1"/>
      <c r="C19" s="1"/>
      <c r="D19" s="1"/>
      <c r="E19" s="1"/>
      <c r="F19" s="1"/>
      <c r="G19" s="1"/>
      <c r="H19" s="1"/>
      <c r="I19" s="1"/>
      <c r="J19" s="1"/>
    </row>
    <row r="20" spans="1:10" ht="18" customHeight="1" x14ac:dyDescent="0.15">
      <c r="A20" s="1"/>
      <c r="B20" s="1"/>
      <c r="C20" s="1"/>
      <c r="D20" s="1"/>
      <c r="E20" s="1"/>
      <c r="F20" s="1"/>
      <c r="G20" s="1"/>
      <c r="H20" s="1"/>
      <c r="I20" s="1"/>
      <c r="J20" s="1"/>
    </row>
    <row r="21" spans="1:10" ht="18" customHeight="1" x14ac:dyDescent="0.15">
      <c r="A21" s="1"/>
      <c r="B21" s="1"/>
      <c r="C21" s="1"/>
      <c r="D21" s="1"/>
      <c r="E21" s="1"/>
      <c r="F21" s="1"/>
      <c r="G21" s="1"/>
      <c r="H21" s="1"/>
      <c r="I21" s="1"/>
      <c r="J21" s="1"/>
    </row>
    <row r="22" spans="1:10" ht="18" customHeight="1" x14ac:dyDescent="0.15">
      <c r="A22" s="1"/>
      <c r="B22" s="1"/>
      <c r="C22" s="1"/>
      <c r="D22" s="1"/>
      <c r="E22" s="1"/>
      <c r="F22" s="1"/>
      <c r="G22" s="1"/>
      <c r="H22" s="1"/>
      <c r="I22" s="1"/>
      <c r="J22" s="1"/>
    </row>
    <row r="23" spans="1:10" ht="18" customHeight="1" x14ac:dyDescent="0.15">
      <c r="A23" s="1"/>
      <c r="B23" s="1"/>
      <c r="C23" s="1"/>
      <c r="D23" s="1"/>
      <c r="E23" s="1"/>
      <c r="F23" s="1"/>
      <c r="G23" s="1"/>
      <c r="H23" s="1"/>
      <c r="I23" s="1"/>
      <c r="J23" s="1"/>
    </row>
    <row r="24" spans="1:10" ht="18" customHeight="1" x14ac:dyDescent="0.15">
      <c r="A24" s="1"/>
      <c r="B24" s="1"/>
      <c r="C24" s="1"/>
      <c r="D24" s="1"/>
      <c r="E24" s="1"/>
      <c r="F24" s="1"/>
      <c r="G24" s="1"/>
      <c r="H24" s="1"/>
      <c r="I24" s="1"/>
      <c r="J24" s="1"/>
    </row>
    <row r="25" spans="1:10" ht="18" customHeight="1" x14ac:dyDescent="0.15">
      <c r="A25" s="1"/>
      <c r="B25" s="1"/>
      <c r="C25" s="1"/>
      <c r="D25" s="1"/>
      <c r="E25" s="1"/>
      <c r="F25" s="1"/>
      <c r="G25" s="1"/>
      <c r="H25" s="1"/>
      <c r="I25" s="1"/>
      <c r="J25" s="1"/>
    </row>
    <row r="26" spans="1:10" ht="18" customHeight="1" x14ac:dyDescent="0.15">
      <c r="A26" s="1"/>
      <c r="B26" s="1"/>
      <c r="C26" s="1"/>
      <c r="D26" s="1"/>
      <c r="E26" s="1"/>
      <c r="F26" s="1"/>
      <c r="G26" s="1"/>
      <c r="H26" s="1"/>
      <c r="I26" s="6"/>
      <c r="J26" s="1"/>
    </row>
    <row r="27" spans="1:10" ht="18" customHeight="1" x14ac:dyDescent="0.15">
      <c r="A27" s="1"/>
      <c r="B27" s="1"/>
      <c r="C27" s="1"/>
      <c r="D27" s="1"/>
      <c r="E27" s="1"/>
      <c r="F27" s="1"/>
      <c r="G27" s="1"/>
      <c r="H27" s="1"/>
      <c r="I27" s="1"/>
      <c r="J27" s="1"/>
    </row>
    <row r="28" spans="1:10" ht="18" customHeight="1" x14ac:dyDescent="0.15">
      <c r="A28" s="1"/>
      <c r="B28" s="1"/>
      <c r="C28" s="1"/>
      <c r="D28" s="1"/>
      <c r="E28" s="1"/>
      <c r="F28" s="1"/>
      <c r="G28" s="1"/>
      <c r="H28" s="1"/>
      <c r="I28" s="1"/>
      <c r="J28" s="1"/>
    </row>
    <row r="29" spans="1:10" ht="18" customHeight="1" x14ac:dyDescent="0.15">
      <c r="A29" s="1"/>
      <c r="B29" s="1"/>
      <c r="C29" s="1"/>
      <c r="D29" s="1"/>
      <c r="E29" s="1"/>
      <c r="F29" s="1"/>
      <c r="G29" s="1"/>
      <c r="H29" s="1"/>
      <c r="I29" s="1"/>
      <c r="J29" s="1"/>
    </row>
    <row r="30" spans="1:10" ht="18" customHeight="1" x14ac:dyDescent="0.15">
      <c r="A30" s="1"/>
      <c r="B30" s="1"/>
      <c r="C30" s="1"/>
      <c r="D30" s="1"/>
      <c r="E30" s="1"/>
      <c r="F30" s="1"/>
      <c r="G30" s="1"/>
      <c r="H30" s="1"/>
      <c r="I30" s="1"/>
      <c r="J30" s="1"/>
    </row>
    <row r="31" spans="1:10" ht="18" customHeight="1" x14ac:dyDescent="0.15">
      <c r="A31" s="1"/>
      <c r="B31" s="1"/>
      <c r="C31" s="1"/>
      <c r="D31" s="1"/>
      <c r="E31" s="1"/>
      <c r="F31" s="1"/>
      <c r="G31" s="1"/>
      <c r="H31" s="1"/>
      <c r="I31" s="1"/>
      <c r="J31" s="1"/>
    </row>
    <row r="32" spans="1:10" ht="18" customHeight="1" x14ac:dyDescent="0.15">
      <c r="A32" s="1"/>
      <c r="B32" s="1"/>
      <c r="C32" s="1"/>
      <c r="D32" s="1"/>
      <c r="E32" s="1"/>
      <c r="F32" s="1"/>
      <c r="G32" s="1"/>
      <c r="H32" s="1"/>
      <c r="I32" s="1"/>
      <c r="J32" s="1"/>
    </row>
    <row r="33" spans="1:14" ht="18" customHeight="1" x14ac:dyDescent="0.15">
      <c r="A33" s="1"/>
      <c r="B33" s="1"/>
      <c r="C33" s="1"/>
      <c r="D33" s="1"/>
      <c r="E33" s="1"/>
      <c r="F33" s="1"/>
      <c r="G33" s="1"/>
      <c r="H33" s="1"/>
      <c r="I33" s="1"/>
      <c r="J33" s="1"/>
    </row>
    <row r="34" spans="1:14" ht="18" customHeight="1" x14ac:dyDescent="0.15">
      <c r="A34" s="1"/>
      <c r="B34" s="1"/>
      <c r="C34" s="1"/>
      <c r="D34" s="1"/>
      <c r="E34" s="1"/>
      <c r="F34" s="1"/>
      <c r="G34" s="1"/>
      <c r="H34" s="1"/>
      <c r="I34" s="1"/>
      <c r="J34" s="1"/>
    </row>
    <row r="35" spans="1:14" ht="18" customHeight="1" x14ac:dyDescent="0.15">
      <c r="A35" s="1"/>
      <c r="B35" s="1"/>
      <c r="C35" s="1"/>
      <c r="D35" s="1"/>
      <c r="E35" s="1"/>
      <c r="F35" s="1"/>
      <c r="G35" s="1"/>
      <c r="H35" s="1"/>
      <c r="I35" s="1"/>
      <c r="J35" s="1"/>
    </row>
    <row r="36" spans="1:14" ht="18" customHeight="1" x14ac:dyDescent="0.15">
      <c r="A36" s="1"/>
      <c r="B36" s="1"/>
      <c r="C36" s="1"/>
      <c r="D36" s="1"/>
      <c r="E36" s="1"/>
      <c r="F36" s="1"/>
      <c r="G36" s="1"/>
      <c r="H36" s="1"/>
      <c r="I36" s="1"/>
      <c r="J36" s="1"/>
    </row>
    <row r="37" spans="1:14" ht="18" customHeight="1" x14ac:dyDescent="0.15">
      <c r="A37" s="1"/>
      <c r="B37" s="1"/>
      <c r="C37" s="1"/>
      <c r="D37" s="1"/>
      <c r="E37" s="1"/>
      <c r="F37" s="1"/>
      <c r="G37" s="1"/>
      <c r="H37" s="1"/>
      <c r="I37" s="1"/>
      <c r="J37" s="1"/>
    </row>
    <row r="38" spans="1:14" ht="18" customHeight="1" x14ac:dyDescent="0.15">
      <c r="A38" s="1"/>
      <c r="B38" s="1"/>
      <c r="C38" s="1"/>
      <c r="D38" s="1"/>
      <c r="E38" s="1"/>
      <c r="F38" s="1"/>
      <c r="G38" s="1"/>
      <c r="H38" s="1"/>
      <c r="I38" s="1"/>
      <c r="J38" s="1"/>
    </row>
    <row r="39" spans="1:14" ht="15" customHeight="1" x14ac:dyDescent="0.15">
      <c r="A39" s="1"/>
      <c r="B39" s="1"/>
      <c r="C39" s="1"/>
      <c r="D39" s="1"/>
      <c r="E39" s="1"/>
      <c r="F39" s="1"/>
      <c r="G39" s="1"/>
      <c r="H39" s="1"/>
      <c r="I39" s="1"/>
      <c r="J39" s="1"/>
    </row>
    <row r="40" spans="1:14" ht="15" customHeight="1" x14ac:dyDescent="0.15">
      <c r="A40" s="1"/>
      <c r="B40" s="1"/>
      <c r="C40" s="1"/>
      <c r="D40" s="7"/>
      <c r="E40" s="1"/>
      <c r="F40" s="1"/>
      <c r="G40" s="1"/>
      <c r="H40" s="1"/>
      <c r="I40" s="1"/>
      <c r="J40" s="1"/>
    </row>
    <row r="41" spans="1:14" ht="15" customHeight="1" x14ac:dyDescent="0.15"/>
    <row r="42" spans="1:14" ht="15" customHeight="1" x14ac:dyDescent="0.15">
      <c r="B42" s="8"/>
      <c r="C42" s="8"/>
      <c r="D42" s="8"/>
      <c r="E42" s="8"/>
      <c r="F42" s="8"/>
      <c r="G42" s="8"/>
      <c r="H42" s="8"/>
      <c r="I42" s="8"/>
      <c r="J42" s="8"/>
      <c r="K42" s="8"/>
      <c r="L42" s="8"/>
      <c r="M42" s="8"/>
      <c r="N42" s="8"/>
    </row>
    <row r="43" spans="1:14" ht="15" customHeight="1" x14ac:dyDescent="0.15"/>
    <row r="44" spans="1:14" ht="15" customHeight="1" x14ac:dyDescent="0.15"/>
    <row r="45" spans="1:14" ht="15" customHeight="1" x14ac:dyDescent="0.15">
      <c r="A45" s="583">
        <v>
127</v>
      </c>
      <c r="B45" s="583"/>
      <c r="C45" s="583"/>
      <c r="D45" s="583"/>
      <c r="E45" s="583"/>
      <c r="F45" s="583"/>
      <c r="G45" s="583"/>
      <c r="H45" s="583"/>
      <c r="I45" s="583"/>
      <c r="J45" s="583"/>
    </row>
    <row r="46" spans="1:14" ht="15" customHeight="1" x14ac:dyDescent="0.15"/>
    <row r="47" spans="1:14" ht="15" customHeight="1" x14ac:dyDescent="0.15"/>
    <row r="48" spans="1:14" ht="15" customHeight="1" x14ac:dyDescent="0.15"/>
    <row r="49" ht="15" customHeight="1" x14ac:dyDescent="0.15"/>
    <row r="50" ht="15" customHeight="1" x14ac:dyDescent="0.15"/>
    <row r="51" ht="15" customHeight="1" x14ac:dyDescent="0.15"/>
    <row r="52" ht="15" customHeight="1" x14ac:dyDescent="0.15"/>
  </sheetData>
  <mergeCells count="3">
    <mergeCell ref="D10:D11"/>
    <mergeCell ref="E10:G11"/>
    <mergeCell ref="A45:J45"/>
  </mergeCells>
  <phoneticPr fontId="4"/>
  <printOptions horizontalCentered="1"/>
  <pageMargins left="0.78740157480314965" right="0.78740157480314965" top="0.98425196850393704" bottom="0.78740157480314965" header="0" footer="0"/>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view="pageBreakPreview" zoomScale="70" zoomScaleNormal="55" zoomScaleSheetLayoutView="70" workbookViewId="0">
      <pane xSplit="2" ySplit="10" topLeftCell="C11" activePane="bottomRight" state="frozen"/>
      <selection activeCell="O11" sqref="O11"/>
      <selection pane="topRight" activeCell="O11" sqref="O11"/>
      <selection pane="bottomLeft" activeCell="O11" sqref="O11"/>
      <selection pane="bottomRight" activeCell="S33" sqref="S33"/>
    </sheetView>
  </sheetViews>
  <sheetFormatPr defaultRowHeight="38.25" customHeight="1" x14ac:dyDescent="0.15"/>
  <cols>
    <col min="1" max="1" width="1.5" style="286" customWidth="1"/>
    <col min="2" max="2" width="20.75" style="293" customWidth="1"/>
    <col min="3" max="3" width="8.5" style="286" customWidth="1"/>
    <col min="4" max="4" width="7.75" style="286" customWidth="1"/>
    <col min="5" max="5" width="9.75" style="286" customWidth="1"/>
    <col min="6" max="6" width="7.75" style="286" customWidth="1"/>
    <col min="7" max="7" width="9.75" style="286" customWidth="1"/>
    <col min="8" max="8" width="7.75" style="286" customWidth="1"/>
    <col min="9" max="9" width="9.75" style="286" customWidth="1"/>
    <col min="10" max="10" width="7.75" style="286" customWidth="1"/>
    <col min="11" max="11" width="4" style="287" customWidth="1"/>
    <col min="12" max="12" width="9.75" style="286" customWidth="1"/>
    <col min="13" max="13" width="7.625" style="286" customWidth="1"/>
    <col min="14" max="14" width="9.75" style="286" customWidth="1"/>
    <col min="15" max="15" width="7.5" style="286" bestFit="1" customWidth="1"/>
    <col min="16" max="16" width="9.75" style="286" customWidth="1"/>
    <col min="17" max="17" width="7.5" style="286" bestFit="1" customWidth="1"/>
    <col min="18" max="18" width="9.75" style="286" customWidth="1"/>
    <col min="19" max="19" width="7.5" style="286" bestFit="1" customWidth="1"/>
    <col min="20" max="16384" width="9" style="286"/>
  </cols>
  <sheetData>
    <row r="1" spans="1:19" s="281" customFormat="1" ht="30" customHeight="1" x14ac:dyDescent="0.15">
      <c r="A1" s="807" t="s">
        <v>
1258</v>
      </c>
      <c r="B1" s="807"/>
      <c r="C1" s="280"/>
      <c r="D1" s="280"/>
      <c r="E1" s="280"/>
      <c r="F1" s="280"/>
      <c r="K1" s="282"/>
    </row>
    <row r="2" spans="1:19" s="281" customFormat="1" ht="10.5" customHeight="1" x14ac:dyDescent="0.15">
      <c r="A2" s="283"/>
      <c r="B2" s="283"/>
      <c r="C2" s="280"/>
      <c r="D2" s="280"/>
      <c r="E2" s="280"/>
      <c r="F2" s="280"/>
      <c r="K2" s="282"/>
    </row>
    <row r="3" spans="1:19" s="281" customFormat="1" ht="16.5" customHeight="1" x14ac:dyDescent="0.15">
      <c r="A3" s="280"/>
      <c r="B3" s="284" t="s">
        <v>
1512</v>
      </c>
      <c r="C3" s="285"/>
      <c r="D3" s="285"/>
      <c r="E3" s="285"/>
      <c r="F3" s="285"/>
      <c r="K3" s="282"/>
    </row>
    <row r="4" spans="1:19" ht="15.75" customHeight="1" x14ac:dyDescent="0.15">
      <c r="B4" s="459"/>
    </row>
    <row r="5" spans="1:19" ht="23.25" customHeight="1" x14ac:dyDescent="0.15">
      <c r="B5" s="288" t="s">
        <v>
232</v>
      </c>
      <c r="C5" s="808">
        <v>
42820</v>
      </c>
      <c r="D5" s="809"/>
      <c r="E5" s="808">
        <v>
42918</v>
      </c>
      <c r="F5" s="809"/>
      <c r="G5" s="808">
        <v>
43030</v>
      </c>
      <c r="H5" s="809"/>
      <c r="I5" s="808">
        <v>
43030</v>
      </c>
      <c r="J5" s="809"/>
      <c r="K5" s="289"/>
      <c r="L5" s="808" t="s">
        <v>
1438</v>
      </c>
      <c r="M5" s="809"/>
      <c r="N5" s="808" t="s">
        <v>
1438</v>
      </c>
      <c r="O5" s="809"/>
      <c r="P5" s="808" t="s">
        <v>
1439</v>
      </c>
      <c r="Q5" s="809"/>
      <c r="R5" s="808" t="s">
        <v>
1439</v>
      </c>
      <c r="S5" s="809"/>
    </row>
    <row r="6" spans="1:19" ht="39.75" customHeight="1" x14ac:dyDescent="0.15">
      <c r="B6" s="288" t="s">
        <v>
233</v>
      </c>
      <c r="C6" s="810" t="s">
        <v>
1513</v>
      </c>
      <c r="D6" s="810"/>
      <c r="E6" s="811" t="s">
        <v>
1514</v>
      </c>
      <c r="F6" s="811"/>
      <c r="G6" s="810" t="s">
        <v>
1515</v>
      </c>
      <c r="H6" s="810"/>
      <c r="I6" s="810" t="s">
        <v>
1516</v>
      </c>
      <c r="J6" s="810"/>
      <c r="K6" s="290"/>
      <c r="L6" s="810" t="s">
        <v>
1517</v>
      </c>
      <c r="M6" s="810"/>
      <c r="N6" s="810" t="s">
        <v>
1518</v>
      </c>
      <c r="O6" s="810"/>
      <c r="P6" s="810" t="s">
        <v>
1446</v>
      </c>
      <c r="Q6" s="810"/>
      <c r="R6" s="810" t="s">
        <v>
1519</v>
      </c>
      <c r="S6" s="810"/>
    </row>
    <row r="7" spans="1:19" ht="22.5" customHeight="1" x14ac:dyDescent="0.15">
      <c r="B7" s="288" t="s">
        <v>
1259</v>
      </c>
      <c r="C7" s="812">
        <f t="shared" ref="C7" si="0">
SUM(C8:C9)</f>
        <v>
38655</v>
      </c>
      <c r="D7" s="813"/>
      <c r="E7" s="812">
        <f t="shared" ref="E7:I7" si="1">
SUM(E8:E9)</f>
        <v>
47795</v>
      </c>
      <c r="F7" s="813"/>
      <c r="G7" s="812">
        <f t="shared" si="1"/>
        <v>
56460</v>
      </c>
      <c r="H7" s="813"/>
      <c r="I7" s="812">
        <f t="shared" si="1"/>
        <v>
56452</v>
      </c>
      <c r="J7" s="813"/>
      <c r="K7" s="291"/>
      <c r="L7" s="812">
        <f t="shared" ref="L7:N7" si="2">
SUM(L8:L9)</f>
        <v>
57700</v>
      </c>
      <c r="M7" s="813"/>
      <c r="N7" s="812">
        <f t="shared" si="2"/>
        <v>
57680</v>
      </c>
      <c r="O7" s="813"/>
      <c r="P7" s="812">
        <f>
SUM(P8:P9)</f>
        <v>
40904</v>
      </c>
      <c r="Q7" s="813"/>
      <c r="R7" s="812">
        <f>
SUM(R8:R9)</f>
        <v>
40875</v>
      </c>
      <c r="S7" s="813"/>
    </row>
    <row r="8" spans="1:19" ht="22.5" customHeight="1" x14ac:dyDescent="0.15">
      <c r="B8" s="288" t="s">
        <v>
1260</v>
      </c>
      <c r="C8" s="812">
        <v>
38284</v>
      </c>
      <c r="D8" s="813"/>
      <c r="E8" s="812">
        <v>
46984</v>
      </c>
      <c r="F8" s="813"/>
      <c r="G8" s="812">
        <v>
55158</v>
      </c>
      <c r="H8" s="813"/>
      <c r="I8" s="812">
        <v>
55827</v>
      </c>
      <c r="J8" s="813"/>
      <c r="K8" s="291"/>
      <c r="L8" s="812">
        <v>
56325</v>
      </c>
      <c r="M8" s="813"/>
      <c r="N8" s="812">
        <v>
56607</v>
      </c>
      <c r="O8" s="813"/>
      <c r="P8" s="812">
        <v>
40415</v>
      </c>
      <c r="Q8" s="813"/>
      <c r="R8" s="812">
        <v>
38866</v>
      </c>
      <c r="S8" s="813"/>
    </row>
    <row r="9" spans="1:19" ht="22.5" customHeight="1" x14ac:dyDescent="0.15">
      <c r="B9" s="288" t="s">
        <v>
1261</v>
      </c>
      <c r="C9" s="812">
        <v>
371</v>
      </c>
      <c r="D9" s="813"/>
      <c r="E9" s="812">
        <v>
811</v>
      </c>
      <c r="F9" s="813"/>
      <c r="G9" s="812">
        <v>
1302</v>
      </c>
      <c r="H9" s="813"/>
      <c r="I9" s="812">
        <v>
625</v>
      </c>
      <c r="J9" s="813"/>
      <c r="K9" s="291"/>
      <c r="L9" s="812">
        <v>
1375</v>
      </c>
      <c r="M9" s="813"/>
      <c r="N9" s="812">
        <v>
1073</v>
      </c>
      <c r="O9" s="813"/>
      <c r="P9" s="812">
        <v>
489</v>
      </c>
      <c r="Q9" s="813"/>
      <c r="R9" s="812">
        <v>
2009</v>
      </c>
      <c r="S9" s="813"/>
    </row>
    <row r="10" spans="1:19" ht="22.5" customHeight="1" x14ac:dyDescent="0.15">
      <c r="B10" s="460" t="s">
        <v>
1262</v>
      </c>
      <c r="C10" s="461" t="s">
        <v>
1448</v>
      </c>
      <c r="D10" s="461" t="s">
        <v>
1449</v>
      </c>
      <c r="E10" s="461" t="s">
        <v>
1448</v>
      </c>
      <c r="F10" s="461" t="s">
        <v>
1449</v>
      </c>
      <c r="G10" s="461" t="s">
        <v>
1448</v>
      </c>
      <c r="H10" s="461" t="s">
        <v>
1449</v>
      </c>
      <c r="I10" s="461" t="s">
        <v>
1448</v>
      </c>
      <c r="J10" s="526" t="s">
        <v>
1449</v>
      </c>
      <c r="K10" s="290"/>
      <c r="L10" s="538" t="s">
        <v>
1448</v>
      </c>
      <c r="M10" s="461" t="s">
        <v>
1449</v>
      </c>
      <c r="N10" s="461" t="s">
        <v>
1448</v>
      </c>
      <c r="O10" s="461" t="s">
        <v>
1449</v>
      </c>
      <c r="P10" s="461" t="s">
        <v>
1448</v>
      </c>
      <c r="Q10" s="461" t="s">
        <v>
1449</v>
      </c>
      <c r="R10" s="461" t="s">
        <v>
1448</v>
      </c>
      <c r="S10" s="461" t="s">
        <v>
1449</v>
      </c>
    </row>
    <row r="11" spans="1:19" ht="20.25" customHeight="1" x14ac:dyDescent="0.15">
      <c r="B11" s="492" t="s">
        <v>
245</v>
      </c>
      <c r="C11" s="488">
        <f>
1771+1276+1152+831+603</f>
        <v>
5633</v>
      </c>
      <c r="D11" s="551">
        <f>
C11/$C$8*100</f>
        <v>
14.713718524710062</v>
      </c>
      <c r="E11" s="552">
        <v>
11293</v>
      </c>
      <c r="F11" s="553">
        <f>
E11/$E$8*100</f>
        <v>
24.035841988762133</v>
      </c>
      <c r="G11" s="488">
        <v>
21126</v>
      </c>
      <c r="H11" s="551">
        <f>
G11/$G$8*100</f>
        <v>
38.300881105188736</v>
      </c>
      <c r="I11" s="552">
        <v>
16483</v>
      </c>
      <c r="J11" s="553">
        <f>
I11/$I$8*100</f>
        <v>
29.525140165153061</v>
      </c>
      <c r="K11" s="486"/>
      <c r="L11" s="552">
        <f>
10016+6186</f>
        <v>
16202</v>
      </c>
      <c r="M11" s="553">
        <f>
L11/$L$8*100</f>
        <v>
28.765201952951617</v>
      </c>
      <c r="N11" s="578">
        <v>
18424.866999999998</v>
      </c>
      <c r="O11" s="553">
        <f>
N11/$N$8*100</f>
        <v>
32.54874308831063</v>
      </c>
      <c r="P11" s="487" t="s">
        <v>
1340</v>
      </c>
      <c r="Q11" s="487" t="s">
        <v>
1530</v>
      </c>
      <c r="R11" s="552">
        <v>
15239</v>
      </c>
      <c r="S11" s="553">
        <f>
R11/$R$8*100</f>
        <v>
39.209077342664536</v>
      </c>
    </row>
    <row r="12" spans="1:19" ht="20.25" customHeight="1" x14ac:dyDescent="0.15">
      <c r="B12" s="493" t="s">
        <v>
1450</v>
      </c>
      <c r="C12" s="554">
        <f>
1526+1152+1124+946</f>
        <v>
4748</v>
      </c>
      <c r="D12" s="495">
        <f t="shared" ref="D12:D16" si="3">
C12/$C$8*100</f>
        <v>
12.402047852888936</v>
      </c>
      <c r="E12" s="497" t="s">
        <v>
5</v>
      </c>
      <c r="F12" s="485" t="s">
        <v>
1520</v>
      </c>
      <c r="G12" s="486" t="s">
        <v>
5</v>
      </c>
      <c r="H12" s="486" t="s">
        <v>
5</v>
      </c>
      <c r="I12" s="555">
        <v>
5989</v>
      </c>
      <c r="J12" s="556">
        <f>
I12/$I$8*100</f>
        <v>
10.727784047145647</v>
      </c>
      <c r="K12" s="486"/>
      <c r="L12" s="555">
        <v>
6933</v>
      </c>
      <c r="M12" s="556">
        <f>
L12/$L$8*100</f>
        <v>
12.308921438082557</v>
      </c>
      <c r="N12" s="579">
        <v>
6138.0879999999997</v>
      </c>
      <c r="O12" s="556">
        <f>
N12/$N$8*100</f>
        <v>
10.84333739643507</v>
      </c>
      <c r="P12" s="486" t="s">
        <v>
1340</v>
      </c>
      <c r="Q12" s="486" t="s">
        <v>
1340</v>
      </c>
      <c r="R12" s="555">
        <v>
7734</v>
      </c>
      <c r="S12" s="556">
        <f>
R12/$R$8*100</f>
        <v>
19.899140637060668</v>
      </c>
    </row>
    <row r="13" spans="1:19" ht="20.25" customHeight="1" x14ac:dyDescent="0.15">
      <c r="B13" s="493" t="s">
        <v>
1371</v>
      </c>
      <c r="C13" s="554">
        <f>
1382+1337+1183</f>
        <v>
3902</v>
      </c>
      <c r="D13" s="495">
        <f t="shared" si="3"/>
        <v>
10.192247414063315</v>
      </c>
      <c r="E13" s="497" t="s">
        <v>
5</v>
      </c>
      <c r="F13" s="485" t="s">
        <v>
5</v>
      </c>
      <c r="G13" s="486" t="s">
        <v>
5</v>
      </c>
      <c r="H13" s="486" t="s">
        <v>
5</v>
      </c>
      <c r="I13" s="497" t="s">
        <v>
5</v>
      </c>
      <c r="J13" s="485" t="s">
        <v>
5</v>
      </c>
      <c r="K13" s="486"/>
      <c r="L13" s="497" t="s">
        <v>
1340</v>
      </c>
      <c r="M13" s="485" t="s">
        <v>
1340</v>
      </c>
      <c r="N13" s="486" t="s">
        <v>
1340</v>
      </c>
      <c r="O13" s="485" t="s">
        <v>
1340</v>
      </c>
      <c r="P13" s="486" t="s">
        <v>
1340</v>
      </c>
      <c r="Q13" s="486" t="s">
        <v>
1530</v>
      </c>
      <c r="R13" s="496" t="s">
        <v>
1340</v>
      </c>
      <c r="S13" s="485" t="s">
        <v>
1340</v>
      </c>
    </row>
    <row r="14" spans="1:19" ht="20.25" customHeight="1" x14ac:dyDescent="0.15">
      <c r="B14" s="493" t="s">
        <v>
247</v>
      </c>
      <c r="C14" s="554">
        <f>
1314+1259+1226.8+1215</f>
        <v>
5014.8</v>
      </c>
      <c r="D14" s="495">
        <f t="shared" si="3"/>
        <v>
13.098944728868458</v>
      </c>
      <c r="E14" s="497" t="s">
        <v>
5</v>
      </c>
      <c r="F14" s="485" t="s">
        <v>
5</v>
      </c>
      <c r="G14" s="486" t="s">
        <v>
5</v>
      </c>
      <c r="H14" s="486" t="s">
        <v>
5</v>
      </c>
      <c r="I14" s="555">
        <v>
3790</v>
      </c>
      <c r="J14" s="556">
        <f>
I14/$I$8*100</f>
        <v>
6.7888297777061277</v>
      </c>
      <c r="K14" s="486"/>
      <c r="L14" s="555">
        <f>
5228</f>
        <v>
5228</v>
      </c>
      <c r="M14" s="556">
        <f t="shared" ref="M14:M29" si="4">
L14/$L$8*100</f>
        <v>
9.28184642698624</v>
      </c>
      <c r="N14" s="557">
        <v>
4075.0650000000001</v>
      </c>
      <c r="O14" s="556">
        <f t="shared" ref="O14:O30" si="5">
N14/$N$8*100</f>
        <v>
7.1988711643436325</v>
      </c>
      <c r="P14" s="486" t="s">
        <v>
1340</v>
      </c>
      <c r="Q14" s="486" t="s">
        <v>
1340</v>
      </c>
      <c r="R14" s="496" t="s">
        <v>
1340</v>
      </c>
      <c r="S14" s="485" t="s">
        <v>
1340</v>
      </c>
    </row>
    <row r="15" spans="1:19" ht="20.25" customHeight="1" x14ac:dyDescent="0.15">
      <c r="B15" s="493" t="s">
        <v>
1451</v>
      </c>
      <c r="C15" s="554">
        <f>
935+749</f>
        <v>
1684</v>
      </c>
      <c r="D15" s="495">
        <f t="shared" si="3"/>
        <v>
4.3987044196008771</v>
      </c>
      <c r="E15" s="497" t="s">
        <v>
5</v>
      </c>
      <c r="F15" s="485" t="s">
        <v>
5</v>
      </c>
      <c r="G15" s="486" t="s">
        <v>
5</v>
      </c>
      <c r="H15" s="486" t="s">
        <v>
5</v>
      </c>
      <c r="I15" s="497" t="s">
        <v>
5</v>
      </c>
      <c r="J15" s="485" t="s">
        <v>
5</v>
      </c>
      <c r="K15" s="486"/>
      <c r="L15" s="497" t="s">
        <v>
1340</v>
      </c>
      <c r="M15" s="485" t="s">
        <v>
1340</v>
      </c>
      <c r="N15" s="486" t="s">
        <v>
1340</v>
      </c>
      <c r="O15" s="485" t="s">
        <v>
1340</v>
      </c>
      <c r="P15" s="486" t="s">
        <v>
1340</v>
      </c>
      <c r="Q15" s="486" t="s">
        <v>
1530</v>
      </c>
      <c r="R15" s="496" t="s">
        <v>
1340</v>
      </c>
      <c r="S15" s="485" t="s">
        <v>
1340</v>
      </c>
    </row>
    <row r="16" spans="1:19" ht="20.25" customHeight="1" x14ac:dyDescent="0.15">
      <c r="B16" s="493" t="s">
        <v>
1263</v>
      </c>
      <c r="C16" s="554">
        <v>
463</v>
      </c>
      <c r="D16" s="495">
        <f t="shared" si="3"/>
        <v>
1.2093825096646118</v>
      </c>
      <c r="E16" s="497" t="s">
        <v>
5</v>
      </c>
      <c r="F16" s="485" t="s">
        <v>
5</v>
      </c>
      <c r="G16" s="486" t="s">
        <v>
5</v>
      </c>
      <c r="H16" s="486" t="s">
        <v>
5</v>
      </c>
      <c r="I16" s="497" t="s">
        <v>
5</v>
      </c>
      <c r="J16" s="485" t="s">
        <v>
5</v>
      </c>
      <c r="K16" s="486"/>
      <c r="L16" s="555">
        <v>
1054</v>
      </c>
      <c r="M16" s="556">
        <f t="shared" si="4"/>
        <v>
1.871282734132268</v>
      </c>
      <c r="N16" s="579">
        <v>
1133</v>
      </c>
      <c r="O16" s="556">
        <f t="shared" si="5"/>
        <v>
2.0015192467362697</v>
      </c>
      <c r="P16" s="554">
        <v>
678</v>
      </c>
      <c r="Q16" s="495">
        <f>
P16/$P$8*100</f>
        <v>
1.67759495236917</v>
      </c>
      <c r="R16" s="496" t="s">
        <v>
1340</v>
      </c>
      <c r="S16" s="485" t="s">
        <v>
1340</v>
      </c>
    </row>
    <row r="17" spans="2:19" ht="20.25" customHeight="1" x14ac:dyDescent="0.15">
      <c r="B17" s="493" t="s">
        <v>
1452</v>
      </c>
      <c r="C17" s="486" t="s">
        <v>
5</v>
      </c>
      <c r="D17" s="486" t="s">
        <v>
5</v>
      </c>
      <c r="E17" s="555">
        <v>
16039</v>
      </c>
      <c r="F17" s="556">
        <f>
E17/$E$8*100</f>
        <v>
34.137153073386685</v>
      </c>
      <c r="G17" s="486" t="s">
        <v>
5</v>
      </c>
      <c r="H17" s="486" t="s">
        <v>
5</v>
      </c>
      <c r="I17" s="497" t="s">
        <v>
5</v>
      </c>
      <c r="J17" s="485" t="s">
        <v>
5</v>
      </c>
      <c r="K17" s="486"/>
      <c r="L17" s="497" t="s">
        <v>
1340</v>
      </c>
      <c r="M17" s="485" t="s">
        <v>
1340</v>
      </c>
      <c r="N17" s="486" t="s">
        <v>
1340</v>
      </c>
      <c r="O17" s="485" t="s">
        <v>
1340</v>
      </c>
      <c r="P17" s="497" t="s">
        <v>
1340</v>
      </c>
      <c r="Q17" s="485" t="s">
        <v>
1340</v>
      </c>
      <c r="R17" s="291" t="s">
        <v>
1340</v>
      </c>
      <c r="S17" s="485" t="s">
        <v>
1340</v>
      </c>
    </row>
    <row r="18" spans="2:19" ht="20.25" customHeight="1" x14ac:dyDescent="0.15">
      <c r="B18" s="493" t="s">
        <v>
1453</v>
      </c>
      <c r="C18" s="486" t="s">
        <v>
5</v>
      </c>
      <c r="D18" s="486" t="s">
        <v>
5</v>
      </c>
      <c r="E18" s="497" t="s">
        <v>
5</v>
      </c>
      <c r="F18" s="485" t="s">
        <v>
5</v>
      </c>
      <c r="G18" s="554">
        <v>
24126</v>
      </c>
      <c r="H18" s="495">
        <f>
G18/$G$8*100</f>
        <v>
43.739802023278578</v>
      </c>
      <c r="I18" s="555">
        <v>
16854</v>
      </c>
      <c r="J18" s="556">
        <f t="shared" ref="J18:J24" si="6">
I18/$I$8*100</f>
        <v>
30.189693159224028</v>
      </c>
      <c r="K18" s="486"/>
      <c r="L18" s="555">
        <f>
6324+8765</f>
        <v>
15089</v>
      </c>
      <c r="M18" s="556">
        <f t="shared" si="4"/>
        <v>
26.789169995561473</v>
      </c>
      <c r="N18" s="557">
        <v>
12561</v>
      </c>
      <c r="O18" s="556">
        <f t="shared" si="5"/>
        <v>
22.189835179394773</v>
      </c>
      <c r="P18" s="497" t="s">
        <v>
1340</v>
      </c>
      <c r="Q18" s="485" t="s">
        <v>
1340</v>
      </c>
      <c r="R18" s="291" t="s">
        <v>
1340</v>
      </c>
      <c r="S18" s="485" t="s">
        <v>
1340</v>
      </c>
    </row>
    <row r="19" spans="2:19" ht="20.25" customHeight="1" x14ac:dyDescent="0.15">
      <c r="B19" s="493" t="s">
        <v>
1454</v>
      </c>
      <c r="C19" s="486" t="s">
        <v>
5</v>
      </c>
      <c r="D19" s="486" t="s">
        <v>
5</v>
      </c>
      <c r="E19" s="497" t="s">
        <v>
5</v>
      </c>
      <c r="F19" s="485" t="s">
        <v>
5</v>
      </c>
      <c r="G19" s="554">
        <v>
9906</v>
      </c>
      <c r="H19" s="495">
        <f>
G19/$G$8*100</f>
        <v>
17.959316871532689</v>
      </c>
      <c r="I19" s="555">
        <v>
8797</v>
      </c>
      <c r="J19" s="556">
        <f t="shared" si="6"/>
        <v>
15.757608325720529</v>
      </c>
      <c r="K19" s="486"/>
      <c r="L19" s="497" t="s">
        <v>
1340</v>
      </c>
      <c r="M19" s="485" t="s">
        <v>
1340</v>
      </c>
      <c r="N19" s="486" t="s">
        <v>
1340</v>
      </c>
      <c r="O19" s="485" t="s">
        <v>
1340</v>
      </c>
      <c r="P19" s="497" t="s">
        <v>
1340</v>
      </c>
      <c r="Q19" s="485" t="s">
        <v>
1340</v>
      </c>
      <c r="R19" s="291" t="s">
        <v>
1340</v>
      </c>
      <c r="S19" s="485" t="s">
        <v>
1340</v>
      </c>
    </row>
    <row r="20" spans="2:19" ht="20.25" customHeight="1" x14ac:dyDescent="0.15">
      <c r="B20" s="493" t="s">
        <v>
1455</v>
      </c>
      <c r="C20" s="486" t="s">
        <v>
5</v>
      </c>
      <c r="D20" s="486" t="s">
        <v>
5</v>
      </c>
      <c r="E20" s="497" t="s">
        <v>
5</v>
      </c>
      <c r="F20" s="485" t="s">
        <v>
5</v>
      </c>
      <c r="G20" s="486" t="s">
        <v>
5</v>
      </c>
      <c r="H20" s="486" t="s">
        <v>
5</v>
      </c>
      <c r="I20" s="555">
        <v>
149</v>
      </c>
      <c r="J20" s="556">
        <f t="shared" si="6"/>
        <v>
0.26689594640586095</v>
      </c>
      <c r="K20" s="486"/>
      <c r="L20" s="555">
        <v>
262</v>
      </c>
      <c r="M20" s="556">
        <f t="shared" si="4"/>
        <v>
0.4651575676875277</v>
      </c>
      <c r="N20" s="557">
        <v>
167</v>
      </c>
      <c r="O20" s="556">
        <f t="shared" si="5"/>
        <v>
0.29501651739184198</v>
      </c>
      <c r="P20" s="497" t="s">
        <v>
1340</v>
      </c>
      <c r="Q20" s="485" t="s">
        <v>
1340</v>
      </c>
      <c r="R20" s="291" t="s">
        <v>
1340</v>
      </c>
      <c r="S20" s="485" t="s">
        <v>
1340</v>
      </c>
    </row>
    <row r="21" spans="2:19" ht="20.25" customHeight="1" x14ac:dyDescent="0.15">
      <c r="B21" s="493" t="s">
        <v>
1456</v>
      </c>
      <c r="C21" s="486" t="s">
        <v>
5</v>
      </c>
      <c r="D21" s="486" t="s">
        <v>
5</v>
      </c>
      <c r="E21" s="497" t="s">
        <v>
5</v>
      </c>
      <c r="F21" s="485" t="s">
        <v>
5</v>
      </c>
      <c r="G21" s="486" t="s">
        <v>
5</v>
      </c>
      <c r="H21" s="486" t="s">
        <v>
5</v>
      </c>
      <c r="I21" s="555">
        <v>
635</v>
      </c>
      <c r="J21" s="556">
        <f t="shared" si="6"/>
        <v>
1.137442456159206</v>
      </c>
      <c r="K21" s="486"/>
      <c r="L21" s="555">
        <v>
918</v>
      </c>
      <c r="M21" s="556">
        <f t="shared" si="4"/>
        <v>
1.6298268974700398</v>
      </c>
      <c r="N21" s="557">
        <v>
1186</v>
      </c>
      <c r="O21" s="556">
        <f t="shared" si="5"/>
        <v>
2.0951472432738001</v>
      </c>
      <c r="P21" s="497" t="s">
        <v>
1340</v>
      </c>
      <c r="Q21" s="485" t="s">
        <v>
1340</v>
      </c>
      <c r="R21" s="291" t="s">
        <v>
1340</v>
      </c>
      <c r="S21" s="485" t="s">
        <v>
1340</v>
      </c>
    </row>
    <row r="22" spans="2:19" ht="20.25" customHeight="1" x14ac:dyDescent="0.15">
      <c r="B22" s="493" t="s">
        <v>
1457</v>
      </c>
      <c r="C22" s="486" t="s">
        <v>
5</v>
      </c>
      <c r="D22" s="486" t="s">
        <v>
5</v>
      </c>
      <c r="E22" s="497" t="s">
        <v>
1520</v>
      </c>
      <c r="F22" s="485" t="s">
        <v>
5</v>
      </c>
      <c r="G22" s="486" t="s">
        <v>
5</v>
      </c>
      <c r="H22" s="486" t="s">
        <v>
5</v>
      </c>
      <c r="I22" s="555">
        <v>
320</v>
      </c>
      <c r="J22" s="556">
        <f t="shared" si="6"/>
        <v>
0.57319934798574168</v>
      </c>
      <c r="K22" s="486"/>
      <c r="L22" s="497" t="s">
        <v>
1340</v>
      </c>
      <c r="M22" s="485" t="s">
        <v>
1340</v>
      </c>
      <c r="N22" s="486" t="s">
        <v>
1340</v>
      </c>
      <c r="O22" s="485" t="s">
        <v>
1340</v>
      </c>
      <c r="P22" s="497" t="s">
        <v>
1340</v>
      </c>
      <c r="Q22" s="485" t="s">
        <v>
1340</v>
      </c>
      <c r="R22" s="291" t="s">
        <v>
1340</v>
      </c>
      <c r="S22" s="485" t="s">
        <v>
1530</v>
      </c>
    </row>
    <row r="23" spans="2:19" ht="20.25" customHeight="1" x14ac:dyDescent="0.15">
      <c r="B23" s="493" t="s">
        <v>
1458</v>
      </c>
      <c r="C23" s="486" t="s">
        <v>
5</v>
      </c>
      <c r="D23" s="486" t="s">
        <v>
5</v>
      </c>
      <c r="E23" s="497" t="s">
        <v>
5</v>
      </c>
      <c r="F23" s="485" t="s">
        <v>
5</v>
      </c>
      <c r="G23" s="486" t="s">
        <v>
5</v>
      </c>
      <c r="H23" s="486" t="s">
        <v>
5</v>
      </c>
      <c r="I23" s="555">
        <v>
1683</v>
      </c>
      <c r="J23" s="556">
        <f t="shared" si="6"/>
        <v>
3.0146703208125101</v>
      </c>
      <c r="K23" s="486"/>
      <c r="L23" s="555">
        <v>
4821</v>
      </c>
      <c r="M23" s="556">
        <f t="shared" si="4"/>
        <v>
8.5592543275632504</v>
      </c>
      <c r="N23" s="557">
        <v>
4427</v>
      </c>
      <c r="O23" s="556">
        <f t="shared" si="5"/>
        <v>
7.8205875598424219</v>
      </c>
      <c r="P23" s="497" t="s">
        <v>
1340</v>
      </c>
      <c r="Q23" s="485" t="s">
        <v>
1340</v>
      </c>
      <c r="R23" s="291" t="s">
        <v>
1340</v>
      </c>
      <c r="S23" s="485" t="s">
        <v>
1340</v>
      </c>
    </row>
    <row r="24" spans="2:19" ht="20.25" customHeight="1" x14ac:dyDescent="0.15">
      <c r="B24" s="493" t="s">
        <v>
1459</v>
      </c>
      <c r="C24" s="486" t="s">
        <v>
1520</v>
      </c>
      <c r="D24" s="486" t="s">
        <v>
1520</v>
      </c>
      <c r="E24" s="497" t="s">
        <v>
1520</v>
      </c>
      <c r="F24" s="485" t="s">
        <v>
1520</v>
      </c>
      <c r="G24" s="486" t="s">
        <v>
1520</v>
      </c>
      <c r="H24" s="486" t="s">
        <v>
1520</v>
      </c>
      <c r="I24" s="555">
        <v>
1127</v>
      </c>
      <c r="J24" s="556">
        <f t="shared" si="6"/>
        <v>
2.0187364536872843</v>
      </c>
      <c r="K24" s="486"/>
      <c r="L24" s="497" t="s">
        <v>
1340</v>
      </c>
      <c r="M24" s="485" t="s">
        <v>
1340</v>
      </c>
      <c r="N24" s="486" t="s">
        <v>
1340</v>
      </c>
      <c r="O24" s="485" t="s">
        <v>
1340</v>
      </c>
      <c r="P24" s="497" t="s">
        <v>
1340</v>
      </c>
      <c r="Q24" s="485" t="s">
        <v>
1340</v>
      </c>
      <c r="R24" s="291" t="s">
        <v>
1530</v>
      </c>
      <c r="S24" s="485" t="s">
        <v>
1530</v>
      </c>
    </row>
    <row r="25" spans="2:19" ht="20.25" customHeight="1" x14ac:dyDescent="0.15">
      <c r="B25" s="493" t="s">
        <v>
1460</v>
      </c>
      <c r="C25" s="486" t="s">
        <v>
1520</v>
      </c>
      <c r="D25" s="486" t="s">
        <v>
1520</v>
      </c>
      <c r="E25" s="497" t="s">
        <v>
5</v>
      </c>
      <c r="F25" s="485" t="s">
        <v>
1520</v>
      </c>
      <c r="G25" s="486" t="s">
        <v>
1520</v>
      </c>
      <c r="H25" s="486" t="s">
        <v>
5</v>
      </c>
      <c r="I25" s="497" t="s">
        <v>
1520</v>
      </c>
      <c r="J25" s="485" t="s">
        <v>
1520</v>
      </c>
      <c r="K25" s="486"/>
      <c r="L25" s="555">
        <v>
134</v>
      </c>
      <c r="M25" s="556">
        <f t="shared" si="4"/>
        <v>
0.23790501553484245</v>
      </c>
      <c r="N25" s="557">
        <v>
203.107</v>
      </c>
      <c r="O25" s="556">
        <f t="shared" si="5"/>
        <v>
0.35880191495751407</v>
      </c>
      <c r="P25" s="497" t="s">
        <v>
1340</v>
      </c>
      <c r="Q25" s="485" t="s">
        <v>
1340</v>
      </c>
      <c r="R25" s="291" t="s">
        <v>
1340</v>
      </c>
      <c r="S25" s="485" t="s">
        <v>
1340</v>
      </c>
    </row>
    <row r="26" spans="2:19" ht="20.25" customHeight="1" x14ac:dyDescent="0.15">
      <c r="B26" s="493" t="s">
        <v>
1461</v>
      </c>
      <c r="C26" s="486" t="s">
        <v>
5</v>
      </c>
      <c r="D26" s="486" t="s">
        <v>
5</v>
      </c>
      <c r="E26" s="497" t="s">
        <v>
5</v>
      </c>
      <c r="F26" s="485" t="s">
        <v>
5</v>
      </c>
      <c r="G26" s="486" t="s">
        <v>
5</v>
      </c>
      <c r="H26" s="486" t="s">
        <v>
5</v>
      </c>
      <c r="I26" s="497" t="s">
        <v>
5</v>
      </c>
      <c r="J26" s="485" t="s">
        <v>
5</v>
      </c>
      <c r="K26" s="486"/>
      <c r="L26" s="555">
        <v>
1917</v>
      </c>
      <c r="M26" s="556">
        <f t="shared" si="4"/>
        <v>
3.4034620505992015</v>
      </c>
      <c r="N26" s="557">
        <v>
2896</v>
      </c>
      <c r="O26" s="556">
        <f t="shared" si="5"/>
        <v>
5.1159750560884696</v>
      </c>
      <c r="P26" s="497" t="s">
        <v>
1340</v>
      </c>
      <c r="Q26" s="485" t="s">
        <v>
1340</v>
      </c>
      <c r="R26" s="291" t="s">
        <v>
1530</v>
      </c>
      <c r="S26" s="485" t="s">
        <v>
1530</v>
      </c>
    </row>
    <row r="27" spans="2:19" ht="20.25" customHeight="1" x14ac:dyDescent="0.15">
      <c r="B27" s="493" t="s">
        <v>
1462</v>
      </c>
      <c r="C27" s="486" t="s">
        <v>
5</v>
      </c>
      <c r="D27" s="486" t="s">
        <v>
5</v>
      </c>
      <c r="E27" s="497" t="s">
        <v>
5</v>
      </c>
      <c r="F27" s="485" t="s">
        <v>
5</v>
      </c>
      <c r="G27" s="486" t="s">
        <v>
5</v>
      </c>
      <c r="H27" s="486" t="s">
        <v>
5</v>
      </c>
      <c r="I27" s="497" t="s">
        <v>
5</v>
      </c>
      <c r="J27" s="485" t="s">
        <v>
5</v>
      </c>
      <c r="K27" s="486"/>
      <c r="L27" s="555">
        <f>
235+257</f>
        <v>
492</v>
      </c>
      <c r="M27" s="556">
        <f t="shared" si="4"/>
        <v>
0.87350199733688427</v>
      </c>
      <c r="N27" s="557">
        <v>
481</v>
      </c>
      <c r="O27" s="556">
        <f t="shared" si="5"/>
        <v>
0.84971823272740121</v>
      </c>
      <c r="P27" s="497" t="s">
        <v>
1340</v>
      </c>
      <c r="Q27" s="485" t="s">
        <v>
1530</v>
      </c>
      <c r="R27" s="291" t="s">
        <v>
1340</v>
      </c>
      <c r="S27" s="485" t="s">
        <v>
1340</v>
      </c>
    </row>
    <row r="28" spans="2:19" ht="20.25" customHeight="1" x14ac:dyDescent="0.15">
      <c r="B28" s="493" t="s">
        <v>
1463</v>
      </c>
      <c r="C28" s="486" t="s">
        <v>
5</v>
      </c>
      <c r="D28" s="486" t="s">
        <v>
1520</v>
      </c>
      <c r="E28" s="497" t="s">
        <v>
5</v>
      </c>
      <c r="F28" s="485" t="s">
        <v>
5</v>
      </c>
      <c r="G28" s="486" t="s">
        <v>
5</v>
      </c>
      <c r="H28" s="486" t="s">
        <v>
5</v>
      </c>
      <c r="I28" s="497" t="s">
        <v>
5</v>
      </c>
      <c r="J28" s="485" t="s">
        <v>
5</v>
      </c>
      <c r="K28" s="486"/>
      <c r="L28" s="555">
        <v>
2227</v>
      </c>
      <c r="M28" s="556">
        <f t="shared" si="4"/>
        <v>
3.9538393253439859</v>
      </c>
      <c r="N28" s="557">
        <v>
4869.8680000000004</v>
      </c>
      <c r="O28" s="556">
        <f t="shared" si="5"/>
        <v>
8.6029430989100284</v>
      </c>
      <c r="P28" s="497" t="s">
        <v>
1530</v>
      </c>
      <c r="Q28" s="485" t="s">
        <v>
1340</v>
      </c>
      <c r="R28" s="291" t="s">
        <v>
1340</v>
      </c>
      <c r="S28" s="485" t="s">
        <v>
1340</v>
      </c>
    </row>
    <row r="29" spans="2:19" ht="20.25" customHeight="1" x14ac:dyDescent="0.15">
      <c r="B29" s="493" t="s">
        <v>
1464</v>
      </c>
      <c r="C29" s="486" t="s">
        <v>
5</v>
      </c>
      <c r="D29" s="486" t="s">
        <v>
1520</v>
      </c>
      <c r="E29" s="497" t="s">
        <v>
5</v>
      </c>
      <c r="F29" s="485" t="s">
        <v>
5</v>
      </c>
      <c r="G29" s="486" t="s">
        <v>
5</v>
      </c>
      <c r="H29" s="486" t="s">
        <v>
5</v>
      </c>
      <c r="I29" s="497" t="s">
        <v>
5</v>
      </c>
      <c r="J29" s="485" t="s">
        <v>
5</v>
      </c>
      <c r="K29" s="486"/>
      <c r="L29" s="555">
        <v>
26</v>
      </c>
      <c r="M29" s="556">
        <f t="shared" si="4"/>
        <v>
4.61606746560142E-2</v>
      </c>
      <c r="N29" s="486" t="s">
        <v>
1340</v>
      </c>
      <c r="O29" s="485" t="s">
        <v>
1340</v>
      </c>
      <c r="P29" s="497" t="s">
        <v>
1340</v>
      </c>
      <c r="Q29" s="485" t="s">
        <v>
1340</v>
      </c>
      <c r="R29" s="291" t="s">
        <v>
1340</v>
      </c>
      <c r="S29" s="485" t="s">
        <v>
1340</v>
      </c>
    </row>
    <row r="30" spans="2:19" ht="20.25" customHeight="1" x14ac:dyDescent="0.15">
      <c r="B30" s="493" t="s">
        <v>
1465</v>
      </c>
      <c r="C30" s="486" t="s">
        <v>
1520</v>
      </c>
      <c r="D30" s="486" t="s">
        <v>
1520</v>
      </c>
      <c r="E30" s="497" t="s">
        <v>
5</v>
      </c>
      <c r="F30" s="485" t="s">
        <v>
5</v>
      </c>
      <c r="G30" s="486" t="s">
        <v>
1520</v>
      </c>
      <c r="H30" s="486" t="s">
        <v>
5</v>
      </c>
      <c r="I30" s="497" t="s">
        <v>
5</v>
      </c>
      <c r="J30" s="485" t="s">
        <v>
5</v>
      </c>
      <c r="K30" s="486"/>
      <c r="L30" s="497" t="s">
        <v>
1340</v>
      </c>
      <c r="M30" s="485" t="s">
        <v>
1340</v>
      </c>
      <c r="N30" s="557">
        <v>
45</v>
      </c>
      <c r="O30" s="556">
        <f t="shared" si="5"/>
        <v>
7.9495468758280785E-2</v>
      </c>
      <c r="P30" s="497" t="s">
        <v>
1340</v>
      </c>
      <c r="Q30" s="485" t="s">
        <v>
1340</v>
      </c>
      <c r="R30" s="291" t="s">
        <v>
1340</v>
      </c>
      <c r="S30" s="485" t="s">
        <v>
1340</v>
      </c>
    </row>
    <row r="31" spans="2:19" ht="20.25" customHeight="1" x14ac:dyDescent="0.15">
      <c r="B31" s="493"/>
      <c r="C31" s="486" t="s">
        <v>
5</v>
      </c>
      <c r="D31" s="486" t="s">
        <v>
5</v>
      </c>
      <c r="E31" s="497" t="s">
        <v>
5</v>
      </c>
      <c r="F31" s="485" t="s">
        <v>
5</v>
      </c>
      <c r="G31" s="486" t="s">
        <v>
1520</v>
      </c>
      <c r="H31" s="486" t="s">
        <v>
5</v>
      </c>
      <c r="I31" s="497" t="s">
        <v>
5</v>
      </c>
      <c r="J31" s="485" t="s">
        <v>
5</v>
      </c>
      <c r="K31" s="486"/>
      <c r="L31" s="497" t="s">
        <v>
1340</v>
      </c>
      <c r="M31" s="485" t="s">
        <v>
1340</v>
      </c>
      <c r="N31" s="486" t="s">
        <v>
1340</v>
      </c>
      <c r="O31" s="486" t="s">
        <v>
1340</v>
      </c>
      <c r="P31" s="497" t="s">
        <v>
1340</v>
      </c>
      <c r="Q31" s="485" t="s">
        <v>
1340</v>
      </c>
      <c r="R31" s="291" t="s">
        <v>
1340</v>
      </c>
      <c r="S31" s="485" t="s">
        <v>
1340</v>
      </c>
    </row>
    <row r="32" spans="2:19" ht="20.25" customHeight="1" x14ac:dyDescent="0.15">
      <c r="B32" s="494" t="s">
        <v>
251</v>
      </c>
      <c r="C32" s="489">
        <f>
3709+1843+1835.198+1290+1151+1134+1036+916+751+728+659+523+505+470+289</f>
        <v>
16839.198</v>
      </c>
      <c r="D32" s="558">
        <f>
C32/$C$8*100</f>
        <v>
43.984949326089229</v>
      </c>
      <c r="E32" s="559">
        <f>
13531+4879+1242</f>
        <v>
19652</v>
      </c>
      <c r="F32" s="560">
        <f>
E32/$E$8*100</f>
        <v>
41.827004937851179</v>
      </c>
      <c r="G32" s="490" t="s">
        <v>
1520</v>
      </c>
      <c r="H32" s="490" t="s">
        <v>
5</v>
      </c>
      <c r="I32" s="498" t="s">
        <v>
5</v>
      </c>
      <c r="J32" s="491" t="s">
        <v>
5</v>
      </c>
      <c r="K32" s="495"/>
      <c r="L32" s="559">
        <f>
151+65+63+743</f>
        <v>
1022</v>
      </c>
      <c r="M32" s="560">
        <f>
L32/$L$8*100</f>
        <v>
1.8144695960940969</v>
      </c>
      <c r="N32" s="490" t="s">
        <v>
1340</v>
      </c>
      <c r="O32" s="490" t="s">
        <v>
1340</v>
      </c>
      <c r="P32" s="559">
        <f>
18579+10759+10399</f>
        <v>
39737</v>
      </c>
      <c r="Q32" s="560">
        <f>
P32/$P$8*100</f>
        <v>
98.322405047630838</v>
      </c>
      <c r="R32" s="561">
        <f>
13364+2529</f>
        <v>
15893</v>
      </c>
      <c r="S32" s="560">
        <f>
R32/$R$8*100</f>
        <v>
40.891782020274789</v>
      </c>
    </row>
    <row r="33" spans="1:21" ht="19.5" customHeight="1" x14ac:dyDescent="0.15">
      <c r="B33" s="292" t="s">
        <v>
252</v>
      </c>
    </row>
    <row r="34" spans="1:21" ht="19.5" customHeight="1" x14ac:dyDescent="0.15">
      <c r="B34" s="292" t="s">
        <v>
249</v>
      </c>
    </row>
    <row r="35" spans="1:21" ht="17.25" customHeight="1" x14ac:dyDescent="0.15"/>
    <row r="36" spans="1:21" ht="14.25" customHeight="1" x14ac:dyDescent="0.15">
      <c r="A36" s="814">
        <v>
128</v>
      </c>
      <c r="B36" s="814"/>
      <c r="C36" s="814"/>
      <c r="D36" s="814"/>
      <c r="E36" s="814"/>
      <c r="F36" s="814"/>
      <c r="G36" s="814"/>
      <c r="H36" s="814"/>
      <c r="I36" s="814"/>
      <c r="J36" s="814"/>
      <c r="K36" s="806">
        <v>
129</v>
      </c>
      <c r="L36" s="806"/>
      <c r="M36" s="806"/>
      <c r="N36" s="806"/>
      <c r="O36" s="806"/>
      <c r="P36" s="806"/>
      <c r="Q36" s="806"/>
      <c r="R36" s="806"/>
      <c r="S36" s="806"/>
      <c r="T36" s="806"/>
      <c r="U36" s="806"/>
    </row>
  </sheetData>
  <mergeCells count="43">
    <mergeCell ref="A36:J36"/>
    <mergeCell ref="P8:Q8"/>
    <mergeCell ref="R8:S8"/>
    <mergeCell ref="C9:D9"/>
    <mergeCell ref="E9:F9"/>
    <mergeCell ref="G9:H9"/>
    <mergeCell ref="I9:J9"/>
    <mergeCell ref="L9:M9"/>
    <mergeCell ref="N9:O9"/>
    <mergeCell ref="P9:Q9"/>
    <mergeCell ref="R9:S9"/>
    <mergeCell ref="C8:D8"/>
    <mergeCell ref="E8:F8"/>
    <mergeCell ref="G8:H8"/>
    <mergeCell ref="I8:J8"/>
    <mergeCell ref="L5:M5"/>
    <mergeCell ref="L8:M8"/>
    <mergeCell ref="N8:O8"/>
    <mergeCell ref="R6:S6"/>
    <mergeCell ref="C7:D7"/>
    <mergeCell ref="E7:F7"/>
    <mergeCell ref="G7:H7"/>
    <mergeCell ref="I7:J7"/>
    <mergeCell ref="L7:M7"/>
    <mergeCell ref="N7:O7"/>
    <mergeCell ref="P7:Q7"/>
    <mergeCell ref="R7:S7"/>
    <mergeCell ref="K36:U36"/>
    <mergeCell ref="A1:B1"/>
    <mergeCell ref="C5:D5"/>
    <mergeCell ref="E5:F5"/>
    <mergeCell ref="G5:H5"/>
    <mergeCell ref="I5:J5"/>
    <mergeCell ref="N5:O5"/>
    <mergeCell ref="P5:Q5"/>
    <mergeCell ref="R5:S5"/>
    <mergeCell ref="C6:D6"/>
    <mergeCell ref="E6:F6"/>
    <mergeCell ref="G6:H6"/>
    <mergeCell ref="I6:J6"/>
    <mergeCell ref="L6:M6"/>
    <mergeCell ref="N6:O6"/>
    <mergeCell ref="P6:Q6"/>
  </mergeCells>
  <phoneticPr fontId="4"/>
  <pageMargins left="0.7" right="0.7" top="0.75" bottom="0.75" header="0.3" footer="0.3"/>
  <colBreaks count="1" manualBreakCount="1">
    <brk id="10" max="3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view="pageBreakPreview" topLeftCell="C3" zoomScale="85" zoomScaleNormal="85" zoomScaleSheetLayoutView="85" workbookViewId="0">
      <pane xSplit="2" ySplit="4" topLeftCell="E7" activePane="bottomRight" state="frozen"/>
      <selection activeCell="C11" sqref="C11"/>
      <selection pane="topRight" activeCell="C11" sqref="C11"/>
      <selection pane="bottomLeft" activeCell="C11" sqref="C11"/>
      <selection pane="bottomRight" activeCell="H10" sqref="H10"/>
    </sheetView>
  </sheetViews>
  <sheetFormatPr defaultRowHeight="12" x14ac:dyDescent="0.15"/>
  <cols>
    <col min="1" max="2" width="1.5" style="286" hidden="1" customWidth="1"/>
    <col min="3" max="3" width="5.5" style="281" customWidth="1"/>
    <col min="4" max="4" width="3.625" style="296" customWidth="1"/>
    <col min="5" max="5" width="9.375" style="281" customWidth="1"/>
    <col min="6" max="7" width="10.375" style="281" customWidth="1"/>
    <col min="8" max="9" width="9.625" style="281" customWidth="1"/>
    <col min="10" max="12" width="9.75" style="281" customWidth="1"/>
    <col min="13" max="16384" width="9" style="281"/>
  </cols>
  <sheetData>
    <row r="1" spans="1:12" ht="30" hidden="1" customHeight="1" x14ac:dyDescent="0.15">
      <c r="A1" s="818"/>
      <c r="B1" s="818"/>
      <c r="C1" s="818"/>
      <c r="D1" s="281"/>
    </row>
    <row r="2" spans="1:12" ht="14.25" hidden="1" customHeight="1" x14ac:dyDescent="0.15">
      <c r="A2" s="283"/>
      <c r="B2" s="283"/>
      <c r="C2" s="283"/>
      <c r="D2" s="280"/>
      <c r="E2" s="280"/>
      <c r="F2" s="280"/>
      <c r="G2" s="280"/>
    </row>
    <row r="3" spans="1:12" ht="24" x14ac:dyDescent="0.15">
      <c r="A3" s="281"/>
      <c r="C3" s="294" t="s">
        <v>
1521</v>
      </c>
      <c r="D3" s="285"/>
      <c r="E3" s="285"/>
      <c r="F3" s="285"/>
      <c r="G3" s="285"/>
    </row>
    <row r="4" spans="1:12" ht="14.25" customHeight="1" x14ac:dyDescent="0.15">
      <c r="B4" s="459"/>
      <c r="C4" s="459"/>
      <c r="D4" s="459"/>
      <c r="E4" s="459"/>
      <c r="F4" s="459"/>
    </row>
    <row r="5" spans="1:12" s="296" customFormat="1" ht="51" customHeight="1" x14ac:dyDescent="0.15">
      <c r="A5" s="286"/>
      <c r="B5" s="459"/>
      <c r="C5" s="819" t="s">
        <v>
232</v>
      </c>
      <c r="D5" s="820"/>
      <c r="E5" s="527" t="s">
        <v>
1522</v>
      </c>
      <c r="F5" s="527" t="s">
        <v>
1523</v>
      </c>
      <c r="G5" s="527" t="s">
        <v>
1524</v>
      </c>
      <c r="H5" s="527" t="s">
        <v>
1524</v>
      </c>
      <c r="I5" s="527" t="s">
        <v>
1525</v>
      </c>
      <c r="J5" s="527" t="s">
        <v>
1525</v>
      </c>
      <c r="K5" s="527" t="s">
        <v>
1526</v>
      </c>
      <c r="L5" s="295" t="s">
        <v>
1526</v>
      </c>
    </row>
    <row r="6" spans="1:12" ht="92.25" customHeight="1" x14ac:dyDescent="0.15">
      <c r="C6" s="815" t="s">
        <v>
233</v>
      </c>
      <c r="D6" s="815"/>
      <c r="E6" s="461" t="s">
        <v>
1440</v>
      </c>
      <c r="F6" s="499" t="s">
        <v>
1441</v>
      </c>
      <c r="G6" s="461" t="s">
        <v>
1442</v>
      </c>
      <c r="H6" s="461" t="s">
        <v>
1443</v>
      </c>
      <c r="I6" s="461" t="s">
        <v>
1444</v>
      </c>
      <c r="J6" s="461" t="s">
        <v>
1445</v>
      </c>
      <c r="K6" s="461" t="s">
        <v>
1446</v>
      </c>
      <c r="L6" s="461" t="s">
        <v>
1447</v>
      </c>
    </row>
    <row r="7" spans="1:12" ht="30" customHeight="1" x14ac:dyDescent="0.15">
      <c r="C7" s="815" t="s">
        <v>
234</v>
      </c>
      <c r="D7" s="528" t="s">
        <v>
181</v>
      </c>
      <c r="E7" s="562">
        <f t="shared" ref="E7:J7" si="0">
SUM(E8:E9)</f>
        <v>
97752</v>
      </c>
      <c r="F7" s="563">
        <f t="shared" si="0"/>
        <v>
98627</v>
      </c>
      <c r="G7" s="563">
        <f t="shared" si="0"/>
        <v>
100501</v>
      </c>
      <c r="H7" s="563">
        <f t="shared" si="0"/>
        <v>
100501</v>
      </c>
      <c r="I7" s="563">
        <f t="shared" si="0"/>
        <v>
101807</v>
      </c>
      <c r="J7" s="563">
        <f t="shared" si="0"/>
        <v>
101807</v>
      </c>
      <c r="K7" s="563">
        <f>
SUM(K8:K9)</f>
        <v>
100035</v>
      </c>
      <c r="L7" s="564">
        <f>
SUM(L8:L9)</f>
        <v>
100035</v>
      </c>
    </row>
    <row r="8" spans="1:12" ht="30" customHeight="1" x14ac:dyDescent="0.15">
      <c r="C8" s="815"/>
      <c r="D8" s="528" t="s">
        <v>
240</v>
      </c>
      <c r="E8" s="565">
        <v>
47978</v>
      </c>
      <c r="F8" s="566">
        <v>
48335</v>
      </c>
      <c r="G8" s="566">
        <v>
49317</v>
      </c>
      <c r="H8" s="566">
        <v>
49317</v>
      </c>
      <c r="I8" s="566">
        <v>
49814</v>
      </c>
      <c r="J8" s="566">
        <v>
49814</v>
      </c>
      <c r="K8" s="566">
        <v>
48881</v>
      </c>
      <c r="L8" s="567">
        <v>
48881</v>
      </c>
    </row>
    <row r="9" spans="1:12" ht="30" customHeight="1" x14ac:dyDescent="0.15">
      <c r="C9" s="815"/>
      <c r="D9" s="528" t="s">
        <v>
241</v>
      </c>
      <c r="E9" s="565">
        <v>
49774</v>
      </c>
      <c r="F9" s="566">
        <v>
50292</v>
      </c>
      <c r="G9" s="566">
        <v>
51184</v>
      </c>
      <c r="H9" s="566">
        <v>
51184</v>
      </c>
      <c r="I9" s="566">
        <v>
51993</v>
      </c>
      <c r="J9" s="566">
        <v>
51993</v>
      </c>
      <c r="K9" s="566">
        <v>
51154</v>
      </c>
      <c r="L9" s="567">
        <v>
51154</v>
      </c>
    </row>
    <row r="10" spans="1:12" ht="30" customHeight="1" x14ac:dyDescent="0.15">
      <c r="C10" s="815" t="s">
        <v>
235</v>
      </c>
      <c r="D10" s="528" t="s">
        <v>
181</v>
      </c>
      <c r="E10" s="565">
        <f t="shared" ref="E10:J10" si="1">
SUM(E11:E12)</f>
        <v>
38655</v>
      </c>
      <c r="F10" s="566">
        <f t="shared" si="1"/>
        <v>
47795</v>
      </c>
      <c r="G10" s="566">
        <f t="shared" si="1"/>
        <v>
56460</v>
      </c>
      <c r="H10" s="566">
        <f t="shared" si="1"/>
        <v>
56452</v>
      </c>
      <c r="I10" s="566">
        <f t="shared" si="1"/>
        <v>
57701</v>
      </c>
      <c r="J10" s="566">
        <f t="shared" si="1"/>
        <v>
57683</v>
      </c>
      <c r="K10" s="566">
        <f>
SUM(K11:K12)</f>
        <v>
40904</v>
      </c>
      <c r="L10" s="567">
        <f>
SUM(L11:L12)</f>
        <v>
40878</v>
      </c>
    </row>
    <row r="11" spans="1:12" ht="30" customHeight="1" x14ac:dyDescent="0.15">
      <c r="C11" s="815"/>
      <c r="D11" s="528" t="s">
        <v>
240</v>
      </c>
      <c r="E11" s="565">
        <v>
18531</v>
      </c>
      <c r="F11" s="566">
        <v>
23537</v>
      </c>
      <c r="G11" s="566">
        <v>
27796</v>
      </c>
      <c r="H11" s="566">
        <v>
27793</v>
      </c>
      <c r="I11" s="566">
        <v>
28372</v>
      </c>
      <c r="J11" s="566">
        <v>
28361</v>
      </c>
      <c r="K11" s="566">
        <v>
19834</v>
      </c>
      <c r="L11" s="567">
        <v>
19815</v>
      </c>
    </row>
    <row r="12" spans="1:12" ht="30" customHeight="1" x14ac:dyDescent="0.15">
      <c r="C12" s="815"/>
      <c r="D12" s="528" t="s">
        <v>
241</v>
      </c>
      <c r="E12" s="565">
        <v>
20124</v>
      </c>
      <c r="F12" s="566">
        <v>
24258</v>
      </c>
      <c r="G12" s="566">
        <v>
28664</v>
      </c>
      <c r="H12" s="566">
        <v>
28659</v>
      </c>
      <c r="I12" s="566">
        <v>
29329</v>
      </c>
      <c r="J12" s="566">
        <v>
29322</v>
      </c>
      <c r="K12" s="566">
        <v>
21070</v>
      </c>
      <c r="L12" s="567">
        <v>
21063</v>
      </c>
    </row>
    <row r="13" spans="1:12" ht="30" customHeight="1" x14ac:dyDescent="0.15">
      <c r="C13" s="815" t="s">
        <v>
236</v>
      </c>
      <c r="D13" s="528" t="s">
        <v>
181</v>
      </c>
      <c r="E13" s="565">
        <f t="shared" ref="E13:J13" si="2">
SUM(E14:E15)</f>
        <v>
59097</v>
      </c>
      <c r="F13" s="566">
        <f t="shared" si="2"/>
        <v>
50832</v>
      </c>
      <c r="G13" s="566">
        <f t="shared" si="2"/>
        <v>
44041</v>
      </c>
      <c r="H13" s="566">
        <f t="shared" si="2"/>
        <v>
44049</v>
      </c>
      <c r="I13" s="566">
        <f t="shared" si="2"/>
        <v>
44106</v>
      </c>
      <c r="J13" s="566">
        <f t="shared" si="2"/>
        <v>
44124</v>
      </c>
      <c r="K13" s="566">
        <f>
SUM(K14:K15)</f>
        <v>
59131</v>
      </c>
      <c r="L13" s="567">
        <f>
SUM(L14:L15)</f>
        <v>
59157</v>
      </c>
    </row>
    <row r="14" spans="1:12" ht="30" customHeight="1" x14ac:dyDescent="0.15">
      <c r="C14" s="815"/>
      <c r="D14" s="528" t="s">
        <v>
240</v>
      </c>
      <c r="E14" s="565">
        <f t="shared" ref="E14:J15" si="3">
E8-E11</f>
        <v>
29447</v>
      </c>
      <c r="F14" s="566">
        <f t="shared" si="3"/>
        <v>
24798</v>
      </c>
      <c r="G14" s="566">
        <f t="shared" si="3"/>
        <v>
21521</v>
      </c>
      <c r="H14" s="566">
        <f t="shared" si="3"/>
        <v>
21524</v>
      </c>
      <c r="I14" s="566">
        <f t="shared" si="3"/>
        <v>
21442</v>
      </c>
      <c r="J14" s="566">
        <f t="shared" si="3"/>
        <v>
21453</v>
      </c>
      <c r="K14" s="566">
        <f>
K8-K11</f>
        <v>
29047</v>
      </c>
      <c r="L14" s="567">
        <f>
L8-L11</f>
        <v>
29066</v>
      </c>
    </row>
    <row r="15" spans="1:12" ht="30" customHeight="1" x14ac:dyDescent="0.15">
      <c r="C15" s="815"/>
      <c r="D15" s="528" t="s">
        <v>
241</v>
      </c>
      <c r="E15" s="565">
        <f t="shared" si="3"/>
        <v>
29650</v>
      </c>
      <c r="F15" s="566">
        <f t="shared" si="3"/>
        <v>
26034</v>
      </c>
      <c r="G15" s="566">
        <f t="shared" si="3"/>
        <v>
22520</v>
      </c>
      <c r="H15" s="566">
        <f t="shared" si="3"/>
        <v>
22525</v>
      </c>
      <c r="I15" s="566">
        <f t="shared" si="3"/>
        <v>
22664</v>
      </c>
      <c r="J15" s="566">
        <f t="shared" si="3"/>
        <v>
22671</v>
      </c>
      <c r="K15" s="566">
        <f>
K9-K12</f>
        <v>
30084</v>
      </c>
      <c r="L15" s="567">
        <f>
L9-L12</f>
        <v>
30091</v>
      </c>
    </row>
    <row r="16" spans="1:12" ht="30" customHeight="1" x14ac:dyDescent="0.15">
      <c r="C16" s="815" t="s">
        <v>
237</v>
      </c>
      <c r="D16" s="528" t="s">
        <v>
242</v>
      </c>
      <c r="E16" s="568">
        <f t="shared" ref="E16:L18" si="4">
E10/E7*100</f>
        <v>
39.543947949914063</v>
      </c>
      <c r="F16" s="569">
        <f t="shared" si="4"/>
        <v>
48.46036075314062</v>
      </c>
      <c r="G16" s="569">
        <f t="shared" si="4"/>
        <v>
56.178545487109574</v>
      </c>
      <c r="H16" s="569">
        <f t="shared" si="4"/>
        <v>
56.170585367309776</v>
      </c>
      <c r="I16" s="569">
        <f t="shared" si="4"/>
        <v>
56.676849332560629</v>
      </c>
      <c r="J16" s="569">
        <f t="shared" si="4"/>
        <v>
56.65916881943285</v>
      </c>
      <c r="K16" s="569">
        <f t="shared" si="4"/>
        <v>
40.889688608986859</v>
      </c>
      <c r="L16" s="570">
        <f t="shared" si="4"/>
        <v>
40.86369770580297</v>
      </c>
    </row>
    <row r="17" spans="3:12" ht="30" customHeight="1" x14ac:dyDescent="0.15">
      <c r="C17" s="815"/>
      <c r="D17" s="528" t="s">
        <v>
240</v>
      </c>
      <c r="E17" s="568">
        <f t="shared" si="4"/>
        <v>
38.623952644962273</v>
      </c>
      <c r="F17" s="569">
        <f t="shared" si="4"/>
        <v>
48.695562221992347</v>
      </c>
      <c r="G17" s="569">
        <f t="shared" si="4"/>
        <v>
56.361903603219986</v>
      </c>
      <c r="H17" s="569">
        <f t="shared" si="4"/>
        <v>
56.355820508141207</v>
      </c>
      <c r="I17" s="569">
        <f t="shared" si="4"/>
        <v>
56.955875858192471</v>
      </c>
      <c r="J17" s="569">
        <f t="shared" si="4"/>
        <v>
56.933793712610914</v>
      </c>
      <c r="K17" s="569">
        <f t="shared" si="4"/>
        <v>
40.576092960454986</v>
      </c>
      <c r="L17" s="570">
        <f t="shared" si="4"/>
        <v>
40.537223051901556</v>
      </c>
    </row>
    <row r="18" spans="3:12" ht="30" customHeight="1" x14ac:dyDescent="0.15">
      <c r="C18" s="815"/>
      <c r="D18" s="528" t="s">
        <v>
241</v>
      </c>
      <c r="E18" s="568">
        <f t="shared" si="4"/>
        <v>
40.430746976333026</v>
      </c>
      <c r="F18" s="569">
        <f t="shared" si="4"/>
        <v>
48.234311620138392</v>
      </c>
      <c r="G18" s="569">
        <f t="shared" si="4"/>
        <v>
56.001875586120661</v>
      </c>
      <c r="H18" s="569">
        <f t="shared" si="4"/>
        <v>
55.992106908408878</v>
      </c>
      <c r="I18" s="569">
        <f t="shared" si="4"/>
        <v>
56.409516665704999</v>
      </c>
      <c r="J18" s="569">
        <f t="shared" si="4"/>
        <v>
56.396053314869313</v>
      </c>
      <c r="K18" s="569">
        <f t="shared" si="4"/>
        <v>
41.189349806466744</v>
      </c>
      <c r="L18" s="570">
        <f t="shared" si="4"/>
        <v>
41.175665637095825</v>
      </c>
    </row>
    <row r="19" spans="3:12" ht="30" customHeight="1" x14ac:dyDescent="0.15">
      <c r="C19" s="815" t="s">
        <v>
238</v>
      </c>
      <c r="D19" s="528" t="s">
        <v>
181</v>
      </c>
      <c r="E19" s="565">
        <f t="shared" ref="E19" si="5">
SUM(E20:E21)</f>
        <v>
38655</v>
      </c>
      <c r="F19" s="566">
        <f t="shared" ref="F19:J19" si="6">
SUM(F20:F21)</f>
        <v>
47795</v>
      </c>
      <c r="G19" s="566">
        <f t="shared" si="6"/>
        <v>
56460</v>
      </c>
      <c r="H19" s="566">
        <f t="shared" si="6"/>
        <v>
56452</v>
      </c>
      <c r="I19" s="566">
        <f t="shared" si="6"/>
        <v>
57700</v>
      </c>
      <c r="J19" s="566">
        <f t="shared" si="6"/>
        <v>
57680</v>
      </c>
      <c r="K19" s="566">
        <f>
SUM(K20:K21)</f>
        <v>
40904</v>
      </c>
      <c r="L19" s="567">
        <f>
SUM(L20:L21)</f>
        <v>
40875</v>
      </c>
    </row>
    <row r="20" spans="3:12" ht="30" customHeight="1" x14ac:dyDescent="0.15">
      <c r="C20" s="815"/>
      <c r="D20" s="528" t="s">
        <v>
243</v>
      </c>
      <c r="E20" s="565">
        <v>
38284</v>
      </c>
      <c r="F20" s="566">
        <v>
46984</v>
      </c>
      <c r="G20" s="566">
        <v>
55158</v>
      </c>
      <c r="H20" s="566">
        <v>
55827</v>
      </c>
      <c r="I20" s="566">
        <v>
56325</v>
      </c>
      <c r="J20" s="566">
        <v>
56607</v>
      </c>
      <c r="K20" s="566">
        <v>
40415</v>
      </c>
      <c r="L20" s="567">
        <v>
38866</v>
      </c>
    </row>
    <row r="21" spans="3:12" ht="30" customHeight="1" x14ac:dyDescent="0.15">
      <c r="C21" s="815"/>
      <c r="D21" s="528" t="s">
        <v>
244</v>
      </c>
      <c r="E21" s="565">
        <v>
371</v>
      </c>
      <c r="F21" s="566">
        <v>
811</v>
      </c>
      <c r="G21" s="566">
        <v>
1302</v>
      </c>
      <c r="H21" s="566">
        <v>
625</v>
      </c>
      <c r="I21" s="566">
        <v>
1375</v>
      </c>
      <c r="J21" s="566">
        <v>
1073</v>
      </c>
      <c r="K21" s="566">
        <v>
489</v>
      </c>
      <c r="L21" s="567">
        <v>
2009</v>
      </c>
    </row>
    <row r="22" spans="3:12" ht="30" customHeight="1" x14ac:dyDescent="0.15">
      <c r="C22" s="815" t="s">
        <v>
239</v>
      </c>
      <c r="D22" s="816"/>
      <c r="E22" s="571">
        <v>
20</v>
      </c>
      <c r="F22" s="572">
        <v>
20</v>
      </c>
      <c r="G22" s="572">
        <v>
20</v>
      </c>
      <c r="H22" s="572">
        <v>
20</v>
      </c>
      <c r="I22" s="572">
        <v>
20</v>
      </c>
      <c r="J22" s="572">
        <v>
20</v>
      </c>
      <c r="K22" s="572">
        <v>
20</v>
      </c>
      <c r="L22" s="573">
        <v>
20</v>
      </c>
    </row>
    <row r="23" spans="3:12" ht="23.25" customHeight="1" x14ac:dyDescent="0.15">
      <c r="C23" s="292" t="s">
        <v>
249</v>
      </c>
    </row>
    <row r="24" spans="3:12" ht="24" customHeight="1" x14ac:dyDescent="0.15"/>
    <row r="25" spans="3:12" ht="24" customHeight="1" x14ac:dyDescent="0.15"/>
    <row r="26" spans="3:12" ht="24" customHeight="1" x14ac:dyDescent="0.15"/>
    <row r="27" spans="3:12" ht="24" customHeight="1" x14ac:dyDescent="0.15"/>
    <row r="28" spans="3:12" ht="18" customHeight="1" x14ac:dyDescent="0.15"/>
    <row r="29" spans="3:12" x14ac:dyDescent="0.15">
      <c r="C29" s="814">
        <v>
130</v>
      </c>
      <c r="D29" s="817"/>
      <c r="E29" s="817"/>
      <c r="F29" s="817"/>
      <c r="G29" s="817"/>
      <c r="H29" s="817"/>
      <c r="I29" s="817"/>
      <c r="J29" s="817"/>
      <c r="K29" s="817"/>
      <c r="L29" s="817"/>
    </row>
  </sheetData>
  <mergeCells count="10">
    <mergeCell ref="C16:C18"/>
    <mergeCell ref="C19:C21"/>
    <mergeCell ref="C22:D22"/>
    <mergeCell ref="C29:L29"/>
    <mergeCell ref="A1:C1"/>
    <mergeCell ref="C5:D5"/>
    <mergeCell ref="C6:D6"/>
    <mergeCell ref="C7:C9"/>
    <mergeCell ref="C10:C12"/>
    <mergeCell ref="C13:C15"/>
  </mergeCells>
  <phoneticPr fontId="4"/>
  <pageMargins left="0.70866141732283472" right="0.70866141732283472" top="0.74803149606299213" bottom="0.39370078740157483" header="0.31496062992125984" footer="0.3149606299212598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view="pageBreakPreview" zoomScale="85" zoomScaleNormal="85" zoomScaleSheetLayoutView="85" workbookViewId="0">
      <pane xSplit="3" ySplit="4" topLeftCell="D5" activePane="bottomRight" state="frozen"/>
      <selection activeCell="C11" sqref="C11"/>
      <selection pane="topRight" activeCell="C11" sqref="C11"/>
      <selection pane="bottomLeft" activeCell="C11" sqref="C11"/>
      <selection pane="bottomRight" activeCell="E10" sqref="E10"/>
    </sheetView>
  </sheetViews>
  <sheetFormatPr defaultRowHeight="12" x14ac:dyDescent="0.15"/>
  <cols>
    <col min="1" max="2" width="1.5" style="286" customWidth="1"/>
    <col min="3" max="3" width="21.125" style="297" customWidth="1"/>
    <col min="4" max="6" width="12.625" style="297" customWidth="1"/>
    <col min="7" max="7" width="14.375" style="297" customWidth="1"/>
    <col min="8" max="16384" width="9" style="297"/>
  </cols>
  <sheetData>
    <row r="1" spans="1:7" ht="24" x14ac:dyDescent="0.15">
      <c r="A1" s="281"/>
      <c r="C1" s="294" t="s">
        <v>
1527</v>
      </c>
      <c r="D1" s="285"/>
      <c r="E1" s="285"/>
      <c r="F1" s="285"/>
      <c r="G1" s="285"/>
    </row>
    <row r="2" spans="1:7" ht="14.25" customHeight="1" x14ac:dyDescent="0.15">
      <c r="B2" s="297"/>
    </row>
    <row r="3" spans="1:7" ht="36.75" customHeight="1" x14ac:dyDescent="0.15">
      <c r="B3" s="459"/>
      <c r="C3" s="821" t="s">
        <v>
232</v>
      </c>
      <c r="D3" s="821" t="s">
        <v>
250</v>
      </c>
      <c r="E3" s="821"/>
      <c r="F3" s="821"/>
      <c r="G3" s="815" t="s">
        <v>
1528</v>
      </c>
    </row>
    <row r="4" spans="1:7" ht="36.75" customHeight="1" x14ac:dyDescent="0.15">
      <c r="C4" s="821"/>
      <c r="D4" s="506" t="s">
        <v>
13</v>
      </c>
      <c r="E4" s="506" t="s">
        <v>
240</v>
      </c>
      <c r="F4" s="506" t="s">
        <v>
241</v>
      </c>
      <c r="G4" s="822"/>
    </row>
    <row r="5" spans="1:7" ht="26.25" customHeight="1" x14ac:dyDescent="0.15">
      <c r="C5" s="504">
        <v>
42796</v>
      </c>
      <c r="D5" s="502">
        <v>
100160</v>
      </c>
      <c r="E5" s="501">
        <v>
49201</v>
      </c>
      <c r="F5" s="501">
        <v>
50959</v>
      </c>
      <c r="G5" s="574">
        <v>
85.613423254780287</v>
      </c>
    </row>
    <row r="6" spans="1:7" ht="26.25" customHeight="1" x14ac:dyDescent="0.15">
      <c r="C6" s="504">
        <v>
42887</v>
      </c>
      <c r="D6" s="503">
        <v>
100229</v>
      </c>
      <c r="E6" s="500">
        <v>
49243</v>
      </c>
      <c r="F6" s="500">
        <v>
50986</v>
      </c>
      <c r="G6" s="575">
        <v>
85.365209688958544</v>
      </c>
    </row>
    <row r="7" spans="1:7" ht="26.25" customHeight="1" x14ac:dyDescent="0.15">
      <c r="C7" s="504">
        <v>
42979</v>
      </c>
      <c r="D7" s="503">
        <v>
100497</v>
      </c>
      <c r="E7" s="500">
        <v>
49318</v>
      </c>
      <c r="F7" s="500">
        <v>
51179</v>
      </c>
      <c r="G7" s="575">
        <v>
85.547563311342827</v>
      </c>
    </row>
    <row r="8" spans="1:7" ht="26.25" customHeight="1" x14ac:dyDescent="0.15">
      <c r="C8" s="504">
        <v>
43070</v>
      </c>
      <c r="D8" s="503">
        <v>
100656</v>
      </c>
      <c r="E8" s="500">
        <v>
49402</v>
      </c>
      <c r="F8" s="500">
        <v>
51254</v>
      </c>
      <c r="G8" s="575">
        <v>
85.555461113472163</v>
      </c>
    </row>
    <row r="9" spans="1:7" ht="26.25" customHeight="1" x14ac:dyDescent="0.15">
      <c r="C9" s="505" t="s">
        <v>
1466</v>
      </c>
      <c r="D9" s="503">
        <v>
248</v>
      </c>
      <c r="E9" s="500">
        <v>
132</v>
      </c>
      <c r="F9" s="500">
        <v>
116</v>
      </c>
      <c r="G9" s="508" t="s">
        <v>
1529</v>
      </c>
    </row>
    <row r="10" spans="1:7" ht="26.25" customHeight="1" x14ac:dyDescent="0.15">
      <c r="C10" s="504">
        <v>
43160</v>
      </c>
      <c r="D10" s="503">
        <v>
100649</v>
      </c>
      <c r="E10" s="500">
        <v>
49335</v>
      </c>
      <c r="F10" s="500">
        <v>
51314</v>
      </c>
      <c r="G10" s="575">
        <v>
85.430424228020442</v>
      </c>
    </row>
    <row r="11" spans="1:7" ht="26.25" customHeight="1" x14ac:dyDescent="0.15">
      <c r="C11" s="504">
        <v>
43252</v>
      </c>
      <c r="D11" s="503">
        <v>
100972</v>
      </c>
      <c r="E11" s="500">
        <v>
49500</v>
      </c>
      <c r="F11" s="500">
        <v>
51472</v>
      </c>
      <c r="G11" s="575">
        <v>
85.294092802054394</v>
      </c>
    </row>
    <row r="12" spans="1:7" ht="26.25" customHeight="1" x14ac:dyDescent="0.15">
      <c r="C12" s="504">
        <v>
43346</v>
      </c>
      <c r="D12" s="503">
        <v>
101340</v>
      </c>
      <c r="E12" s="500">
        <v>
49609</v>
      </c>
      <c r="F12" s="500">
        <v>
51731</v>
      </c>
      <c r="G12" s="575">
        <v>
85.586879043291731</v>
      </c>
    </row>
    <row r="13" spans="1:7" ht="26.25" customHeight="1" x14ac:dyDescent="0.15">
      <c r="C13" s="504">
        <v>
43437</v>
      </c>
      <c r="D13" s="503">
        <v>
101368</v>
      </c>
      <c r="E13" s="500">
        <v>
49619</v>
      </c>
      <c r="F13" s="500">
        <v>
51749</v>
      </c>
      <c r="G13" s="575">
        <v>
85.466885881708194</v>
      </c>
    </row>
    <row r="14" spans="1:7" ht="26.25" customHeight="1" x14ac:dyDescent="0.15">
      <c r="C14" s="505" t="s">
        <v>
1467</v>
      </c>
      <c r="D14" s="503">
        <v>
233</v>
      </c>
      <c r="E14" s="500">
        <v>
121</v>
      </c>
      <c r="F14" s="500">
        <v>
112</v>
      </c>
      <c r="G14" s="508" t="s">
        <v>
1529</v>
      </c>
    </row>
    <row r="15" spans="1:7" ht="26.25" customHeight="1" x14ac:dyDescent="0.15">
      <c r="C15" s="504">
        <v>
43525</v>
      </c>
      <c r="D15" s="503">
        <v>
101504</v>
      </c>
      <c r="E15" s="500">
        <v>
49704</v>
      </c>
      <c r="F15" s="500">
        <v>
51800</v>
      </c>
      <c r="G15" s="575">
        <v>
85.580830649376921</v>
      </c>
    </row>
    <row r="16" spans="1:7" ht="26.25" customHeight="1" x14ac:dyDescent="0.15">
      <c r="C16" s="504" t="s">
        <v>
1468</v>
      </c>
      <c r="D16" s="503">
        <v>
101603</v>
      </c>
      <c r="E16" s="500">
        <v>
49773</v>
      </c>
      <c r="F16" s="500">
        <v>
51830</v>
      </c>
      <c r="G16" s="575">
        <v>
85.253866098324337</v>
      </c>
    </row>
    <row r="17" spans="3:7" ht="26.25" customHeight="1" x14ac:dyDescent="0.15">
      <c r="C17" s="504" t="s">
        <v>
1469</v>
      </c>
      <c r="D17" s="503">
        <v>
101896</v>
      </c>
      <c r="E17" s="500">
        <v>
49831</v>
      </c>
      <c r="F17" s="500">
        <v>
52065</v>
      </c>
      <c r="G17" s="575">
        <v>
85.443080432011811</v>
      </c>
    </row>
    <row r="18" spans="3:7" ht="26.25" customHeight="1" x14ac:dyDescent="0.15">
      <c r="C18" s="504" t="s">
        <v>
1470</v>
      </c>
      <c r="D18" s="503">
        <v>
102054</v>
      </c>
      <c r="E18" s="500">
        <v>
49924</v>
      </c>
      <c r="F18" s="500">
        <v>
52130</v>
      </c>
      <c r="G18" s="575">
        <v>
85.579874213836476</v>
      </c>
    </row>
    <row r="19" spans="3:7" ht="26.25" customHeight="1" x14ac:dyDescent="0.15">
      <c r="C19" s="505" t="s">
        <v>
1471</v>
      </c>
      <c r="D19" s="576">
        <v>
250</v>
      </c>
      <c r="E19" s="577">
        <v>
128</v>
      </c>
      <c r="F19" s="577">
        <v>
122</v>
      </c>
      <c r="G19" s="509" t="s">
        <v>
1529</v>
      </c>
    </row>
    <row r="20" spans="3:7" ht="28.5" customHeight="1" x14ac:dyDescent="0.15">
      <c r="C20" s="292" t="s">
        <v>
249</v>
      </c>
      <c r="D20" s="507"/>
    </row>
    <row r="35" spans="1:7" ht="27.75" customHeight="1" x14ac:dyDescent="0.15"/>
    <row r="36" spans="1:7" ht="34.5" customHeight="1" x14ac:dyDescent="0.15"/>
    <row r="37" spans="1:7" ht="35.25" customHeight="1" x14ac:dyDescent="0.15"/>
    <row r="38" spans="1:7" x14ac:dyDescent="0.15">
      <c r="A38" s="814">
        <v>
131</v>
      </c>
      <c r="B38" s="817"/>
      <c r="C38" s="817"/>
      <c r="D38" s="817"/>
      <c r="E38" s="817"/>
      <c r="F38" s="817"/>
      <c r="G38" s="817"/>
    </row>
  </sheetData>
  <mergeCells count="4">
    <mergeCell ref="C3:C4"/>
    <mergeCell ref="D3:F3"/>
    <mergeCell ref="G3:G4"/>
    <mergeCell ref="A38:G38"/>
  </mergeCells>
  <phoneticPr fontId="4"/>
  <pageMargins left="0.70866141732283472" right="0.70866141732283472" top="0.74803149606299213" bottom="0.39370078740157483" header="0.31496062992125984" footer="0.31496062992125984"/>
  <colBreaks count="1" manualBreakCount="1">
    <brk id="7" max="37"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Y53"/>
  <sheetViews>
    <sheetView view="pageBreakPreview" topLeftCell="I1" zoomScale="70" zoomScaleNormal="100" zoomScaleSheetLayoutView="70" workbookViewId="0">
      <selection activeCell="BN26" sqref="BN26:BS26"/>
    </sheetView>
  </sheetViews>
  <sheetFormatPr defaultColWidth="2.25" defaultRowHeight="13.5" x14ac:dyDescent="0.15"/>
  <cols>
    <col min="1" max="1" width="2.625" style="147" customWidth="1"/>
    <col min="2" max="9" width="10.625" style="147" customWidth="1"/>
    <col min="10" max="10" width="2.625" style="147" customWidth="1"/>
    <col min="11" max="17" width="2.375" style="147" customWidth="1"/>
    <col min="18" max="49" width="2" style="147" customWidth="1"/>
    <col min="50" max="64" width="2.375" style="147" customWidth="1"/>
    <col min="65" max="65" width="4.5" style="147" bestFit="1" customWidth="1"/>
    <col min="66" max="89" width="2.375" style="147" customWidth="1"/>
    <col min="90" max="92" width="2.25" style="147" customWidth="1"/>
    <col min="93" max="101" width="2.125" style="147" hidden="1" customWidth="1"/>
    <col min="102" max="137" width="2" style="147" hidden="1" customWidth="1"/>
    <col min="138" max="157" width="1.875" style="147" hidden="1" customWidth="1"/>
    <col min="158" max="169" width="2" style="147" hidden="1" customWidth="1"/>
    <col min="170" max="185" width="1.875" style="147" hidden="1" customWidth="1"/>
    <col min="186" max="228" width="2.125" style="147" hidden="1" customWidth="1"/>
    <col min="229" max="232" width="2.125" style="147" customWidth="1"/>
    <col min="233" max="16384" width="2.25" style="147"/>
  </cols>
  <sheetData>
    <row r="1" spans="2:227" ht="15" customHeight="1" x14ac:dyDescent="0.15">
      <c r="B1" s="1"/>
      <c r="C1" s="1"/>
      <c r="D1" s="1"/>
      <c r="E1" s="1"/>
      <c r="F1" s="1"/>
      <c r="G1" s="1"/>
      <c r="H1" s="1"/>
      <c r="I1" s="1"/>
      <c r="J1" s="1"/>
      <c r="K1" s="590" t="s">
        <v>
1257</v>
      </c>
      <c r="L1" s="590"/>
      <c r="M1" s="590"/>
      <c r="N1" s="591" t="s">
        <v>
253</v>
      </c>
      <c r="O1" s="591"/>
      <c r="P1" s="591"/>
      <c r="Q1" s="591"/>
      <c r="R1" s="591"/>
      <c r="S1" s="591"/>
      <c r="T1" s="591"/>
      <c r="U1" s="591"/>
      <c r="V1" s="59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534" t="s">
        <v>
254</v>
      </c>
      <c r="BC1" s="534"/>
      <c r="BD1" s="534"/>
      <c r="BE1" s="534"/>
      <c r="BF1" s="534"/>
      <c r="BG1" s="534"/>
      <c r="BH1" s="9"/>
      <c r="BI1" s="9"/>
      <c r="BJ1" s="545"/>
      <c r="BK1" s="545"/>
      <c r="BL1" s="545"/>
      <c r="BM1" s="545"/>
      <c r="BN1" s="545"/>
      <c r="BO1" s="545"/>
      <c r="BP1" s="545"/>
      <c r="BQ1" s="545"/>
      <c r="BR1" s="545"/>
      <c r="BS1" s="545"/>
      <c r="BT1" s="545"/>
      <c r="BU1" s="544"/>
      <c r="BV1" s="544"/>
      <c r="BW1" s="544"/>
      <c r="BX1" s="544"/>
      <c r="BY1" s="544"/>
      <c r="BZ1" s="544"/>
      <c r="CA1" s="544"/>
      <c r="CB1" s="544"/>
      <c r="CC1" s="544"/>
      <c r="CD1" s="840">
        <v>
43221</v>
      </c>
      <c r="CE1" s="840"/>
      <c r="CF1" s="840"/>
      <c r="CG1" s="840"/>
      <c r="CH1" s="840"/>
      <c r="CI1" s="840"/>
      <c r="CJ1" s="840"/>
      <c r="CK1" s="840"/>
      <c r="CL1" s="840"/>
      <c r="CM1" s="840"/>
      <c r="CN1" s="840"/>
      <c r="CO1" s="12"/>
      <c r="CQ1" s="583" t="s">
        <v>
1243</v>
      </c>
      <c r="CR1" s="583"/>
      <c r="CS1" s="13" t="s">
        <v>
1232</v>
      </c>
      <c r="CT1" s="13" t="s">
        <v>
1256</v>
      </c>
      <c r="CU1" s="264"/>
      <c r="CV1" s="257" t="s">
        <v>
255</v>
      </c>
      <c r="CW1" s="257"/>
      <c r="CX1" s="257"/>
      <c r="CY1" s="257"/>
      <c r="CZ1" s="257"/>
      <c r="DA1" s="257"/>
      <c r="DB1" s="257"/>
      <c r="DC1" s="268"/>
      <c r="DD1" s="268"/>
      <c r="DE1" s="268"/>
      <c r="DF1" s="268"/>
      <c r="DG1" s="268"/>
      <c r="DH1" s="1"/>
      <c r="DI1" s="268"/>
      <c r="DJ1" s="9"/>
      <c r="DK1" s="9"/>
      <c r="DL1" s="9"/>
      <c r="DM1" s="9"/>
      <c r="DN1" s="266"/>
      <c r="DO1" s="266"/>
      <c r="DP1" s="266"/>
      <c r="DQ1" s="266"/>
      <c r="DR1" s="266"/>
      <c r="DS1" s="266"/>
      <c r="DT1" s="266"/>
      <c r="DU1" s="266"/>
      <c r="DV1" s="266"/>
      <c r="DW1" s="266"/>
      <c r="DX1" s="266"/>
      <c r="DY1" s="266"/>
      <c r="DZ1" s="266"/>
      <c r="EA1" s="266"/>
      <c r="EB1" s="266"/>
      <c r="EC1" s="266"/>
      <c r="ED1" s="266"/>
      <c r="EE1" s="266"/>
      <c r="EF1" s="266"/>
      <c r="EG1" s="266"/>
      <c r="EH1" s="266"/>
      <c r="EI1" s="266"/>
      <c r="EJ1" s="266"/>
      <c r="EK1" s="266"/>
      <c r="EL1" s="266"/>
      <c r="EM1" s="266"/>
      <c r="EN1" s="266"/>
      <c r="EO1" s="266"/>
      <c r="EP1" s="266"/>
      <c r="EQ1" s="266"/>
      <c r="ER1" s="266"/>
      <c r="ES1" s="266"/>
      <c r="ET1" s="266"/>
      <c r="EU1" s="266"/>
      <c r="EV1" s="266"/>
      <c r="EW1" s="266"/>
      <c r="EX1" s="266"/>
      <c r="EY1" s="266"/>
      <c r="EZ1" s="266"/>
      <c r="FA1" s="266"/>
      <c r="FB1" s="266"/>
      <c r="FC1" s="266"/>
      <c r="FD1" s="266"/>
      <c r="FE1" s="266"/>
      <c r="FF1" s="266"/>
      <c r="FG1" s="266"/>
      <c r="FH1" s="266"/>
      <c r="FI1" s="266"/>
      <c r="FJ1" s="266"/>
      <c r="FK1" s="266"/>
      <c r="FL1" s="266"/>
      <c r="FM1" s="266"/>
      <c r="FN1" s="266"/>
      <c r="FO1" s="266"/>
      <c r="FP1" s="266"/>
      <c r="FQ1" s="266"/>
      <c r="FR1" s="266"/>
      <c r="FS1" s="266"/>
      <c r="FT1" s="266"/>
      <c r="FU1" s="266"/>
      <c r="FV1" s="266"/>
      <c r="FW1" s="266"/>
      <c r="FX1" s="266"/>
      <c r="FY1" s="266"/>
      <c r="FZ1" s="1"/>
      <c r="GA1" s="1"/>
      <c r="GB1" s="1"/>
      <c r="GC1" s="1"/>
      <c r="GD1" s="12"/>
      <c r="GE1" s="130"/>
      <c r="GF1" s="130"/>
      <c r="GG1" s="13"/>
      <c r="GH1" s="13"/>
      <c r="GI1" s="264"/>
      <c r="GK1" s="257" t="s">
        <v>
256</v>
      </c>
      <c r="GL1" s="257"/>
      <c r="GM1" s="257"/>
      <c r="GN1" s="257"/>
      <c r="GO1" s="257"/>
      <c r="GP1" s="257"/>
      <c r="GQ1" s="257"/>
      <c r="GR1" s="148"/>
      <c r="GS1" s="148"/>
      <c r="GT1" s="148"/>
      <c r="GU1" s="148"/>
      <c r="GV1" s="148"/>
      <c r="GW1" s="1"/>
      <c r="GX1" s="1"/>
      <c r="GY1" s="1"/>
      <c r="GZ1" s="1"/>
      <c r="HA1" s="1"/>
      <c r="HB1" s="1"/>
      <c r="HC1" s="1"/>
      <c r="HD1" s="1"/>
      <c r="HE1" s="1"/>
      <c r="HF1" s="1"/>
      <c r="HG1" s="1"/>
      <c r="HH1" s="1"/>
      <c r="HI1" s="1"/>
      <c r="HJ1" s="1"/>
      <c r="HK1" s="1"/>
      <c r="HL1" s="1"/>
      <c r="HM1" s="1"/>
      <c r="HN1" s="1"/>
    </row>
    <row r="2" spans="2:227" ht="15" customHeight="1" x14ac:dyDescent="0.15">
      <c r="B2" s="1"/>
      <c r="C2" s="1"/>
      <c r="D2" s="1"/>
      <c r="E2" s="1"/>
      <c r="F2" s="1"/>
      <c r="G2" s="1"/>
      <c r="H2" s="1"/>
      <c r="I2" s="1"/>
      <c r="J2" s="1"/>
      <c r="K2" s="590"/>
      <c r="L2" s="590"/>
      <c r="M2" s="590"/>
      <c r="N2" s="591"/>
      <c r="O2" s="591"/>
      <c r="P2" s="591"/>
      <c r="Q2" s="591"/>
      <c r="R2" s="591"/>
      <c r="S2" s="591"/>
      <c r="T2" s="591"/>
      <c r="U2" s="591"/>
      <c r="V2" s="59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544"/>
      <c r="BC2" s="544"/>
      <c r="BD2" s="544"/>
      <c r="BE2" s="544"/>
      <c r="BF2" s="1"/>
      <c r="BG2" s="1"/>
      <c r="BH2" s="1"/>
      <c r="BI2" s="1"/>
      <c r="BJ2" s="1"/>
      <c r="BK2" s="1"/>
      <c r="BL2" s="1"/>
      <c r="BM2" s="1"/>
      <c r="BN2" s="544"/>
      <c r="BO2" s="544"/>
      <c r="BP2" s="544"/>
      <c r="BQ2" s="1"/>
      <c r="BR2" s="1"/>
      <c r="BS2" s="1"/>
      <c r="BT2" s="1"/>
      <c r="BU2" s="1"/>
      <c r="BV2" s="1"/>
      <c r="BW2" s="1"/>
      <c r="BX2" s="544"/>
      <c r="BY2" s="544"/>
      <c r="BZ2" s="1"/>
      <c r="CA2" s="1"/>
      <c r="CB2" s="1"/>
      <c r="CC2" s="1"/>
      <c r="CD2" s="1"/>
      <c r="CE2" s="1"/>
      <c r="CF2" s="1"/>
      <c r="CG2" s="1"/>
      <c r="CH2" s="1"/>
      <c r="CI2" s="544"/>
      <c r="CJ2" s="544"/>
      <c r="CK2" s="544"/>
      <c r="CL2" s="544"/>
      <c r="CM2" s="544"/>
      <c r="CN2" s="415"/>
      <c r="CO2" s="9"/>
      <c r="CR2" s="9"/>
      <c r="CS2" s="9"/>
      <c r="CT2" s="9"/>
      <c r="CU2" s="9"/>
      <c r="CV2" s="9"/>
      <c r="CW2" s="9"/>
      <c r="CX2" s="9"/>
      <c r="CY2" s="9"/>
      <c r="CZ2" s="9"/>
      <c r="DA2" s="9"/>
      <c r="DB2" s="9"/>
      <c r="DC2" s="9"/>
      <c r="DD2" s="9"/>
      <c r="DE2" s="9"/>
      <c r="DF2" s="9"/>
      <c r="DG2" s="9"/>
      <c r="DH2" s="9"/>
      <c r="DI2" s="9"/>
      <c r="DJ2" s="9"/>
      <c r="DK2" s="9"/>
      <c r="DL2" s="9"/>
      <c r="DM2" s="9"/>
      <c r="DN2" s="266"/>
      <c r="DO2" s="266"/>
      <c r="DP2" s="266"/>
      <c r="DQ2" s="266"/>
      <c r="DR2" s="266"/>
      <c r="DS2" s="266"/>
      <c r="DT2" s="266"/>
      <c r="DU2" s="266"/>
      <c r="DV2" s="266"/>
      <c r="DW2" s="266"/>
      <c r="DX2" s="266"/>
      <c r="DY2" s="266"/>
      <c r="DZ2" s="266"/>
      <c r="EA2" s="266"/>
      <c r="EB2" s="266"/>
      <c r="EC2" s="266"/>
      <c r="ED2" s="266"/>
      <c r="EE2" s="266"/>
      <c r="EF2" s="266"/>
      <c r="EG2" s="266"/>
      <c r="EH2" s="266"/>
      <c r="EI2" s="266"/>
      <c r="EJ2" s="266"/>
      <c r="EK2" s="266"/>
      <c r="EL2" s="266"/>
      <c r="EM2" s="266"/>
      <c r="EN2" s="266"/>
      <c r="EO2" s="266"/>
      <c r="EP2" s="266"/>
      <c r="EQ2" s="266"/>
      <c r="ER2" s="266"/>
      <c r="ES2" s="266"/>
      <c r="ET2" s="266"/>
      <c r="EU2" s="266"/>
      <c r="EV2" s="266"/>
      <c r="EW2" s="266"/>
      <c r="EX2" s="266"/>
      <c r="EY2" s="266"/>
      <c r="EZ2" s="266"/>
      <c r="FA2" s="266"/>
      <c r="FB2" s="266"/>
      <c r="FC2" s="266"/>
      <c r="FD2" s="266"/>
      <c r="FE2" s="266"/>
      <c r="FF2" s="266"/>
      <c r="FG2" s="266"/>
      <c r="FH2" s="266"/>
      <c r="FI2" s="266"/>
      <c r="FJ2" s="266"/>
      <c r="FK2" s="266"/>
      <c r="FL2" s="266"/>
      <c r="FM2" s="266"/>
      <c r="FN2" s="266"/>
      <c r="FO2" s="266"/>
      <c r="FP2" s="266"/>
      <c r="FQ2" s="266"/>
      <c r="FR2" s="266"/>
      <c r="FS2" s="266"/>
      <c r="FT2" s="266"/>
      <c r="FU2" s="266"/>
      <c r="FV2" s="266"/>
      <c r="FW2" s="266"/>
      <c r="FX2" s="266"/>
      <c r="FY2" s="266"/>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row>
    <row r="3" spans="2:227" ht="18" customHeight="1" x14ac:dyDescent="0.15">
      <c r="B3" s="1"/>
      <c r="C3" s="1"/>
      <c r="D3" s="1"/>
      <c r="E3" s="1"/>
      <c r="F3" s="1" t="s">
        <v>
1230</v>
      </c>
      <c r="G3" s="1"/>
      <c r="H3" s="1"/>
      <c r="I3" s="1"/>
      <c r="J3" s="1"/>
      <c r="K3" s="12"/>
      <c r="M3" s="583" t="s">
        <v>
1243</v>
      </c>
      <c r="N3" s="583"/>
      <c r="O3" s="13" t="s">
        <v>
1232</v>
      </c>
      <c r="P3" s="13" t="s">
        <v>
1255</v>
      </c>
      <c r="Q3" s="264"/>
      <c r="R3" s="257" t="s">
        <v>
257</v>
      </c>
      <c r="S3" s="257"/>
      <c r="T3" s="257"/>
      <c r="U3" s="257"/>
      <c r="V3" s="257"/>
      <c r="W3" s="257"/>
      <c r="X3" s="257"/>
      <c r="Y3" s="25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545"/>
      <c r="BC3" s="545"/>
      <c r="BD3" s="1"/>
      <c r="BE3" s="1"/>
      <c r="BF3" s="1"/>
      <c r="BG3" s="1"/>
      <c r="BH3" s="1"/>
      <c r="BI3" s="545"/>
      <c r="BJ3" s="545"/>
      <c r="BK3" s="1"/>
      <c r="BL3" s="1"/>
      <c r="BM3" s="1"/>
      <c r="BN3" s="1"/>
      <c r="BO3" s="545"/>
      <c r="BP3" s="545"/>
      <c r="BQ3" s="545"/>
      <c r="BR3" s="545"/>
      <c r="BS3" s="545"/>
      <c r="BT3" s="545"/>
      <c r="BU3" s="545"/>
      <c r="BV3" s="545"/>
      <c r="BW3" s="545"/>
      <c r="BX3" s="545"/>
      <c r="BY3" s="545"/>
      <c r="BZ3" s="545"/>
      <c r="CA3" s="545"/>
      <c r="CB3" s="545"/>
      <c r="CC3" s="545"/>
      <c r="CD3" s="545"/>
      <c r="CE3" s="545"/>
      <c r="CF3" s="545"/>
      <c r="CG3" s="545"/>
      <c r="CH3" s="545"/>
      <c r="CI3" s="545"/>
      <c r="CJ3" s="545"/>
      <c r="CK3" s="545"/>
      <c r="CL3" s="545"/>
      <c r="CM3" s="545"/>
      <c r="CN3" s="417"/>
      <c r="CO3" s="259"/>
      <c r="CP3" s="260"/>
      <c r="CQ3" s="260"/>
      <c r="CR3" s="260"/>
      <c r="CS3" s="636" t="s">
        <v>
9</v>
      </c>
      <c r="CT3" s="636"/>
      <c r="CU3" s="636"/>
      <c r="CV3" s="636"/>
      <c r="CW3" s="637"/>
      <c r="CX3" s="652" t="s">
        <v>
258</v>
      </c>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4"/>
      <c r="DZ3" s="652" t="s">
        <v>
10</v>
      </c>
      <c r="EA3" s="653"/>
      <c r="EB3" s="653"/>
      <c r="EC3" s="653"/>
      <c r="ED3" s="653"/>
      <c r="EE3" s="653"/>
      <c r="EF3" s="653"/>
      <c r="EG3" s="653"/>
      <c r="EH3" s="653"/>
      <c r="EI3" s="653"/>
      <c r="EJ3" s="653"/>
      <c r="EK3" s="653"/>
      <c r="EL3" s="653"/>
      <c r="EM3" s="653"/>
      <c r="EN3" s="653"/>
      <c r="EO3" s="653"/>
      <c r="EP3" s="653"/>
      <c r="EQ3" s="653"/>
      <c r="ER3" s="653"/>
      <c r="ES3" s="653"/>
      <c r="ET3" s="653"/>
      <c r="EU3" s="653"/>
      <c r="EV3" s="653"/>
      <c r="EW3" s="653"/>
      <c r="EX3" s="653"/>
      <c r="EY3" s="653"/>
      <c r="EZ3" s="653"/>
      <c r="FA3" s="654"/>
      <c r="FB3" s="652" t="s">
        <v>
11</v>
      </c>
      <c r="FC3" s="653"/>
      <c r="FD3" s="653"/>
      <c r="FE3" s="653"/>
      <c r="FF3" s="653"/>
      <c r="FG3" s="653"/>
      <c r="FH3" s="653"/>
      <c r="FI3" s="653"/>
      <c r="FJ3" s="653"/>
      <c r="FK3" s="653"/>
      <c r="FL3" s="653"/>
      <c r="FM3" s="653"/>
      <c r="FN3" s="653"/>
      <c r="FO3" s="653"/>
      <c r="FP3" s="653"/>
      <c r="FQ3" s="653"/>
      <c r="FR3" s="653"/>
      <c r="FS3" s="653"/>
      <c r="FT3" s="653"/>
      <c r="FU3" s="653"/>
      <c r="FV3" s="653"/>
      <c r="FW3" s="653"/>
      <c r="FX3" s="653"/>
      <c r="FY3" s="653"/>
      <c r="FZ3" s="653"/>
      <c r="GA3" s="653"/>
      <c r="GB3" s="653"/>
      <c r="GC3" s="654"/>
      <c r="GD3" s="259"/>
      <c r="GE3" s="260"/>
      <c r="GF3" s="260"/>
      <c r="GG3" s="260"/>
      <c r="GH3" s="636" t="s">
        <v>
9</v>
      </c>
      <c r="GI3" s="636"/>
      <c r="GJ3" s="636"/>
      <c r="GK3" s="636"/>
      <c r="GL3" s="637"/>
      <c r="GM3" s="652" t="s">
        <v>
12</v>
      </c>
      <c r="GN3" s="653"/>
      <c r="GO3" s="653"/>
      <c r="GP3" s="653"/>
      <c r="GQ3" s="653"/>
      <c r="GR3" s="653"/>
      <c r="GS3" s="653"/>
      <c r="GT3" s="653"/>
      <c r="GU3" s="653"/>
      <c r="GV3" s="653"/>
      <c r="GW3" s="653"/>
      <c r="GX3" s="653"/>
      <c r="GY3" s="653"/>
      <c r="GZ3" s="653"/>
      <c r="HA3" s="653"/>
      <c r="HB3" s="653"/>
      <c r="HC3" s="653"/>
      <c r="HD3" s="653"/>
      <c r="HE3" s="653"/>
      <c r="HF3" s="653"/>
      <c r="HG3" s="653"/>
      <c r="HH3" s="653"/>
      <c r="HI3" s="653"/>
      <c r="HJ3" s="653"/>
      <c r="HK3" s="653"/>
      <c r="HL3" s="653"/>
      <c r="HM3" s="653"/>
      <c r="HN3" s="654"/>
    </row>
    <row r="4" spans="2:227" ht="18" customHeight="1" x14ac:dyDescent="0.15">
      <c r="B4" s="1"/>
      <c r="C4" s="1"/>
      <c r="D4" s="1"/>
      <c r="E4" s="1"/>
      <c r="F4" s="1"/>
      <c r="G4" s="1"/>
      <c r="H4" s="1"/>
      <c r="I4" s="1"/>
      <c r="J4" s="1"/>
      <c r="K4" s="266"/>
      <c r="N4" s="266"/>
      <c r="O4" s="266"/>
      <c r="P4" s="266"/>
      <c r="Q4" s="266"/>
      <c r="R4" s="266"/>
      <c r="S4" s="266"/>
      <c r="T4" s="9"/>
      <c r="U4" s="266"/>
      <c r="V4" s="266"/>
      <c r="W4" s="266"/>
      <c r="X4" s="266"/>
      <c r="Y4" s="266"/>
      <c r="Z4" s="266"/>
      <c r="AA4" s="266"/>
      <c r="AB4" s="266"/>
      <c r="AC4" s="266"/>
      <c r="AD4" s="266"/>
      <c r="AE4" s="266"/>
      <c r="AF4" s="266"/>
      <c r="AG4" s="266"/>
      <c r="AH4" s="266"/>
      <c r="AI4" s="266"/>
      <c r="AJ4" s="266"/>
      <c r="AK4" s="266"/>
      <c r="AL4" s="266"/>
      <c r="AM4" s="257"/>
      <c r="AO4" s="266"/>
      <c r="AP4" s="266"/>
      <c r="AQ4" s="266"/>
      <c r="AR4" s="266"/>
      <c r="AS4" s="266"/>
      <c r="AT4" s="266"/>
      <c r="AW4" s="266" t="s">
        <v>
1254</v>
      </c>
      <c r="AY4" s="257"/>
      <c r="AZ4" s="257"/>
      <c r="BA4" s="265"/>
      <c r="BB4" s="80"/>
      <c r="BC4" s="80"/>
      <c r="BD4" s="545"/>
      <c r="BE4" s="545"/>
      <c r="BF4" s="545"/>
      <c r="BG4" s="545"/>
      <c r="BH4" s="545"/>
      <c r="BI4" s="1"/>
      <c r="BJ4" s="1"/>
      <c r="BK4" s="1"/>
      <c r="BL4" s="546"/>
      <c r="BM4" s="1"/>
      <c r="BN4" s="1"/>
      <c r="BO4" s="545"/>
      <c r="BP4" s="545"/>
      <c r="BQ4" s="545"/>
      <c r="BR4" s="545"/>
      <c r="BS4" s="545"/>
      <c r="BT4" s="545"/>
      <c r="BU4" s="545"/>
      <c r="BV4" s="545"/>
      <c r="BW4" s="545"/>
      <c r="BX4" s="545"/>
      <c r="BY4" s="545"/>
      <c r="BZ4" s="545"/>
      <c r="CA4" s="545"/>
      <c r="CB4" s="545"/>
      <c r="CC4" s="545"/>
      <c r="CD4" s="545"/>
      <c r="CE4" s="545"/>
      <c r="CF4" s="545"/>
      <c r="CG4" s="545"/>
      <c r="CH4" s="1"/>
      <c r="CI4" s="1"/>
      <c r="CJ4" s="1"/>
      <c r="CK4" s="1"/>
      <c r="CL4" s="1"/>
      <c r="CM4" s="545"/>
      <c r="CN4" s="417"/>
      <c r="CO4" s="267"/>
      <c r="CP4" s="268"/>
      <c r="CQ4" s="268"/>
      <c r="CR4" s="268"/>
      <c r="CS4" s="639"/>
      <c r="CT4" s="639"/>
      <c r="CU4" s="639"/>
      <c r="CV4" s="639"/>
      <c r="CW4" s="640"/>
      <c r="CX4" s="251" t="s">
        <v>
259</v>
      </c>
      <c r="CY4" s="252"/>
      <c r="CZ4" s="252"/>
      <c r="DA4" s="253"/>
      <c r="DB4" s="652" t="s">
        <v>
260</v>
      </c>
      <c r="DC4" s="653"/>
      <c r="DD4" s="653"/>
      <c r="DE4" s="653"/>
      <c r="DF4" s="653"/>
      <c r="DG4" s="653"/>
      <c r="DH4" s="653"/>
      <c r="DI4" s="653"/>
      <c r="DJ4" s="653"/>
      <c r="DK4" s="653"/>
      <c r="DL4" s="653"/>
      <c r="DM4" s="653"/>
      <c r="DN4" s="653"/>
      <c r="DO4" s="653"/>
      <c r="DP4" s="653"/>
      <c r="DQ4" s="653"/>
      <c r="DR4" s="653"/>
      <c r="DS4" s="653"/>
      <c r="DT4" s="653"/>
      <c r="DU4" s="653"/>
      <c r="DV4" s="653"/>
      <c r="DW4" s="653"/>
      <c r="DX4" s="653"/>
      <c r="DY4" s="654"/>
      <c r="DZ4" s="251" t="s">
        <v>
259</v>
      </c>
      <c r="EA4" s="252"/>
      <c r="EB4" s="252"/>
      <c r="EC4" s="253"/>
      <c r="ED4" s="149"/>
      <c r="EE4" s="262"/>
      <c r="EF4" s="836" t="s">
        <v>
261</v>
      </c>
      <c r="EG4" s="839"/>
      <c r="EH4" s="839"/>
      <c r="EI4" s="839"/>
      <c r="EJ4" s="839"/>
      <c r="EK4" s="839"/>
      <c r="EL4" s="839"/>
      <c r="EM4" s="839"/>
      <c r="EN4" s="839"/>
      <c r="EO4" s="839"/>
      <c r="EP4" s="839"/>
      <c r="EQ4" s="839"/>
      <c r="ER4" s="839"/>
      <c r="ES4" s="839"/>
      <c r="ET4" s="839"/>
      <c r="EU4" s="839"/>
      <c r="EV4" s="839"/>
      <c r="EW4" s="839"/>
      <c r="EX4" s="839"/>
      <c r="EY4" s="839"/>
      <c r="EZ4" s="262"/>
      <c r="FA4" s="263"/>
      <c r="FB4" s="251" t="s">
        <v>
259</v>
      </c>
      <c r="FC4" s="252"/>
      <c r="FD4" s="252"/>
      <c r="FE4" s="253"/>
      <c r="FF4" s="652" t="s">
        <v>
260</v>
      </c>
      <c r="FG4" s="653"/>
      <c r="FH4" s="653"/>
      <c r="FI4" s="653"/>
      <c r="FJ4" s="653"/>
      <c r="FK4" s="653"/>
      <c r="FL4" s="653"/>
      <c r="FM4" s="653"/>
      <c r="FN4" s="653"/>
      <c r="FO4" s="653"/>
      <c r="FP4" s="653"/>
      <c r="FQ4" s="653"/>
      <c r="FR4" s="653"/>
      <c r="FS4" s="653"/>
      <c r="FT4" s="653"/>
      <c r="FU4" s="653"/>
      <c r="FV4" s="653"/>
      <c r="FW4" s="653"/>
      <c r="FX4" s="653"/>
      <c r="FY4" s="653"/>
      <c r="FZ4" s="653"/>
      <c r="GA4" s="653"/>
      <c r="GB4" s="653"/>
      <c r="GC4" s="654"/>
      <c r="GD4" s="267"/>
      <c r="GE4" s="268"/>
      <c r="GF4" s="268"/>
      <c r="GG4" s="268"/>
      <c r="GH4" s="639"/>
      <c r="GI4" s="639"/>
      <c r="GJ4" s="639"/>
      <c r="GK4" s="639"/>
      <c r="GL4" s="640"/>
      <c r="GM4" s="251" t="s">
        <v>
259</v>
      </c>
      <c r="GN4" s="252"/>
      <c r="GO4" s="252"/>
      <c r="GP4" s="253"/>
      <c r="GQ4" s="652" t="s">
        <v>
260</v>
      </c>
      <c r="GR4" s="653"/>
      <c r="GS4" s="653"/>
      <c r="GT4" s="653"/>
      <c r="GU4" s="653"/>
      <c r="GV4" s="653"/>
      <c r="GW4" s="653"/>
      <c r="GX4" s="653"/>
      <c r="GY4" s="653"/>
      <c r="GZ4" s="653"/>
      <c r="HA4" s="653"/>
      <c r="HB4" s="653"/>
      <c r="HC4" s="653"/>
      <c r="HD4" s="653"/>
      <c r="HE4" s="653"/>
      <c r="HF4" s="653"/>
      <c r="HG4" s="653"/>
      <c r="HH4" s="653"/>
      <c r="HI4" s="653"/>
      <c r="HJ4" s="653"/>
      <c r="HK4" s="653"/>
      <c r="HL4" s="653"/>
      <c r="HM4" s="653"/>
      <c r="HN4" s="654"/>
    </row>
    <row r="5" spans="2:227" ht="18" customHeight="1" x14ac:dyDescent="0.15">
      <c r="B5" s="1"/>
      <c r="C5" s="1"/>
      <c r="D5" s="1"/>
      <c r="E5" s="1"/>
      <c r="F5" s="1"/>
      <c r="G5" s="1"/>
      <c r="H5" s="1"/>
      <c r="I5" s="1"/>
      <c r="J5" s="1"/>
      <c r="K5" s="635" t="s">
        <v>
44</v>
      </c>
      <c r="L5" s="636"/>
      <c r="M5" s="636"/>
      <c r="N5" s="636"/>
      <c r="O5" s="636"/>
      <c r="P5" s="636"/>
      <c r="Q5" s="637"/>
      <c r="R5" s="635" t="s">
        <v>
13</v>
      </c>
      <c r="S5" s="636"/>
      <c r="T5" s="636"/>
      <c r="U5" s="637"/>
      <c r="V5" s="635" t="s">
        <v>
251</v>
      </c>
      <c r="W5" s="636"/>
      <c r="X5" s="636"/>
      <c r="Y5" s="637"/>
      <c r="Z5" s="635" t="s">
        <v>
262</v>
      </c>
      <c r="AA5" s="636"/>
      <c r="AB5" s="636"/>
      <c r="AC5" s="637"/>
      <c r="AD5" s="635" t="s">
        <v>
247</v>
      </c>
      <c r="AE5" s="636"/>
      <c r="AF5" s="636"/>
      <c r="AG5" s="637"/>
      <c r="AH5" s="635" t="s">
        <v>
263</v>
      </c>
      <c r="AI5" s="636"/>
      <c r="AJ5" s="636"/>
      <c r="AK5" s="637"/>
      <c r="AL5" s="635" t="s">
        <v>
246</v>
      </c>
      <c r="AM5" s="636"/>
      <c r="AN5" s="636"/>
      <c r="AO5" s="637"/>
      <c r="AP5" s="824" t="s">
        <v>
1371</v>
      </c>
      <c r="AQ5" s="825"/>
      <c r="AR5" s="825"/>
      <c r="AS5" s="826"/>
      <c r="AT5" s="722" t="s">
        <v>
1372</v>
      </c>
      <c r="AU5" s="636"/>
      <c r="AV5" s="636"/>
      <c r="AW5" s="637"/>
      <c r="AX5" s="635" t="s">
        <v>
264</v>
      </c>
      <c r="AY5" s="636"/>
      <c r="AZ5" s="636"/>
      <c r="BA5" s="637"/>
      <c r="BB5" s="273"/>
      <c r="BC5" s="273"/>
      <c r="BD5" s="273"/>
      <c r="BE5" s="133" t="s">
        <v>
251</v>
      </c>
      <c r="BF5" s="134"/>
      <c r="BG5" s="134"/>
      <c r="BH5" s="134"/>
      <c r="BI5" s="134"/>
      <c r="BJ5" s="134"/>
      <c r="BK5" s="134"/>
      <c r="BL5" s="135"/>
      <c r="BM5" s="539">
        <v>
0.37</v>
      </c>
      <c r="BN5" s="540"/>
      <c r="BO5" s="541"/>
      <c r="BP5" s="830"/>
      <c r="BQ5" s="831"/>
      <c r="BR5" s="832"/>
      <c r="BW5" s="273"/>
      <c r="BX5" s="545"/>
      <c r="BY5" s="545"/>
      <c r="BZ5" s="1"/>
      <c r="CA5" s="136"/>
      <c r="CB5" s="136"/>
      <c r="CC5" s="1"/>
      <c r="CD5" s="1"/>
      <c r="CE5" s="1"/>
      <c r="CF5" s="1"/>
      <c r="CG5" s="1"/>
      <c r="CH5" s="1"/>
      <c r="CI5" s="1"/>
      <c r="CJ5" s="1"/>
      <c r="CK5" s="1"/>
      <c r="CL5" s="1"/>
      <c r="CM5" s="645"/>
      <c r="CN5" s="645"/>
      <c r="CO5" s="645"/>
      <c r="CP5" s="645"/>
      <c r="CQ5" s="268"/>
      <c r="CR5" s="1"/>
      <c r="CS5" s="638" t="s">
        <v>
265</v>
      </c>
      <c r="CT5" s="639"/>
      <c r="CU5" s="639"/>
      <c r="CV5" s="639"/>
      <c r="CW5" s="639"/>
      <c r="CX5" s="268"/>
      <c r="CY5" s="268"/>
      <c r="CZ5" s="268"/>
      <c r="DA5" s="269"/>
      <c r="DB5" s="254"/>
      <c r="DC5" s="255"/>
      <c r="DD5" s="255"/>
      <c r="DE5" s="256"/>
      <c r="DF5" s="635" t="s">
        <v>
266</v>
      </c>
      <c r="DG5" s="636"/>
      <c r="DH5" s="636"/>
      <c r="DI5" s="637"/>
      <c r="DJ5" s="635" t="s">
        <v>
267</v>
      </c>
      <c r="DK5" s="636"/>
      <c r="DL5" s="636"/>
      <c r="DM5" s="637"/>
      <c r="DN5" s="635" t="s">
        <v>
268</v>
      </c>
      <c r="DO5" s="636"/>
      <c r="DP5" s="636"/>
      <c r="DQ5" s="637"/>
      <c r="DR5" s="635" t="s">
        <v>
269</v>
      </c>
      <c r="DS5" s="636"/>
      <c r="DT5" s="636"/>
      <c r="DU5" s="637"/>
      <c r="DV5" s="635" t="s">
        <v>
270</v>
      </c>
      <c r="DW5" s="636"/>
      <c r="DX5" s="636"/>
      <c r="DY5" s="637"/>
      <c r="DZ5" s="635" t="s">
        <v>
271</v>
      </c>
      <c r="EA5" s="636"/>
      <c r="EB5" s="636"/>
      <c r="EC5" s="637"/>
      <c r="ED5" s="254"/>
      <c r="EE5" s="255"/>
      <c r="EF5" s="255"/>
      <c r="EG5" s="256"/>
      <c r="EH5" s="635" t="s">
        <v>
266</v>
      </c>
      <c r="EI5" s="636"/>
      <c r="EJ5" s="636"/>
      <c r="EK5" s="637"/>
      <c r="EL5" s="635" t="s">
        <v>
267</v>
      </c>
      <c r="EM5" s="636"/>
      <c r="EN5" s="636"/>
      <c r="EO5" s="637"/>
      <c r="EP5" s="635" t="s">
        <v>
268</v>
      </c>
      <c r="EQ5" s="636"/>
      <c r="ER5" s="636"/>
      <c r="ES5" s="637"/>
      <c r="ET5" s="635" t="s">
        <v>
269</v>
      </c>
      <c r="EU5" s="636"/>
      <c r="EV5" s="636"/>
      <c r="EW5" s="637"/>
      <c r="EX5" s="635" t="s">
        <v>
270</v>
      </c>
      <c r="EY5" s="636"/>
      <c r="EZ5" s="636"/>
      <c r="FA5" s="637"/>
      <c r="FB5" s="635" t="s">
        <v>
271</v>
      </c>
      <c r="FC5" s="636"/>
      <c r="FD5" s="636"/>
      <c r="FE5" s="637"/>
      <c r="FF5" s="254"/>
      <c r="FG5" s="255"/>
      <c r="FH5" s="255"/>
      <c r="FI5" s="256"/>
      <c r="FJ5" s="635" t="s">
        <v>
266</v>
      </c>
      <c r="FK5" s="636"/>
      <c r="FL5" s="636"/>
      <c r="FM5" s="637"/>
      <c r="FN5" s="635" t="s">
        <v>
267</v>
      </c>
      <c r="FO5" s="636"/>
      <c r="FP5" s="636"/>
      <c r="FQ5" s="637"/>
      <c r="FR5" s="635" t="s">
        <v>
268</v>
      </c>
      <c r="FS5" s="636"/>
      <c r="FT5" s="636"/>
      <c r="FU5" s="637"/>
      <c r="FV5" s="635" t="s">
        <v>
269</v>
      </c>
      <c r="FW5" s="636"/>
      <c r="FX5" s="636"/>
      <c r="FY5" s="637"/>
      <c r="FZ5" s="635" t="s">
        <v>
270</v>
      </c>
      <c r="GA5" s="636"/>
      <c r="GB5" s="636"/>
      <c r="GC5" s="637"/>
      <c r="GD5" s="635" t="s">
        <v>
271</v>
      </c>
      <c r="GE5" s="636"/>
      <c r="GF5" s="636"/>
      <c r="GG5" s="637"/>
      <c r="GH5" s="638" t="s">
        <v>
265</v>
      </c>
      <c r="GI5" s="639"/>
      <c r="GJ5" s="639"/>
      <c r="GK5" s="639"/>
      <c r="GL5" s="639"/>
      <c r="GM5" s="268"/>
      <c r="GN5" s="268"/>
      <c r="GO5" s="268"/>
      <c r="GP5" s="269"/>
      <c r="GQ5" s="254"/>
      <c r="GR5" s="255"/>
      <c r="GS5" s="255"/>
      <c r="GT5" s="256"/>
      <c r="GU5" s="635" t="s">
        <v>
266</v>
      </c>
      <c r="GV5" s="636"/>
      <c r="GW5" s="636"/>
      <c r="GX5" s="637"/>
      <c r="GY5" s="635" t="s">
        <v>
267</v>
      </c>
      <c r="GZ5" s="636"/>
      <c r="HA5" s="636"/>
      <c r="HB5" s="637"/>
      <c r="HC5" s="635" t="s">
        <v>
268</v>
      </c>
      <c r="HD5" s="636"/>
      <c r="HE5" s="636"/>
      <c r="HF5" s="637"/>
      <c r="HG5" s="635" t="s">
        <v>
269</v>
      </c>
      <c r="HH5" s="636"/>
      <c r="HI5" s="636"/>
      <c r="HJ5" s="637"/>
      <c r="HK5" s="635" t="s">
        <v>
270</v>
      </c>
      <c r="HL5" s="636"/>
      <c r="HM5" s="636"/>
      <c r="HN5" s="637"/>
      <c r="HO5" s="635" t="s">
        <v>
271</v>
      </c>
      <c r="HP5" s="636"/>
      <c r="HQ5" s="636"/>
      <c r="HR5" s="637"/>
    </row>
    <row r="6" spans="2:227" ht="18" customHeight="1" x14ac:dyDescent="0.15">
      <c r="B6" s="1"/>
      <c r="C6" s="1"/>
      <c r="D6" s="1"/>
      <c r="E6" s="1"/>
      <c r="F6" s="1"/>
      <c r="G6" s="1"/>
      <c r="H6" s="1"/>
      <c r="I6" s="1"/>
      <c r="J6" s="1"/>
      <c r="K6" s="641"/>
      <c r="L6" s="642"/>
      <c r="M6" s="642"/>
      <c r="N6" s="642"/>
      <c r="O6" s="642"/>
      <c r="P6" s="642"/>
      <c r="Q6" s="643"/>
      <c r="R6" s="641"/>
      <c r="S6" s="642"/>
      <c r="T6" s="642"/>
      <c r="U6" s="643"/>
      <c r="V6" s="641"/>
      <c r="W6" s="642"/>
      <c r="X6" s="642"/>
      <c r="Y6" s="643"/>
      <c r="Z6" s="641" t="s">
        <v>
272</v>
      </c>
      <c r="AA6" s="642"/>
      <c r="AB6" s="642"/>
      <c r="AC6" s="643"/>
      <c r="AD6" s="641"/>
      <c r="AE6" s="642"/>
      <c r="AF6" s="642"/>
      <c r="AG6" s="643"/>
      <c r="AH6" s="641" t="s">
        <v>
246</v>
      </c>
      <c r="AI6" s="642"/>
      <c r="AJ6" s="642"/>
      <c r="AK6" s="643"/>
      <c r="AL6" s="641"/>
      <c r="AM6" s="642"/>
      <c r="AN6" s="642"/>
      <c r="AO6" s="643"/>
      <c r="AP6" s="827"/>
      <c r="AQ6" s="828"/>
      <c r="AR6" s="828"/>
      <c r="AS6" s="829"/>
      <c r="AT6" s="641"/>
      <c r="AU6" s="642"/>
      <c r="AV6" s="642"/>
      <c r="AW6" s="643"/>
      <c r="AX6" s="868" t="s">
        <v>
1253</v>
      </c>
      <c r="AY6" s="869"/>
      <c r="AZ6" s="869"/>
      <c r="BA6" s="870"/>
      <c r="BB6" s="176"/>
      <c r="BC6" s="176"/>
      <c r="BD6" s="176"/>
      <c r="BE6" s="137" t="s">
        <v>
248</v>
      </c>
      <c r="BF6" s="532"/>
      <c r="BG6" s="532"/>
      <c r="BH6" s="532"/>
      <c r="BI6" s="532"/>
      <c r="BJ6" s="532"/>
      <c r="BK6" s="532"/>
      <c r="BL6" s="532"/>
      <c r="BM6" s="539">
        <v>
0.17</v>
      </c>
      <c r="BN6" s="540"/>
      <c r="BO6" s="541"/>
      <c r="BP6" s="830"/>
      <c r="BQ6" s="831"/>
      <c r="BR6" s="832"/>
      <c r="BW6" s="273"/>
      <c r="BX6" s="545"/>
      <c r="BY6" s="545"/>
      <c r="BZ6" s="545"/>
      <c r="CA6" s="138"/>
      <c r="CB6" s="138"/>
      <c r="CC6" s="545"/>
      <c r="CD6" s="545"/>
      <c r="CE6" s="545"/>
      <c r="CF6" s="545"/>
      <c r="CG6" s="545"/>
      <c r="CH6" s="545"/>
      <c r="CI6" s="545"/>
      <c r="CJ6" s="545"/>
      <c r="CK6" s="545"/>
      <c r="CL6" s="545"/>
      <c r="CM6" s="545"/>
      <c r="CN6" s="417"/>
      <c r="CO6" s="268"/>
      <c r="CP6" s="268"/>
      <c r="CQ6" s="268"/>
      <c r="CR6" s="268"/>
      <c r="CS6" s="641"/>
      <c r="CT6" s="642"/>
      <c r="CU6" s="642"/>
      <c r="CV6" s="642"/>
      <c r="CW6" s="642"/>
      <c r="CX6" s="271"/>
      <c r="CY6" s="271"/>
      <c r="CZ6" s="271"/>
      <c r="DA6" s="139"/>
      <c r="DB6" s="248"/>
      <c r="DC6" s="249"/>
      <c r="DD6" s="249"/>
      <c r="DE6" s="250"/>
      <c r="DF6" s="641" t="s">
        <v>
273</v>
      </c>
      <c r="DG6" s="642"/>
      <c r="DH6" s="642"/>
      <c r="DI6" s="643"/>
      <c r="DJ6" s="641" t="s">
        <v>
273</v>
      </c>
      <c r="DK6" s="642"/>
      <c r="DL6" s="642"/>
      <c r="DM6" s="643"/>
      <c r="DN6" s="641"/>
      <c r="DO6" s="642"/>
      <c r="DP6" s="642"/>
      <c r="DQ6" s="643"/>
      <c r="DR6" s="641" t="s">
        <v>
274</v>
      </c>
      <c r="DS6" s="642"/>
      <c r="DT6" s="642"/>
      <c r="DU6" s="643"/>
      <c r="DV6" s="641" t="s">
        <v>
275</v>
      </c>
      <c r="DW6" s="642"/>
      <c r="DX6" s="642"/>
      <c r="DY6" s="643"/>
      <c r="DZ6" s="641" t="s">
        <v>
276</v>
      </c>
      <c r="EA6" s="642"/>
      <c r="EB6" s="642"/>
      <c r="EC6" s="643"/>
      <c r="ED6" s="248"/>
      <c r="EE6" s="249"/>
      <c r="EF6" s="249"/>
      <c r="EG6" s="250"/>
      <c r="EH6" s="641" t="s">
        <v>
273</v>
      </c>
      <c r="EI6" s="642"/>
      <c r="EJ6" s="642"/>
      <c r="EK6" s="643"/>
      <c r="EL6" s="641" t="s">
        <v>
273</v>
      </c>
      <c r="EM6" s="642"/>
      <c r="EN6" s="642"/>
      <c r="EO6" s="643"/>
      <c r="EP6" s="641"/>
      <c r="EQ6" s="642"/>
      <c r="ER6" s="642"/>
      <c r="ES6" s="643"/>
      <c r="ET6" s="641" t="s">
        <v>
274</v>
      </c>
      <c r="EU6" s="642"/>
      <c r="EV6" s="642"/>
      <c r="EW6" s="643"/>
      <c r="EX6" s="641" t="s">
        <v>
275</v>
      </c>
      <c r="EY6" s="642"/>
      <c r="EZ6" s="642"/>
      <c r="FA6" s="643"/>
      <c r="FB6" s="641" t="s">
        <v>
276</v>
      </c>
      <c r="FC6" s="642"/>
      <c r="FD6" s="642"/>
      <c r="FE6" s="643"/>
      <c r="FF6" s="248"/>
      <c r="FG6" s="249"/>
      <c r="FH6" s="249"/>
      <c r="FI6" s="250"/>
      <c r="FJ6" s="641" t="s">
        <v>
273</v>
      </c>
      <c r="FK6" s="642"/>
      <c r="FL6" s="642"/>
      <c r="FM6" s="643"/>
      <c r="FN6" s="641" t="s">
        <v>
273</v>
      </c>
      <c r="FO6" s="642"/>
      <c r="FP6" s="642"/>
      <c r="FQ6" s="643"/>
      <c r="FR6" s="641"/>
      <c r="FS6" s="642"/>
      <c r="FT6" s="642"/>
      <c r="FU6" s="643"/>
      <c r="FV6" s="641" t="s">
        <v>
274</v>
      </c>
      <c r="FW6" s="642"/>
      <c r="FX6" s="642"/>
      <c r="FY6" s="643"/>
      <c r="FZ6" s="641" t="s">
        <v>
275</v>
      </c>
      <c r="GA6" s="642"/>
      <c r="GB6" s="642"/>
      <c r="GC6" s="643"/>
      <c r="GD6" s="641" t="s">
        <v>
276</v>
      </c>
      <c r="GE6" s="642"/>
      <c r="GF6" s="642"/>
      <c r="GG6" s="643"/>
      <c r="GH6" s="641"/>
      <c r="GI6" s="642"/>
      <c r="GJ6" s="642"/>
      <c r="GK6" s="642"/>
      <c r="GL6" s="642"/>
      <c r="GM6" s="271"/>
      <c r="GN6" s="271"/>
      <c r="GO6" s="271"/>
      <c r="GP6" s="139"/>
      <c r="GQ6" s="248"/>
      <c r="GR6" s="249"/>
      <c r="GS6" s="249"/>
      <c r="GT6" s="250"/>
      <c r="GU6" s="641" t="s">
        <v>
273</v>
      </c>
      <c r="GV6" s="642"/>
      <c r="GW6" s="642"/>
      <c r="GX6" s="643"/>
      <c r="GY6" s="641" t="s">
        <v>
273</v>
      </c>
      <c r="GZ6" s="642"/>
      <c r="HA6" s="642"/>
      <c r="HB6" s="643"/>
      <c r="HC6" s="641"/>
      <c r="HD6" s="642"/>
      <c r="HE6" s="642"/>
      <c r="HF6" s="643"/>
      <c r="HG6" s="641" t="s">
        <v>
274</v>
      </c>
      <c r="HH6" s="642"/>
      <c r="HI6" s="642"/>
      <c r="HJ6" s="643"/>
      <c r="HK6" s="641" t="s">
        <v>
275</v>
      </c>
      <c r="HL6" s="642"/>
      <c r="HM6" s="642"/>
      <c r="HN6" s="643"/>
      <c r="HO6" s="641" t="s">
        <v>
276</v>
      </c>
      <c r="HP6" s="642"/>
      <c r="HQ6" s="642"/>
      <c r="HR6" s="643"/>
    </row>
    <row r="7" spans="2:227" ht="18" customHeight="1" x14ac:dyDescent="0.15">
      <c r="B7" s="1"/>
      <c r="C7" s="1"/>
      <c r="D7" s="2"/>
      <c r="E7" s="2"/>
      <c r="F7" s="1"/>
      <c r="G7" s="1"/>
      <c r="H7" s="1"/>
      <c r="I7" s="1"/>
      <c r="J7" s="1"/>
      <c r="K7" s="414"/>
      <c r="L7" s="151"/>
      <c r="M7" s="406" t="s">
        <v>
192</v>
      </c>
      <c r="N7" s="848">
        <v>
28</v>
      </c>
      <c r="O7" s="848"/>
      <c r="P7" s="400" t="s">
        <v>
277</v>
      </c>
      <c r="Q7" s="418"/>
      <c r="R7" s="792">
        <v>
24</v>
      </c>
      <c r="S7" s="787"/>
      <c r="T7" s="787"/>
      <c r="U7" s="787"/>
      <c r="V7" s="787">
        <v>
6</v>
      </c>
      <c r="W7" s="787"/>
      <c r="X7" s="787"/>
      <c r="Y7" s="787"/>
      <c r="Z7" s="787">
        <v>
4</v>
      </c>
      <c r="AA7" s="787"/>
      <c r="AB7" s="787"/>
      <c r="AC7" s="787"/>
      <c r="AD7" s="787">
        <v>
4</v>
      </c>
      <c r="AE7" s="787"/>
      <c r="AF7" s="787"/>
      <c r="AG7" s="787"/>
      <c r="AH7" s="787">
        <v>
6</v>
      </c>
      <c r="AI7" s="787"/>
      <c r="AJ7" s="787"/>
      <c r="AK7" s="787"/>
      <c r="AL7" s="787">
        <v>
2</v>
      </c>
      <c r="AM7" s="787"/>
      <c r="AN7" s="787"/>
      <c r="AO7" s="787"/>
      <c r="AP7" s="787" t="s">
        <v>
1373</v>
      </c>
      <c r="AQ7" s="787"/>
      <c r="AR7" s="787"/>
      <c r="AS7" s="787"/>
      <c r="AT7" s="787" t="s">
        <v>
114</v>
      </c>
      <c r="AU7" s="787"/>
      <c r="AV7" s="787"/>
      <c r="AW7" s="787"/>
      <c r="AX7" s="787">
        <v>
2</v>
      </c>
      <c r="AY7" s="787"/>
      <c r="AZ7" s="787"/>
      <c r="BA7" s="788"/>
      <c r="BB7" s="545"/>
      <c r="BC7" s="545"/>
      <c r="BD7" s="545"/>
      <c r="BE7" s="137" t="s">
        <v>
247</v>
      </c>
      <c r="BF7" s="532"/>
      <c r="BG7" s="532"/>
      <c r="BH7" s="532"/>
      <c r="BI7" s="532"/>
      <c r="BJ7" s="532"/>
      <c r="BK7" s="532"/>
      <c r="BL7" s="532"/>
      <c r="BM7" s="539">
        <v>
0.17</v>
      </c>
      <c r="BN7" s="540"/>
      <c r="BO7" s="541"/>
      <c r="BP7" s="830"/>
      <c r="BQ7" s="831"/>
      <c r="BR7" s="832"/>
      <c r="BW7" s="545"/>
      <c r="BX7" s="1"/>
      <c r="BY7" s="1"/>
      <c r="BZ7" s="1"/>
      <c r="CA7" s="138"/>
      <c r="CB7" s="150"/>
      <c r="CM7" s="545"/>
      <c r="CN7" s="417"/>
      <c r="CO7" s="268"/>
      <c r="CP7" s="268"/>
      <c r="CQ7" s="268"/>
      <c r="CR7" s="268"/>
      <c r="CS7" s="242" t="s">
        <v>
278</v>
      </c>
      <c r="CT7" s="243"/>
      <c r="CU7" s="835" t="s">
        <v>
279</v>
      </c>
      <c r="CV7" s="836"/>
      <c r="CW7" s="836"/>
      <c r="CX7" s="836"/>
      <c r="CY7" s="836"/>
      <c r="CZ7" s="836"/>
      <c r="DA7" s="837"/>
      <c r="DB7" s="838" t="s">
        <v>
1252</v>
      </c>
      <c r="DC7" s="834"/>
      <c r="DD7" s="834"/>
      <c r="DE7" s="834"/>
      <c r="DF7" s="834">
        <v>
30</v>
      </c>
      <c r="DG7" s="834"/>
      <c r="DH7" s="834"/>
      <c r="DI7" s="834"/>
      <c r="DJ7" s="845" t="s">
        <v>
1238</v>
      </c>
      <c r="DK7" s="834"/>
      <c r="DL7" s="834"/>
      <c r="DM7" s="834"/>
      <c r="DN7" s="834">
        <v>
1</v>
      </c>
      <c r="DO7" s="834"/>
      <c r="DP7" s="834"/>
      <c r="DQ7" s="834"/>
      <c r="DR7" s="834" t="s">
        <v>
1232</v>
      </c>
      <c r="DS7" s="834"/>
      <c r="DT7" s="834"/>
      <c r="DU7" s="834"/>
      <c r="DV7" s="834" t="s">
        <v>
1232</v>
      </c>
      <c r="DW7" s="834"/>
      <c r="DX7" s="834"/>
      <c r="DY7" s="834"/>
      <c r="DZ7" s="834" t="s">
        <v>
1232</v>
      </c>
      <c r="EA7" s="834"/>
      <c r="EB7" s="834"/>
      <c r="EC7" s="841"/>
      <c r="ED7" s="847">
        <v>
29</v>
      </c>
      <c r="EE7" s="833"/>
      <c r="EF7" s="833"/>
      <c r="EG7" s="833"/>
      <c r="EH7" s="833">
        <v>
28</v>
      </c>
      <c r="EI7" s="833"/>
      <c r="EJ7" s="833"/>
      <c r="EK7" s="833"/>
      <c r="EL7" s="848" t="s">
        <v>
1232</v>
      </c>
      <c r="EM7" s="848"/>
      <c r="EN7" s="848"/>
      <c r="EO7" s="848"/>
      <c r="EP7" s="833" t="s">
        <v>
1232</v>
      </c>
      <c r="EQ7" s="833"/>
      <c r="ER7" s="833"/>
      <c r="ES7" s="833"/>
      <c r="ET7" s="833">
        <v>
1</v>
      </c>
      <c r="EU7" s="833"/>
      <c r="EV7" s="833"/>
      <c r="EW7" s="833"/>
      <c r="EX7" s="834" t="s">
        <v>
1232</v>
      </c>
      <c r="EY7" s="834"/>
      <c r="EZ7" s="834"/>
      <c r="FA7" s="834"/>
      <c r="FB7" s="834" t="s">
        <v>
1232</v>
      </c>
      <c r="FC7" s="834"/>
      <c r="FD7" s="834"/>
      <c r="FE7" s="841"/>
      <c r="FF7" s="838">
        <v>
23</v>
      </c>
      <c r="FG7" s="834"/>
      <c r="FH7" s="834"/>
      <c r="FI7" s="834"/>
      <c r="FJ7" s="834">
        <v>
20</v>
      </c>
      <c r="FK7" s="834"/>
      <c r="FL7" s="834"/>
      <c r="FM7" s="834"/>
      <c r="FN7" s="834" t="s">
        <v>
174</v>
      </c>
      <c r="FO7" s="834"/>
      <c r="FP7" s="834"/>
      <c r="FQ7" s="834"/>
      <c r="FR7" s="834" t="s">
        <v>
174</v>
      </c>
      <c r="FS7" s="834"/>
      <c r="FT7" s="834"/>
      <c r="FU7" s="834"/>
      <c r="FV7" s="834">
        <v>
2</v>
      </c>
      <c r="FW7" s="834"/>
      <c r="FX7" s="834"/>
      <c r="FY7" s="834"/>
      <c r="FZ7" s="834">
        <v>
1</v>
      </c>
      <c r="GA7" s="834"/>
      <c r="GB7" s="834"/>
      <c r="GC7" s="834"/>
      <c r="GD7" s="834" t="s">
        <v>
174</v>
      </c>
      <c r="GE7" s="834"/>
      <c r="GF7" s="834"/>
      <c r="GG7" s="841"/>
      <c r="GH7" s="242" t="s">
        <v>
278</v>
      </c>
      <c r="GI7" s="243"/>
      <c r="GJ7" s="835" t="s">
        <v>
279</v>
      </c>
      <c r="GK7" s="836"/>
      <c r="GL7" s="836"/>
      <c r="GM7" s="836"/>
      <c r="GN7" s="836"/>
      <c r="GO7" s="836"/>
      <c r="GP7" s="837"/>
      <c r="GQ7" s="838">
        <v>
48</v>
      </c>
      <c r="GR7" s="834"/>
      <c r="GS7" s="834"/>
      <c r="GT7" s="834"/>
      <c r="GU7" s="834">
        <v>
43</v>
      </c>
      <c r="GV7" s="834"/>
      <c r="GW7" s="834"/>
      <c r="GX7" s="834"/>
      <c r="GY7" s="834" t="s">
        <v>
174</v>
      </c>
      <c r="GZ7" s="834"/>
      <c r="HA7" s="834"/>
      <c r="HB7" s="834"/>
      <c r="HC7" s="834">
        <v>
1</v>
      </c>
      <c r="HD7" s="834"/>
      <c r="HE7" s="834"/>
      <c r="HF7" s="834"/>
      <c r="HG7" s="834">
        <v>
1</v>
      </c>
      <c r="HH7" s="834"/>
      <c r="HI7" s="834"/>
      <c r="HJ7" s="834"/>
      <c r="HK7" s="834" t="s">
        <v>
174</v>
      </c>
      <c r="HL7" s="834"/>
      <c r="HM7" s="834"/>
      <c r="HN7" s="834"/>
      <c r="HO7" s="834">
        <v>
3</v>
      </c>
      <c r="HP7" s="834"/>
      <c r="HQ7" s="834"/>
      <c r="HR7" s="841"/>
    </row>
    <row r="8" spans="2:227" ht="18" customHeight="1" x14ac:dyDescent="0.15">
      <c r="B8" s="1"/>
      <c r="C8" s="1"/>
      <c r="H8" s="1"/>
      <c r="I8" s="1"/>
      <c r="J8" s="1"/>
      <c r="K8" s="414"/>
      <c r="L8" s="415"/>
      <c r="M8" s="415"/>
      <c r="N8" s="771">
        <v>
29</v>
      </c>
      <c r="O8" s="771"/>
      <c r="P8" s="400" t="s">
        <v>
277</v>
      </c>
      <c r="Q8" s="416"/>
      <c r="R8" s="789">
        <v>
24</v>
      </c>
      <c r="S8" s="790"/>
      <c r="T8" s="790"/>
      <c r="U8" s="790"/>
      <c r="V8" s="790">
        <v>
8</v>
      </c>
      <c r="W8" s="790"/>
      <c r="X8" s="790"/>
      <c r="Y8" s="790"/>
      <c r="Z8" s="790">
        <v>
4</v>
      </c>
      <c r="AA8" s="790"/>
      <c r="AB8" s="790"/>
      <c r="AC8" s="790"/>
      <c r="AD8" s="790">
        <v>
4</v>
      </c>
      <c r="AE8" s="790"/>
      <c r="AF8" s="790"/>
      <c r="AG8" s="790"/>
      <c r="AH8" s="790">
        <v>
4</v>
      </c>
      <c r="AI8" s="790"/>
      <c r="AJ8" s="790"/>
      <c r="AK8" s="790"/>
      <c r="AL8" s="790" t="s">
        <v>
1373</v>
      </c>
      <c r="AM8" s="790"/>
      <c r="AN8" s="790"/>
      <c r="AO8" s="790"/>
      <c r="AP8" s="790">
        <v>
3</v>
      </c>
      <c r="AQ8" s="790"/>
      <c r="AR8" s="790"/>
      <c r="AS8" s="790"/>
      <c r="AT8" s="790" t="s">
        <v>
1373</v>
      </c>
      <c r="AU8" s="790"/>
      <c r="AV8" s="790"/>
      <c r="AW8" s="790"/>
      <c r="AX8" s="790">
        <v>
1</v>
      </c>
      <c r="AY8" s="790"/>
      <c r="AZ8" s="790"/>
      <c r="BA8" s="791"/>
      <c r="BB8" s="545"/>
      <c r="BC8" s="545"/>
      <c r="BD8" s="545"/>
      <c r="BE8" s="137" t="s">
        <v>
245</v>
      </c>
      <c r="BF8" s="532"/>
      <c r="BG8" s="532"/>
      <c r="BH8" s="532"/>
      <c r="BI8" s="532"/>
      <c r="BJ8" s="532"/>
      <c r="BK8" s="532"/>
      <c r="BL8" s="532"/>
      <c r="BM8" s="539">
        <v>
0.17</v>
      </c>
      <c r="BN8" s="540"/>
      <c r="BO8" s="541"/>
      <c r="BP8" s="830"/>
      <c r="BQ8" s="831"/>
      <c r="BR8" s="832"/>
      <c r="BW8" s="545"/>
      <c r="BX8" s="545"/>
      <c r="BY8" s="545"/>
      <c r="BZ8" s="545"/>
      <c r="CA8" s="138"/>
      <c r="CB8" s="150"/>
      <c r="CM8" s="545"/>
      <c r="CN8" s="417"/>
      <c r="CO8" s="268"/>
      <c r="CP8" s="268"/>
      <c r="CQ8" s="268"/>
      <c r="CR8" s="268"/>
      <c r="CS8" s="244"/>
      <c r="CT8" s="245"/>
      <c r="CU8" s="835" t="s">
        <v>
280</v>
      </c>
      <c r="CV8" s="836"/>
      <c r="CW8" s="836"/>
      <c r="CX8" s="836"/>
      <c r="CY8" s="836"/>
      <c r="CZ8" s="836"/>
      <c r="DA8" s="837"/>
      <c r="DB8" s="844">
        <v>
28</v>
      </c>
      <c r="DC8" s="823"/>
      <c r="DD8" s="823"/>
      <c r="DE8" s="823"/>
      <c r="DF8" s="823">
        <v>
28</v>
      </c>
      <c r="DG8" s="823"/>
      <c r="DH8" s="823"/>
      <c r="DI8" s="823"/>
      <c r="DJ8" s="823" t="s">
        <v>
1232</v>
      </c>
      <c r="DK8" s="823"/>
      <c r="DL8" s="823"/>
      <c r="DM8" s="823"/>
      <c r="DN8" s="823" t="s">
        <v>
1232</v>
      </c>
      <c r="DO8" s="823"/>
      <c r="DP8" s="823"/>
      <c r="DQ8" s="823"/>
      <c r="DR8" s="823" t="s">
        <v>
1232</v>
      </c>
      <c r="DS8" s="823"/>
      <c r="DT8" s="823"/>
      <c r="DU8" s="823"/>
      <c r="DV8" s="823" t="s">
        <v>
1232</v>
      </c>
      <c r="DW8" s="823"/>
      <c r="DX8" s="823"/>
      <c r="DY8" s="823"/>
      <c r="DZ8" s="823" t="s">
        <v>
1232</v>
      </c>
      <c r="EA8" s="823"/>
      <c r="EB8" s="823"/>
      <c r="EC8" s="843"/>
      <c r="ED8" s="846">
        <v>
24</v>
      </c>
      <c r="EE8" s="842"/>
      <c r="EF8" s="842"/>
      <c r="EG8" s="842"/>
      <c r="EH8" s="842">
        <v>
23</v>
      </c>
      <c r="EI8" s="842"/>
      <c r="EJ8" s="842"/>
      <c r="EK8" s="842"/>
      <c r="EL8" s="842" t="s">
        <v>
1232</v>
      </c>
      <c r="EM8" s="842"/>
      <c r="EN8" s="842"/>
      <c r="EO8" s="842"/>
      <c r="EP8" s="823" t="s">
        <v>
1232</v>
      </c>
      <c r="EQ8" s="823"/>
      <c r="ER8" s="823"/>
      <c r="ES8" s="823"/>
      <c r="ET8" s="842">
        <v>
1</v>
      </c>
      <c r="EU8" s="842"/>
      <c r="EV8" s="842"/>
      <c r="EW8" s="842"/>
      <c r="EX8" s="823" t="s">
        <v>
1232</v>
      </c>
      <c r="EY8" s="823"/>
      <c r="EZ8" s="823"/>
      <c r="FA8" s="823"/>
      <c r="FB8" s="823" t="s">
        <v>
1232</v>
      </c>
      <c r="FC8" s="823"/>
      <c r="FD8" s="823"/>
      <c r="FE8" s="843"/>
      <c r="FF8" s="844">
        <v>
26</v>
      </c>
      <c r="FG8" s="823"/>
      <c r="FH8" s="823"/>
      <c r="FI8" s="823"/>
      <c r="FJ8" s="823">
        <v>
26</v>
      </c>
      <c r="FK8" s="823"/>
      <c r="FL8" s="823"/>
      <c r="FM8" s="823"/>
      <c r="FN8" s="823" t="s">
        <v>
174</v>
      </c>
      <c r="FO8" s="823"/>
      <c r="FP8" s="823"/>
      <c r="FQ8" s="823"/>
      <c r="FR8" s="823" t="s">
        <v>
174</v>
      </c>
      <c r="FS8" s="823"/>
      <c r="FT8" s="823"/>
      <c r="FU8" s="823"/>
      <c r="FV8" s="823" t="s">
        <v>
174</v>
      </c>
      <c r="FW8" s="823"/>
      <c r="FX8" s="823"/>
      <c r="FY8" s="823"/>
      <c r="FZ8" s="823" t="s">
        <v>
174</v>
      </c>
      <c r="GA8" s="823"/>
      <c r="GB8" s="823"/>
      <c r="GC8" s="823"/>
      <c r="GD8" s="823" t="s">
        <v>
174</v>
      </c>
      <c r="GE8" s="823"/>
      <c r="GF8" s="823"/>
      <c r="GG8" s="843"/>
      <c r="GH8" s="244"/>
      <c r="GI8" s="245"/>
      <c r="GJ8" s="835" t="s">
        <v>
280</v>
      </c>
      <c r="GK8" s="836"/>
      <c r="GL8" s="836"/>
      <c r="GM8" s="836"/>
      <c r="GN8" s="836"/>
      <c r="GO8" s="836"/>
      <c r="GP8" s="837"/>
      <c r="GQ8" s="844">
        <v>
25</v>
      </c>
      <c r="GR8" s="823"/>
      <c r="GS8" s="823"/>
      <c r="GT8" s="823"/>
      <c r="GU8" s="823">
        <v>
25</v>
      </c>
      <c r="GV8" s="823"/>
      <c r="GW8" s="823"/>
      <c r="GX8" s="823"/>
      <c r="GY8" s="823" t="s">
        <v>
174</v>
      </c>
      <c r="GZ8" s="823"/>
      <c r="HA8" s="823"/>
      <c r="HB8" s="823"/>
      <c r="HC8" s="823" t="s">
        <v>
174</v>
      </c>
      <c r="HD8" s="823"/>
      <c r="HE8" s="823"/>
      <c r="HF8" s="823"/>
      <c r="HG8" s="823" t="s">
        <v>
174</v>
      </c>
      <c r="HH8" s="823"/>
      <c r="HI8" s="823"/>
      <c r="HJ8" s="823"/>
      <c r="HK8" s="823" t="s">
        <v>
174</v>
      </c>
      <c r="HL8" s="823"/>
      <c r="HM8" s="823"/>
      <c r="HN8" s="823"/>
      <c r="HO8" s="823" t="s">
        <v>
174</v>
      </c>
      <c r="HP8" s="823"/>
      <c r="HQ8" s="823"/>
      <c r="HR8" s="843"/>
      <c r="HS8" s="151"/>
    </row>
    <row r="9" spans="2:227" ht="18" customHeight="1" x14ac:dyDescent="0.15">
      <c r="B9" s="1"/>
      <c r="C9" s="1"/>
      <c r="H9" s="1"/>
      <c r="I9" s="1"/>
      <c r="J9" s="1"/>
      <c r="K9" s="420"/>
      <c r="L9" s="421"/>
      <c r="M9" s="120"/>
      <c r="N9" s="770">
        <v>
30</v>
      </c>
      <c r="O9" s="770"/>
      <c r="P9" s="398" t="s">
        <v>
277</v>
      </c>
      <c r="Q9" s="121"/>
      <c r="R9" s="783">
        <v>
24</v>
      </c>
      <c r="S9" s="784"/>
      <c r="T9" s="784"/>
      <c r="U9" s="784"/>
      <c r="V9" s="784">
        <v>
9</v>
      </c>
      <c r="W9" s="784"/>
      <c r="X9" s="784"/>
      <c r="Y9" s="784"/>
      <c r="Z9" s="784">
        <v>
4</v>
      </c>
      <c r="AA9" s="784"/>
      <c r="AB9" s="784"/>
      <c r="AC9" s="784"/>
      <c r="AD9" s="784">
        <v>
4</v>
      </c>
      <c r="AE9" s="784"/>
      <c r="AF9" s="784"/>
      <c r="AG9" s="784"/>
      <c r="AH9" s="784">
        <v>
4</v>
      </c>
      <c r="AI9" s="784"/>
      <c r="AJ9" s="784"/>
      <c r="AK9" s="784"/>
      <c r="AL9" s="784" t="s">
        <v>
1373</v>
      </c>
      <c r="AM9" s="784"/>
      <c r="AN9" s="784"/>
      <c r="AO9" s="784"/>
      <c r="AP9" s="784" t="s">
        <v>
114</v>
      </c>
      <c r="AQ9" s="784"/>
      <c r="AR9" s="784"/>
      <c r="AS9" s="784"/>
      <c r="AT9" s="784">
        <v>
2</v>
      </c>
      <c r="AU9" s="784"/>
      <c r="AV9" s="784"/>
      <c r="AW9" s="784"/>
      <c r="AX9" s="784">
        <v>
1</v>
      </c>
      <c r="AY9" s="784"/>
      <c r="AZ9" s="784"/>
      <c r="BA9" s="785"/>
      <c r="BB9" s="545"/>
      <c r="BC9" s="545"/>
      <c r="BD9" s="545"/>
      <c r="BE9" s="137" t="s">
        <v>
1389</v>
      </c>
      <c r="BF9" s="532"/>
      <c r="BG9" s="532"/>
      <c r="BH9" s="532"/>
      <c r="BI9" s="532"/>
      <c r="BJ9" s="532"/>
      <c r="BK9" s="532"/>
      <c r="BL9" s="532"/>
      <c r="BM9" s="539">
        <v>
0.08</v>
      </c>
      <c r="BN9" s="540"/>
      <c r="BO9" s="541"/>
      <c r="BP9" s="830"/>
      <c r="BQ9" s="831"/>
      <c r="BR9" s="832"/>
      <c r="BW9" s="545"/>
      <c r="BX9" s="545"/>
      <c r="BY9" s="545"/>
      <c r="BZ9" s="1"/>
      <c r="CA9" s="138"/>
      <c r="CB9" s="150"/>
      <c r="CM9" s="545"/>
      <c r="CN9" s="417"/>
      <c r="CO9" s="268"/>
      <c r="CP9" s="268"/>
      <c r="CQ9" s="268"/>
      <c r="CR9" s="268"/>
      <c r="CS9" s="244"/>
      <c r="CT9" s="245"/>
      <c r="CU9" s="835" t="s">
        <v>
281</v>
      </c>
      <c r="CV9" s="836"/>
      <c r="CW9" s="836"/>
      <c r="CX9" s="836"/>
      <c r="CY9" s="836"/>
      <c r="CZ9" s="836"/>
      <c r="DA9" s="837"/>
      <c r="DB9" s="844">
        <v>
7</v>
      </c>
      <c r="DC9" s="823"/>
      <c r="DD9" s="823"/>
      <c r="DE9" s="823"/>
      <c r="DF9" s="823">
        <v>
7</v>
      </c>
      <c r="DG9" s="823"/>
      <c r="DH9" s="823"/>
      <c r="DI9" s="823"/>
      <c r="DJ9" s="823" t="s">
        <v>
1232</v>
      </c>
      <c r="DK9" s="823"/>
      <c r="DL9" s="823"/>
      <c r="DM9" s="823"/>
      <c r="DN9" s="823" t="s">
        <v>
1232</v>
      </c>
      <c r="DO9" s="823"/>
      <c r="DP9" s="823"/>
      <c r="DQ9" s="823"/>
      <c r="DR9" s="823" t="s">
        <v>
1232</v>
      </c>
      <c r="DS9" s="823"/>
      <c r="DT9" s="823"/>
      <c r="DU9" s="823"/>
      <c r="DV9" s="823" t="s">
        <v>
1232</v>
      </c>
      <c r="DW9" s="823"/>
      <c r="DX9" s="823"/>
      <c r="DY9" s="823"/>
      <c r="DZ9" s="823" t="s">
        <v>
1232</v>
      </c>
      <c r="EA9" s="823"/>
      <c r="EB9" s="823"/>
      <c r="EC9" s="843"/>
      <c r="ED9" s="846">
        <v>
8</v>
      </c>
      <c r="EE9" s="842"/>
      <c r="EF9" s="842"/>
      <c r="EG9" s="842"/>
      <c r="EH9" s="842">
        <v>
8</v>
      </c>
      <c r="EI9" s="842"/>
      <c r="EJ9" s="842"/>
      <c r="EK9" s="842"/>
      <c r="EL9" s="842" t="s">
        <v>
1232</v>
      </c>
      <c r="EM9" s="842"/>
      <c r="EN9" s="842"/>
      <c r="EO9" s="842"/>
      <c r="EP9" s="823" t="s">
        <v>
1232</v>
      </c>
      <c r="EQ9" s="823"/>
      <c r="ER9" s="823"/>
      <c r="ES9" s="823"/>
      <c r="ET9" s="823" t="s">
        <v>
1232</v>
      </c>
      <c r="EU9" s="823"/>
      <c r="EV9" s="823"/>
      <c r="EW9" s="823"/>
      <c r="EX9" s="823" t="s">
        <v>
1232</v>
      </c>
      <c r="EY9" s="823"/>
      <c r="EZ9" s="823"/>
      <c r="FA9" s="823"/>
      <c r="FB9" s="823" t="s">
        <v>
1232</v>
      </c>
      <c r="FC9" s="823"/>
      <c r="FD9" s="823"/>
      <c r="FE9" s="843"/>
      <c r="FF9" s="844">
        <v>
7</v>
      </c>
      <c r="FG9" s="823"/>
      <c r="FH9" s="823"/>
      <c r="FI9" s="823"/>
      <c r="FJ9" s="823">
        <v>
7</v>
      </c>
      <c r="FK9" s="823"/>
      <c r="FL9" s="823"/>
      <c r="FM9" s="823"/>
      <c r="FN9" s="823" t="s">
        <v>
174</v>
      </c>
      <c r="FO9" s="823"/>
      <c r="FP9" s="823"/>
      <c r="FQ9" s="823"/>
      <c r="FR9" s="823" t="s">
        <v>
174</v>
      </c>
      <c r="FS9" s="823"/>
      <c r="FT9" s="823"/>
      <c r="FU9" s="823"/>
      <c r="FV9" s="823" t="s">
        <v>
174</v>
      </c>
      <c r="FW9" s="823"/>
      <c r="FX9" s="823"/>
      <c r="FY9" s="823"/>
      <c r="FZ9" s="823" t="s">
        <v>
174</v>
      </c>
      <c r="GA9" s="823"/>
      <c r="GB9" s="823"/>
      <c r="GC9" s="823"/>
      <c r="GD9" s="823" t="s">
        <v>
174</v>
      </c>
      <c r="GE9" s="823"/>
      <c r="GF9" s="823"/>
      <c r="GG9" s="843"/>
      <c r="GH9" s="244"/>
      <c r="GI9" s="245"/>
      <c r="GJ9" s="835" t="s">
        <v>
281</v>
      </c>
      <c r="GK9" s="836"/>
      <c r="GL9" s="836"/>
      <c r="GM9" s="836"/>
      <c r="GN9" s="836"/>
      <c r="GO9" s="836"/>
      <c r="GP9" s="837"/>
      <c r="GQ9" s="844">
        <v>
6</v>
      </c>
      <c r="GR9" s="823"/>
      <c r="GS9" s="823"/>
      <c r="GT9" s="823"/>
      <c r="GU9" s="823">
        <v>
6</v>
      </c>
      <c r="GV9" s="823"/>
      <c r="GW9" s="823"/>
      <c r="GX9" s="823"/>
      <c r="GY9" s="823" t="s">
        <v>
174</v>
      </c>
      <c r="GZ9" s="823"/>
      <c r="HA9" s="823"/>
      <c r="HB9" s="823"/>
      <c r="HC9" s="823" t="s">
        <v>
174</v>
      </c>
      <c r="HD9" s="823"/>
      <c r="HE9" s="823"/>
      <c r="HF9" s="823"/>
      <c r="HG9" s="823" t="s">
        <v>
174</v>
      </c>
      <c r="HH9" s="823"/>
      <c r="HI9" s="823"/>
      <c r="HJ9" s="823"/>
      <c r="HK9" s="823" t="s">
        <v>
174</v>
      </c>
      <c r="HL9" s="823"/>
      <c r="HM9" s="823"/>
      <c r="HN9" s="823"/>
      <c r="HO9" s="823" t="s">
        <v>
174</v>
      </c>
      <c r="HP9" s="823"/>
      <c r="HQ9" s="823"/>
      <c r="HR9" s="843"/>
      <c r="HS9" s="151"/>
    </row>
    <row r="10" spans="2:227" ht="18" customHeight="1" x14ac:dyDescent="0.15">
      <c r="B10" s="1"/>
      <c r="C10" s="1"/>
      <c r="D10" s="580" t="s">
        <v>
1251</v>
      </c>
      <c r="E10" s="582" t="s">
        <v>
282</v>
      </c>
      <c r="F10" s="582"/>
      <c r="G10" s="582"/>
      <c r="I10" s="1"/>
      <c r="J10" s="1"/>
      <c r="K10" s="258"/>
      <c r="L10" s="258"/>
      <c r="M10" s="260" t="s">
        <v>
1250</v>
      </c>
      <c r="N10" s="260"/>
      <c r="O10" s="268"/>
      <c r="P10" s="268"/>
      <c r="Q10" s="268"/>
      <c r="R10" s="268"/>
      <c r="S10" s="268"/>
      <c r="T10" s="268"/>
      <c r="U10" s="268"/>
      <c r="V10" s="268"/>
      <c r="W10" s="268"/>
      <c r="X10" s="268"/>
      <c r="Y10" s="268"/>
      <c r="Z10" s="268"/>
      <c r="AA10" s="268"/>
      <c r="AB10" s="268"/>
      <c r="AC10" s="268"/>
      <c r="AD10" s="268"/>
      <c r="AE10" s="268"/>
      <c r="AF10" s="268"/>
      <c r="AG10" s="268"/>
      <c r="AH10" s="268"/>
      <c r="AI10" s="268"/>
      <c r="AJ10" s="268"/>
      <c r="AK10" s="268"/>
      <c r="AL10" s="268"/>
      <c r="AM10" s="268"/>
      <c r="AN10" s="268"/>
      <c r="AO10" s="268"/>
      <c r="AP10" s="268"/>
      <c r="AQ10" s="268"/>
      <c r="AR10" s="268"/>
      <c r="AS10" s="268"/>
      <c r="AT10" s="268"/>
      <c r="AU10" s="268"/>
      <c r="AV10" s="268"/>
      <c r="AW10" s="268"/>
      <c r="AX10" s="268"/>
      <c r="AY10" s="268"/>
      <c r="AZ10" s="268"/>
      <c r="BA10" s="268"/>
      <c r="BB10" s="1"/>
      <c r="BC10" s="1"/>
      <c r="BD10" s="1"/>
      <c r="BE10" s="137" t="s">
        <v>
286</v>
      </c>
      <c r="BF10" s="532"/>
      <c r="BG10" s="532"/>
      <c r="BH10" s="532"/>
      <c r="BI10" s="532"/>
      <c r="BJ10" s="532"/>
      <c r="BK10" s="532"/>
      <c r="BL10" s="532"/>
      <c r="BM10" s="539">
        <v>
0.04</v>
      </c>
      <c r="BN10" s="540"/>
      <c r="BO10" s="541"/>
      <c r="BP10" s="830"/>
      <c r="BQ10" s="831"/>
      <c r="BR10" s="832"/>
      <c r="BW10" s="138"/>
      <c r="BX10" s="150"/>
      <c r="CI10" s="545"/>
      <c r="CJ10" s="545"/>
      <c r="CK10" s="545"/>
      <c r="CL10" s="545"/>
      <c r="CM10" s="545"/>
      <c r="CN10" s="417"/>
      <c r="CO10" s="244"/>
      <c r="CP10" s="245"/>
      <c r="CQ10" s="835" t="s">
        <v>
284</v>
      </c>
      <c r="CR10" s="836"/>
      <c r="CS10" s="836"/>
      <c r="CT10" s="836"/>
      <c r="CU10" s="836"/>
      <c r="CV10" s="836"/>
      <c r="CW10" s="837"/>
      <c r="CX10" s="844" t="s">
        <v>
1232</v>
      </c>
      <c r="CY10" s="823"/>
      <c r="CZ10" s="823"/>
      <c r="DA10" s="823"/>
      <c r="DB10" s="823" t="s">
        <v>
1232</v>
      </c>
      <c r="DC10" s="823"/>
      <c r="DD10" s="823"/>
      <c r="DE10" s="823"/>
      <c r="DF10" s="823" t="s">
        <v>
1232</v>
      </c>
      <c r="DG10" s="823"/>
      <c r="DH10" s="823"/>
      <c r="DI10" s="823"/>
      <c r="DJ10" s="823" t="s">
        <v>
1232</v>
      </c>
      <c r="DK10" s="823"/>
      <c r="DL10" s="823"/>
      <c r="DM10" s="823"/>
      <c r="DN10" s="823" t="s">
        <v>
1232</v>
      </c>
      <c r="DO10" s="823"/>
      <c r="DP10" s="823"/>
      <c r="DQ10" s="823"/>
      <c r="DR10" s="823" t="s">
        <v>
1232</v>
      </c>
      <c r="DS10" s="823"/>
      <c r="DT10" s="823"/>
      <c r="DU10" s="823"/>
      <c r="DV10" s="823" t="s">
        <v>
1232</v>
      </c>
      <c r="DW10" s="823"/>
      <c r="DX10" s="823"/>
      <c r="DY10" s="843"/>
      <c r="DZ10" s="846" t="s">
        <v>
1232</v>
      </c>
      <c r="EA10" s="842"/>
      <c r="EB10" s="842"/>
      <c r="EC10" s="842"/>
      <c r="ED10" s="842" t="s">
        <v>
1232</v>
      </c>
      <c r="EE10" s="842"/>
      <c r="EF10" s="842"/>
      <c r="EG10" s="842"/>
      <c r="EH10" s="842" t="s">
        <v>
1232</v>
      </c>
      <c r="EI10" s="842"/>
      <c r="EJ10" s="842"/>
      <c r="EK10" s="842"/>
      <c r="EL10" s="823" t="s">
        <v>
1232</v>
      </c>
      <c r="EM10" s="823"/>
      <c r="EN10" s="823"/>
      <c r="EO10" s="823"/>
      <c r="EP10" s="823" t="s">
        <v>
1232</v>
      </c>
      <c r="EQ10" s="823"/>
      <c r="ER10" s="823"/>
      <c r="ES10" s="823"/>
      <c r="ET10" s="823" t="s">
        <v>
1232</v>
      </c>
      <c r="EU10" s="823"/>
      <c r="EV10" s="823"/>
      <c r="EW10" s="823"/>
      <c r="EX10" s="823" t="s">
        <v>
1232</v>
      </c>
      <c r="EY10" s="823"/>
      <c r="EZ10" s="823"/>
      <c r="FA10" s="843"/>
      <c r="FB10" s="844">
        <v>
3</v>
      </c>
      <c r="FC10" s="823"/>
      <c r="FD10" s="823"/>
      <c r="FE10" s="823"/>
      <c r="FF10" s="823">
        <v>
3</v>
      </c>
      <c r="FG10" s="823"/>
      <c r="FH10" s="823"/>
      <c r="FI10" s="823"/>
      <c r="FJ10" s="823" t="s">
        <v>
174</v>
      </c>
      <c r="FK10" s="823"/>
      <c r="FL10" s="823"/>
      <c r="FM10" s="823"/>
      <c r="FN10" s="823" t="s">
        <v>
174</v>
      </c>
      <c r="FO10" s="823"/>
      <c r="FP10" s="823"/>
      <c r="FQ10" s="823"/>
      <c r="FR10" s="823" t="s">
        <v>
174</v>
      </c>
      <c r="FS10" s="823"/>
      <c r="FT10" s="823"/>
      <c r="FU10" s="823"/>
      <c r="FV10" s="823" t="s">
        <v>
174</v>
      </c>
      <c r="FW10" s="823"/>
      <c r="FX10" s="823"/>
      <c r="FY10" s="823"/>
      <c r="FZ10" s="823" t="s">
        <v>
174</v>
      </c>
      <c r="GA10" s="823"/>
      <c r="GB10" s="823"/>
      <c r="GC10" s="843"/>
      <c r="GD10" s="244"/>
      <c r="GE10" s="245"/>
      <c r="GF10" s="835" t="s">
        <v>
284</v>
      </c>
      <c r="GG10" s="836"/>
      <c r="GH10" s="836"/>
      <c r="GI10" s="836"/>
      <c r="GJ10" s="836"/>
      <c r="GK10" s="836"/>
      <c r="GL10" s="837"/>
      <c r="GM10" s="844">
        <v>
4</v>
      </c>
      <c r="GN10" s="823"/>
      <c r="GO10" s="823"/>
      <c r="GP10" s="823"/>
      <c r="GQ10" s="823">
        <v>
4</v>
      </c>
      <c r="GR10" s="823"/>
      <c r="GS10" s="823"/>
      <c r="GT10" s="823"/>
      <c r="GU10" s="823" t="s">
        <v>
174</v>
      </c>
      <c r="GV10" s="823"/>
      <c r="GW10" s="823"/>
      <c r="GX10" s="823"/>
      <c r="GY10" s="823" t="s">
        <v>
174</v>
      </c>
      <c r="GZ10" s="823"/>
      <c r="HA10" s="823"/>
      <c r="HB10" s="823"/>
      <c r="HC10" s="823" t="s">
        <v>
174</v>
      </c>
      <c r="HD10" s="823"/>
      <c r="HE10" s="823"/>
      <c r="HF10" s="823"/>
      <c r="HG10" s="823" t="s">
        <v>
174</v>
      </c>
      <c r="HH10" s="823"/>
      <c r="HI10" s="823"/>
      <c r="HJ10" s="823"/>
      <c r="HK10" s="823" t="s">
        <v>
174</v>
      </c>
      <c r="HL10" s="823"/>
      <c r="HM10" s="823"/>
      <c r="HN10" s="843"/>
      <c r="HO10" s="151"/>
    </row>
    <row r="11" spans="2:227" ht="18" customHeight="1" x14ac:dyDescent="0.15">
      <c r="B11" s="1"/>
      <c r="C11" s="1"/>
      <c r="D11" s="581"/>
      <c r="E11" s="582"/>
      <c r="F11" s="582"/>
      <c r="G11" s="582"/>
      <c r="I11" s="1"/>
      <c r="J11" s="1"/>
      <c r="K11" s="1"/>
      <c r="M11" s="257"/>
      <c r="N11" s="257"/>
      <c r="O11" s="257"/>
      <c r="P11" s="257"/>
      <c r="Q11" s="257"/>
      <c r="R11" s="257"/>
      <c r="S11" s="268"/>
      <c r="T11" s="268"/>
      <c r="U11" s="268"/>
      <c r="V11" s="268"/>
      <c r="W11" s="268"/>
      <c r="X11" s="268"/>
      <c r="Y11" s="268"/>
      <c r="Z11" s="268"/>
      <c r="AA11" s="268"/>
      <c r="AB11" s="268"/>
      <c r="AC11" s="268"/>
      <c r="AD11" s="268"/>
      <c r="AE11" s="268"/>
      <c r="AF11" s="268"/>
      <c r="AG11" s="268"/>
      <c r="AH11" s="268"/>
      <c r="AI11" s="268"/>
      <c r="AJ11" s="268"/>
      <c r="AK11" s="268"/>
      <c r="AL11" s="268"/>
      <c r="AM11" s="268"/>
      <c r="AN11" s="268"/>
      <c r="AO11" s="268"/>
      <c r="AP11" s="268"/>
      <c r="AQ11" s="268"/>
      <c r="AR11" s="268"/>
      <c r="AS11" s="268"/>
      <c r="AT11" s="268"/>
      <c r="AU11" s="268"/>
      <c r="AV11" s="268"/>
      <c r="AW11" s="268"/>
      <c r="AX11" s="268"/>
      <c r="AY11" s="268"/>
      <c r="AZ11" s="268"/>
      <c r="BA11" s="268"/>
      <c r="BB11" s="545"/>
      <c r="BC11" s="545"/>
      <c r="BD11" s="545"/>
      <c r="BE11" s="133"/>
      <c r="BF11" s="532"/>
      <c r="BG11" s="532"/>
      <c r="BH11" s="532"/>
      <c r="BI11" s="532"/>
      <c r="BJ11" s="532"/>
      <c r="BK11" s="532"/>
      <c r="BL11" s="532"/>
      <c r="BM11" s="539"/>
      <c r="BN11" s="540"/>
      <c r="BO11" s="541"/>
      <c r="BP11" s="830"/>
      <c r="BQ11" s="831"/>
      <c r="BR11" s="832"/>
      <c r="BW11" s="138"/>
      <c r="BX11" s="150"/>
      <c r="CI11" s="545"/>
      <c r="CJ11" s="545"/>
      <c r="CK11" s="545"/>
      <c r="CL11" s="545"/>
      <c r="CM11" s="545"/>
      <c r="CN11" s="417"/>
      <c r="CO11" s="244"/>
      <c r="CP11" s="245"/>
      <c r="CQ11" s="835" t="s">
        <v>
287</v>
      </c>
      <c r="CR11" s="836"/>
      <c r="CS11" s="836"/>
      <c r="CT11" s="836"/>
      <c r="CU11" s="836"/>
      <c r="CV11" s="836"/>
      <c r="CW11" s="837"/>
      <c r="CX11" s="844">
        <v>
3</v>
      </c>
      <c r="CY11" s="823"/>
      <c r="CZ11" s="823"/>
      <c r="DA11" s="823"/>
      <c r="DB11" s="823">
        <v>
3</v>
      </c>
      <c r="DC11" s="823"/>
      <c r="DD11" s="823"/>
      <c r="DE11" s="823"/>
      <c r="DF11" s="823" t="s">
        <v>
1232</v>
      </c>
      <c r="DG11" s="823"/>
      <c r="DH11" s="823"/>
      <c r="DI11" s="823"/>
      <c r="DJ11" s="823" t="s">
        <v>
1232</v>
      </c>
      <c r="DK11" s="823"/>
      <c r="DL11" s="823"/>
      <c r="DM11" s="823"/>
      <c r="DN11" s="823" t="s">
        <v>
1232</v>
      </c>
      <c r="DO11" s="823"/>
      <c r="DP11" s="823"/>
      <c r="DQ11" s="823"/>
      <c r="DR11" s="823" t="s">
        <v>
1232</v>
      </c>
      <c r="DS11" s="823"/>
      <c r="DT11" s="823"/>
      <c r="DU11" s="823"/>
      <c r="DV11" s="823" t="s">
        <v>
1232</v>
      </c>
      <c r="DW11" s="823"/>
      <c r="DX11" s="823"/>
      <c r="DY11" s="843"/>
      <c r="DZ11" s="846">
        <v>
5</v>
      </c>
      <c r="EA11" s="842"/>
      <c r="EB11" s="842"/>
      <c r="EC11" s="842"/>
      <c r="ED11" s="842">
        <v>
5</v>
      </c>
      <c r="EE11" s="842"/>
      <c r="EF11" s="842"/>
      <c r="EG11" s="842"/>
      <c r="EH11" s="842" t="s">
        <v>
1232</v>
      </c>
      <c r="EI11" s="842"/>
      <c r="EJ11" s="842"/>
      <c r="EK11" s="842"/>
      <c r="EL11" s="823" t="s">
        <v>
1232</v>
      </c>
      <c r="EM11" s="823"/>
      <c r="EN11" s="823"/>
      <c r="EO11" s="823"/>
      <c r="EP11" s="823" t="s">
        <v>
1232</v>
      </c>
      <c r="EQ11" s="823"/>
      <c r="ER11" s="823"/>
      <c r="ES11" s="823"/>
      <c r="ET11" s="823" t="s">
        <v>
1232</v>
      </c>
      <c r="EU11" s="823"/>
      <c r="EV11" s="823"/>
      <c r="EW11" s="823"/>
      <c r="EX11" s="823" t="s">
        <v>
1232</v>
      </c>
      <c r="EY11" s="823"/>
      <c r="EZ11" s="823"/>
      <c r="FA11" s="843"/>
      <c r="FB11" s="844">
        <v>
4</v>
      </c>
      <c r="FC11" s="823"/>
      <c r="FD11" s="823"/>
      <c r="FE11" s="823"/>
      <c r="FF11" s="823">
        <v>
4</v>
      </c>
      <c r="FG11" s="823"/>
      <c r="FH11" s="823"/>
      <c r="FI11" s="823"/>
      <c r="FJ11" s="823" t="s">
        <v>
174</v>
      </c>
      <c r="FK11" s="823"/>
      <c r="FL11" s="823"/>
      <c r="FM11" s="823"/>
      <c r="FN11" s="823" t="s">
        <v>
174</v>
      </c>
      <c r="FO11" s="823"/>
      <c r="FP11" s="823"/>
      <c r="FQ11" s="823"/>
      <c r="FR11" s="823" t="s">
        <v>
174</v>
      </c>
      <c r="FS11" s="823"/>
      <c r="FT11" s="823"/>
      <c r="FU11" s="823"/>
      <c r="FV11" s="823" t="s">
        <v>
174</v>
      </c>
      <c r="FW11" s="823"/>
      <c r="FX11" s="823"/>
      <c r="FY11" s="823"/>
      <c r="FZ11" s="823" t="s">
        <v>
174</v>
      </c>
      <c r="GA11" s="823"/>
      <c r="GB11" s="823"/>
      <c r="GC11" s="843"/>
      <c r="GD11" s="244"/>
      <c r="GE11" s="245"/>
      <c r="GF11" s="835" t="s">
        <v>
287</v>
      </c>
      <c r="GG11" s="836"/>
      <c r="GH11" s="836"/>
      <c r="GI11" s="836"/>
      <c r="GJ11" s="836"/>
      <c r="GK11" s="836"/>
      <c r="GL11" s="837"/>
      <c r="GM11" s="844">
        <v>
7</v>
      </c>
      <c r="GN11" s="823"/>
      <c r="GO11" s="823"/>
      <c r="GP11" s="823"/>
      <c r="GQ11" s="823">
        <v>
7</v>
      </c>
      <c r="GR11" s="823"/>
      <c r="GS11" s="823"/>
      <c r="GT11" s="823"/>
      <c r="GU11" s="823" t="s">
        <v>
174</v>
      </c>
      <c r="GV11" s="823"/>
      <c r="GW11" s="823"/>
      <c r="GX11" s="823"/>
      <c r="GY11" s="823" t="s">
        <v>
174</v>
      </c>
      <c r="GZ11" s="823"/>
      <c r="HA11" s="823"/>
      <c r="HB11" s="823"/>
      <c r="HC11" s="823" t="s">
        <v>
174</v>
      </c>
      <c r="HD11" s="823"/>
      <c r="HE11" s="823"/>
      <c r="HF11" s="823"/>
      <c r="HG11" s="823" t="s">
        <v>
174</v>
      </c>
      <c r="HH11" s="823"/>
      <c r="HI11" s="823"/>
      <c r="HJ11" s="823"/>
      <c r="HK11" s="823" t="s">
        <v>
174</v>
      </c>
      <c r="HL11" s="823"/>
      <c r="HM11" s="823"/>
      <c r="HN11" s="843"/>
      <c r="HO11" s="151"/>
    </row>
    <row r="12" spans="2:227" ht="18" customHeight="1" x14ac:dyDescent="0.15">
      <c r="B12" s="1"/>
      <c r="C12" s="1"/>
      <c r="D12" s="1"/>
      <c r="E12" s="1"/>
      <c r="F12" s="1"/>
      <c r="G12" s="1"/>
      <c r="H12" s="1"/>
      <c r="I12" s="1"/>
      <c r="J12" s="1"/>
      <c r="K12" s="258"/>
      <c r="L12" s="257"/>
      <c r="M12" s="257"/>
      <c r="N12" s="257"/>
      <c r="O12" s="257"/>
      <c r="P12" s="257"/>
      <c r="Q12" s="257"/>
      <c r="R12" s="257"/>
      <c r="S12" s="268"/>
      <c r="T12" s="268"/>
      <c r="U12" s="268"/>
      <c r="V12" s="268"/>
      <c r="W12" s="268"/>
      <c r="X12" s="268"/>
      <c r="Y12" s="268"/>
      <c r="Z12" s="268"/>
      <c r="AA12" s="268"/>
      <c r="AB12" s="268"/>
      <c r="AC12" s="268"/>
      <c r="AD12" s="268"/>
      <c r="AE12" s="268"/>
      <c r="AF12" s="268"/>
      <c r="AG12" s="268"/>
      <c r="AH12" s="268"/>
      <c r="AI12" s="268"/>
      <c r="AJ12" s="268" t="s">
        <v>
1230</v>
      </c>
      <c r="AK12" s="268"/>
      <c r="AL12" s="268"/>
      <c r="AM12" s="268"/>
      <c r="AN12" s="268"/>
      <c r="AO12" s="268"/>
      <c r="AP12" s="268"/>
      <c r="AQ12" s="268"/>
      <c r="AR12" s="268"/>
      <c r="AS12" s="268"/>
      <c r="AT12" s="268"/>
      <c r="AU12" s="268"/>
      <c r="AV12" s="268"/>
      <c r="AW12" s="268"/>
      <c r="AX12" s="268"/>
      <c r="AY12" s="268"/>
      <c r="AZ12" s="268"/>
      <c r="BA12" s="268"/>
      <c r="BB12" s="545"/>
      <c r="BC12" s="545"/>
      <c r="BD12" s="545"/>
      <c r="BE12" s="535"/>
      <c r="BF12" s="535"/>
      <c r="BG12" s="535"/>
      <c r="BH12" s="535"/>
      <c r="BI12" s="535"/>
      <c r="BJ12" s="535"/>
      <c r="BK12" s="535"/>
      <c r="BL12" s="535"/>
      <c r="BM12" s="878"/>
      <c r="BN12" s="878"/>
      <c r="BO12" s="878"/>
      <c r="BP12" s="877"/>
      <c r="BQ12" s="877"/>
      <c r="BR12" s="877"/>
      <c r="BS12" s="138"/>
      <c r="BT12" s="150"/>
      <c r="CE12" s="545"/>
      <c r="CF12" s="545"/>
      <c r="CG12" s="545"/>
      <c r="CH12" s="545"/>
      <c r="CI12" s="545"/>
      <c r="CJ12" s="545"/>
      <c r="CK12" s="545"/>
      <c r="CL12" s="545"/>
      <c r="CM12" s="545"/>
      <c r="CN12" s="417"/>
      <c r="CO12" s="244"/>
      <c r="CP12" s="245"/>
      <c r="CQ12" s="835" t="s">
        <v>
288</v>
      </c>
      <c r="CR12" s="836"/>
      <c r="CS12" s="836"/>
      <c r="CT12" s="836"/>
      <c r="CU12" s="836"/>
      <c r="CV12" s="836"/>
      <c r="CW12" s="837"/>
      <c r="CX12" s="844" t="s">
        <v>
1232</v>
      </c>
      <c r="CY12" s="823"/>
      <c r="CZ12" s="823"/>
      <c r="DA12" s="823"/>
      <c r="DB12" s="823" t="s">
        <v>
1232</v>
      </c>
      <c r="DC12" s="823"/>
      <c r="DD12" s="823"/>
      <c r="DE12" s="823"/>
      <c r="DF12" s="823" t="s">
        <v>
1232</v>
      </c>
      <c r="DG12" s="823"/>
      <c r="DH12" s="823"/>
      <c r="DI12" s="823"/>
      <c r="DJ12" s="823" t="s">
        <v>
1232</v>
      </c>
      <c r="DK12" s="823"/>
      <c r="DL12" s="823"/>
      <c r="DM12" s="823"/>
      <c r="DN12" s="823" t="s">
        <v>
1232</v>
      </c>
      <c r="DO12" s="823"/>
      <c r="DP12" s="823"/>
      <c r="DQ12" s="823"/>
      <c r="DR12" s="823" t="s">
        <v>
1232</v>
      </c>
      <c r="DS12" s="823"/>
      <c r="DT12" s="823"/>
      <c r="DU12" s="823"/>
      <c r="DV12" s="823" t="s">
        <v>
1232</v>
      </c>
      <c r="DW12" s="823"/>
      <c r="DX12" s="823"/>
      <c r="DY12" s="843"/>
      <c r="DZ12" s="846">
        <v>
4</v>
      </c>
      <c r="EA12" s="842"/>
      <c r="EB12" s="842"/>
      <c r="EC12" s="842"/>
      <c r="ED12" s="842">
        <v>
4</v>
      </c>
      <c r="EE12" s="842"/>
      <c r="EF12" s="842"/>
      <c r="EG12" s="842"/>
      <c r="EH12" s="842" t="s">
        <v>
1232</v>
      </c>
      <c r="EI12" s="842"/>
      <c r="EJ12" s="842"/>
      <c r="EK12" s="842"/>
      <c r="EL12" s="823" t="s">
        <v>
1232</v>
      </c>
      <c r="EM12" s="823"/>
      <c r="EN12" s="823"/>
      <c r="EO12" s="823"/>
      <c r="EP12" s="823" t="s">
        <v>
1232</v>
      </c>
      <c r="EQ12" s="823"/>
      <c r="ER12" s="823"/>
      <c r="ES12" s="823"/>
      <c r="ET12" s="823" t="s">
        <v>
1232</v>
      </c>
      <c r="EU12" s="823"/>
      <c r="EV12" s="823"/>
      <c r="EW12" s="823"/>
      <c r="EX12" s="823" t="s">
        <v>
1232</v>
      </c>
      <c r="EY12" s="823"/>
      <c r="EZ12" s="823"/>
      <c r="FA12" s="843"/>
      <c r="FB12" s="844" t="s">
        <v>
174</v>
      </c>
      <c r="FC12" s="823"/>
      <c r="FD12" s="823"/>
      <c r="FE12" s="823"/>
      <c r="FF12" s="823" t="s">
        <v>
174</v>
      </c>
      <c r="FG12" s="823"/>
      <c r="FH12" s="823"/>
      <c r="FI12" s="823"/>
      <c r="FJ12" s="823" t="s">
        <v>
174</v>
      </c>
      <c r="FK12" s="823"/>
      <c r="FL12" s="823"/>
      <c r="FM12" s="823"/>
      <c r="FN12" s="823" t="s">
        <v>
174</v>
      </c>
      <c r="FO12" s="823"/>
      <c r="FP12" s="823"/>
      <c r="FQ12" s="823"/>
      <c r="FR12" s="823" t="s">
        <v>
174</v>
      </c>
      <c r="FS12" s="823"/>
      <c r="FT12" s="823"/>
      <c r="FU12" s="823"/>
      <c r="FV12" s="823" t="s">
        <v>
174</v>
      </c>
      <c r="FW12" s="823"/>
      <c r="FX12" s="823"/>
      <c r="FY12" s="823"/>
      <c r="FZ12" s="823" t="s">
        <v>
174</v>
      </c>
      <c r="GA12" s="823"/>
      <c r="GB12" s="823"/>
      <c r="GC12" s="843"/>
      <c r="GD12" s="244"/>
      <c r="GE12" s="245"/>
      <c r="GF12" s="835" t="s">
        <v>
288</v>
      </c>
      <c r="GG12" s="836"/>
      <c r="GH12" s="836"/>
      <c r="GI12" s="836"/>
      <c r="GJ12" s="836"/>
      <c r="GK12" s="836"/>
      <c r="GL12" s="837"/>
      <c r="GM12" s="844">
        <v>
2</v>
      </c>
      <c r="GN12" s="823"/>
      <c r="GO12" s="823"/>
      <c r="GP12" s="823"/>
      <c r="GQ12" s="823">
        <v>
2</v>
      </c>
      <c r="GR12" s="823"/>
      <c r="GS12" s="823"/>
      <c r="GT12" s="823"/>
      <c r="GU12" s="823" t="s">
        <v>
174</v>
      </c>
      <c r="GV12" s="823"/>
      <c r="GW12" s="823"/>
      <c r="GX12" s="823"/>
      <c r="GY12" s="823" t="s">
        <v>
174</v>
      </c>
      <c r="GZ12" s="823"/>
      <c r="HA12" s="823"/>
      <c r="HB12" s="823"/>
      <c r="HC12" s="823" t="s">
        <v>
174</v>
      </c>
      <c r="HD12" s="823"/>
      <c r="HE12" s="823"/>
      <c r="HF12" s="823"/>
      <c r="HG12" s="823" t="s">
        <v>
174</v>
      </c>
      <c r="HH12" s="823"/>
      <c r="HI12" s="823"/>
      <c r="HJ12" s="823"/>
      <c r="HK12" s="823" t="s">
        <v>
174</v>
      </c>
      <c r="HL12" s="823"/>
      <c r="HM12" s="823"/>
      <c r="HN12" s="843"/>
      <c r="HO12" s="151"/>
    </row>
    <row r="13" spans="2:227" ht="18" customHeight="1" x14ac:dyDescent="0.15">
      <c r="B13" s="1"/>
      <c r="C13" s="1"/>
      <c r="D13" s="1"/>
      <c r="E13" s="1"/>
      <c r="F13" s="1"/>
      <c r="G13" s="1"/>
      <c r="H13" s="1"/>
      <c r="I13" s="1"/>
      <c r="J13" s="1"/>
      <c r="K13" s="258"/>
      <c r="L13" s="257"/>
      <c r="M13" s="257"/>
      <c r="N13" s="257"/>
      <c r="O13" s="257"/>
      <c r="P13" s="257"/>
      <c r="Q13" s="257"/>
      <c r="R13" s="257"/>
      <c r="S13" s="268"/>
      <c r="T13" s="268"/>
      <c r="U13" s="268"/>
      <c r="V13" s="268"/>
      <c r="W13" s="268"/>
      <c r="X13" s="268"/>
      <c r="Y13" s="268"/>
      <c r="Z13" s="268"/>
      <c r="AA13" s="268"/>
      <c r="AB13" s="268"/>
      <c r="AC13" s="268"/>
      <c r="AD13" s="268"/>
      <c r="AE13" s="268"/>
      <c r="AF13" s="268"/>
      <c r="AG13" s="268"/>
      <c r="AH13" s="268"/>
      <c r="AI13" s="268"/>
      <c r="AJ13" s="268"/>
      <c r="AK13" s="268"/>
      <c r="AL13" s="268"/>
      <c r="AM13" s="268"/>
      <c r="AO13" s="268"/>
      <c r="AP13" s="268"/>
      <c r="AQ13" s="268"/>
      <c r="AR13" s="268"/>
      <c r="AS13" s="268"/>
      <c r="AT13" s="268"/>
      <c r="AU13" s="268"/>
      <c r="AV13" s="268"/>
      <c r="AW13" s="268"/>
      <c r="AX13" s="268"/>
      <c r="AY13" s="268"/>
      <c r="AZ13" s="268"/>
      <c r="BA13" s="268"/>
      <c r="BB13" s="545"/>
      <c r="BC13" s="545"/>
      <c r="BD13" s="545"/>
      <c r="BE13" s="537"/>
      <c r="BF13" s="537"/>
      <c r="BG13" s="545"/>
      <c r="BH13" s="545"/>
      <c r="BI13" s="545"/>
      <c r="BJ13" s="545"/>
      <c r="BK13" s="545"/>
      <c r="BL13" s="545"/>
      <c r="BM13" s="545"/>
      <c r="BN13" s="545"/>
      <c r="BO13" s="545"/>
      <c r="BP13" s="545"/>
      <c r="BQ13" s="545"/>
      <c r="BR13" s="545"/>
      <c r="BS13" s="138"/>
      <c r="BT13" s="150"/>
      <c r="CE13" s="545"/>
      <c r="CF13" s="545"/>
      <c r="CG13" s="545"/>
      <c r="CH13" s="545"/>
      <c r="CI13" s="545"/>
      <c r="CJ13" s="545"/>
      <c r="CK13" s="545"/>
      <c r="CL13" s="545"/>
      <c r="CM13" s="545"/>
      <c r="CN13" s="417"/>
      <c r="CO13" s="244"/>
      <c r="CP13" s="245"/>
      <c r="CQ13" s="835" t="s">
        <v>
289</v>
      </c>
      <c r="CR13" s="836"/>
      <c r="CS13" s="836"/>
      <c r="CT13" s="836"/>
      <c r="CU13" s="836"/>
      <c r="CV13" s="836"/>
      <c r="CW13" s="837"/>
      <c r="CX13" s="844">
        <v>
2</v>
      </c>
      <c r="CY13" s="823"/>
      <c r="CZ13" s="823"/>
      <c r="DA13" s="823"/>
      <c r="DB13" s="823">
        <v>
2</v>
      </c>
      <c r="DC13" s="823"/>
      <c r="DD13" s="823"/>
      <c r="DE13" s="823"/>
      <c r="DF13" s="823" t="s">
        <v>
1232</v>
      </c>
      <c r="DG13" s="823"/>
      <c r="DH13" s="823"/>
      <c r="DI13" s="823"/>
      <c r="DJ13" s="823" t="s">
        <v>
1232</v>
      </c>
      <c r="DK13" s="823"/>
      <c r="DL13" s="823"/>
      <c r="DM13" s="823"/>
      <c r="DN13" s="823" t="s">
        <v>
1232</v>
      </c>
      <c r="DO13" s="823"/>
      <c r="DP13" s="823"/>
      <c r="DQ13" s="823"/>
      <c r="DR13" s="823" t="s">
        <v>
1232</v>
      </c>
      <c r="DS13" s="823"/>
      <c r="DT13" s="823"/>
      <c r="DU13" s="823"/>
      <c r="DV13" s="823" t="s">
        <v>
1232</v>
      </c>
      <c r="DW13" s="823"/>
      <c r="DX13" s="823"/>
      <c r="DY13" s="843"/>
      <c r="DZ13" s="846">
        <v>
2</v>
      </c>
      <c r="EA13" s="842"/>
      <c r="EB13" s="842"/>
      <c r="EC13" s="842"/>
      <c r="ED13" s="842">
        <v>
2</v>
      </c>
      <c r="EE13" s="842"/>
      <c r="EF13" s="842"/>
      <c r="EG13" s="842"/>
      <c r="EH13" s="842" t="s">
        <v>
1232</v>
      </c>
      <c r="EI13" s="842"/>
      <c r="EJ13" s="842"/>
      <c r="EK13" s="842"/>
      <c r="EL13" s="823" t="s">
        <v>
1232</v>
      </c>
      <c r="EM13" s="823"/>
      <c r="EN13" s="823"/>
      <c r="EO13" s="823"/>
      <c r="EP13" s="823" t="s">
        <v>
1232</v>
      </c>
      <c r="EQ13" s="823"/>
      <c r="ER13" s="823"/>
      <c r="ES13" s="823"/>
      <c r="ET13" s="823" t="s">
        <v>
1232</v>
      </c>
      <c r="EU13" s="823"/>
      <c r="EV13" s="823"/>
      <c r="EW13" s="823"/>
      <c r="EX13" s="823" t="s">
        <v>
1232</v>
      </c>
      <c r="EY13" s="823"/>
      <c r="EZ13" s="823"/>
      <c r="FA13" s="843"/>
      <c r="FB13" s="844">
        <v>
1</v>
      </c>
      <c r="FC13" s="823"/>
      <c r="FD13" s="823"/>
      <c r="FE13" s="823"/>
      <c r="FF13" s="823">
        <v>
1</v>
      </c>
      <c r="FG13" s="823"/>
      <c r="FH13" s="823"/>
      <c r="FI13" s="823"/>
      <c r="FJ13" s="823" t="s">
        <v>
174</v>
      </c>
      <c r="FK13" s="823"/>
      <c r="FL13" s="823"/>
      <c r="FM13" s="823"/>
      <c r="FN13" s="823" t="s">
        <v>
174</v>
      </c>
      <c r="FO13" s="823"/>
      <c r="FP13" s="823"/>
      <c r="FQ13" s="823"/>
      <c r="FR13" s="823" t="s">
        <v>
174</v>
      </c>
      <c r="FS13" s="823"/>
      <c r="FT13" s="823"/>
      <c r="FU13" s="823"/>
      <c r="FV13" s="823" t="s">
        <v>
174</v>
      </c>
      <c r="FW13" s="823"/>
      <c r="FX13" s="823"/>
      <c r="FY13" s="823"/>
      <c r="FZ13" s="823" t="s">
        <v>
174</v>
      </c>
      <c r="GA13" s="823"/>
      <c r="GB13" s="823"/>
      <c r="GC13" s="843"/>
      <c r="GD13" s="244"/>
      <c r="GE13" s="245"/>
      <c r="GF13" s="835" t="s">
        <v>
289</v>
      </c>
      <c r="GG13" s="836"/>
      <c r="GH13" s="836"/>
      <c r="GI13" s="836"/>
      <c r="GJ13" s="836"/>
      <c r="GK13" s="836"/>
      <c r="GL13" s="837"/>
      <c r="GM13" s="844">
        <v>
5</v>
      </c>
      <c r="GN13" s="823"/>
      <c r="GO13" s="823"/>
      <c r="GP13" s="823"/>
      <c r="GQ13" s="823">
        <v>
5</v>
      </c>
      <c r="GR13" s="823"/>
      <c r="GS13" s="823"/>
      <c r="GT13" s="823"/>
      <c r="GU13" s="823" t="s">
        <v>
174</v>
      </c>
      <c r="GV13" s="823"/>
      <c r="GW13" s="823"/>
      <c r="GX13" s="823"/>
      <c r="GY13" s="823" t="s">
        <v>
174</v>
      </c>
      <c r="GZ13" s="823"/>
      <c r="HA13" s="823"/>
      <c r="HB13" s="823"/>
      <c r="HC13" s="823" t="s">
        <v>
174</v>
      </c>
      <c r="HD13" s="823"/>
      <c r="HE13" s="823"/>
      <c r="HF13" s="823"/>
      <c r="HG13" s="823" t="s">
        <v>
174</v>
      </c>
      <c r="HH13" s="823"/>
      <c r="HI13" s="823"/>
      <c r="HJ13" s="823"/>
      <c r="HK13" s="823" t="s">
        <v>
174</v>
      </c>
      <c r="HL13" s="823"/>
      <c r="HM13" s="823"/>
      <c r="HN13" s="843"/>
      <c r="HO13" s="151"/>
    </row>
    <row r="14" spans="2:227" ht="18" customHeight="1" x14ac:dyDescent="0.15">
      <c r="B14" s="1"/>
      <c r="C14" s="1"/>
      <c r="D14" s="1"/>
      <c r="E14" s="1"/>
      <c r="F14" s="1"/>
      <c r="G14" s="1"/>
      <c r="H14" s="1"/>
      <c r="I14" s="1"/>
      <c r="J14" s="1"/>
      <c r="K14" s="258"/>
      <c r="L14" s="258"/>
      <c r="M14" s="268"/>
      <c r="N14" s="268"/>
      <c r="O14" s="268"/>
      <c r="P14" s="268"/>
      <c r="Q14" s="268"/>
      <c r="R14" s="268"/>
      <c r="S14" s="268"/>
      <c r="T14" s="268"/>
      <c r="U14" s="268"/>
      <c r="V14" s="268"/>
      <c r="W14" s="268"/>
      <c r="X14" s="268"/>
      <c r="Y14" s="268"/>
      <c r="Z14" s="268"/>
      <c r="AA14" s="268"/>
      <c r="AB14" s="268"/>
      <c r="AC14" s="268"/>
      <c r="AD14" s="268"/>
      <c r="AE14" s="268"/>
      <c r="AF14" s="268"/>
      <c r="AG14" s="268"/>
      <c r="AH14" s="268"/>
      <c r="AI14" s="268"/>
      <c r="AJ14" s="268"/>
      <c r="AK14" s="268"/>
      <c r="AL14" s="268"/>
      <c r="AM14" s="268"/>
      <c r="AN14" s="268"/>
      <c r="AO14" s="268"/>
      <c r="AP14" s="268"/>
      <c r="AQ14" s="268"/>
      <c r="AR14" s="268"/>
      <c r="AS14" s="268"/>
      <c r="AT14" s="268"/>
      <c r="AU14" s="268"/>
      <c r="AV14" s="268"/>
      <c r="AW14" s="268"/>
      <c r="AX14" s="268"/>
      <c r="AY14" s="268"/>
      <c r="AZ14" s="268"/>
      <c r="BA14" s="268"/>
      <c r="BB14" s="545"/>
      <c r="BC14" s="1"/>
      <c r="BD14" s="1"/>
      <c r="BE14" s="80"/>
      <c r="BF14" s="80"/>
      <c r="BG14" s="80"/>
      <c r="BH14" s="80"/>
      <c r="BI14" s="80"/>
      <c r="BJ14" s="80"/>
      <c r="BK14" s="80"/>
      <c r="BL14" s="80"/>
      <c r="BM14" s="545"/>
      <c r="BN14" s="545"/>
      <c r="BO14" s="545"/>
      <c r="BP14" s="545"/>
      <c r="BQ14" s="545"/>
      <c r="BR14" s="545"/>
      <c r="BS14" s="545"/>
      <c r="CE14" s="545"/>
      <c r="CF14" s="545"/>
      <c r="CG14" s="545"/>
      <c r="CH14" s="545"/>
      <c r="CI14" s="545"/>
      <c r="CJ14" s="545"/>
      <c r="CK14" s="545"/>
      <c r="CL14" s="545"/>
      <c r="CM14" s="545"/>
      <c r="CN14" s="417"/>
      <c r="CO14" s="244"/>
      <c r="CP14" s="245"/>
      <c r="CQ14" s="835" t="s">
        <v>
290</v>
      </c>
      <c r="CR14" s="836"/>
      <c r="CS14" s="836"/>
      <c r="CT14" s="836"/>
      <c r="CU14" s="836"/>
      <c r="CV14" s="836"/>
      <c r="CW14" s="837"/>
      <c r="CX14" s="844">
        <v>
6</v>
      </c>
      <c r="CY14" s="823"/>
      <c r="CZ14" s="823"/>
      <c r="DA14" s="823"/>
      <c r="DB14" s="823">
        <v>
6</v>
      </c>
      <c r="DC14" s="823"/>
      <c r="DD14" s="823"/>
      <c r="DE14" s="823"/>
      <c r="DF14" s="823" t="s">
        <v>
1232</v>
      </c>
      <c r="DG14" s="823"/>
      <c r="DH14" s="823"/>
      <c r="DI14" s="823"/>
      <c r="DJ14" s="823" t="s">
        <v>
1232</v>
      </c>
      <c r="DK14" s="823"/>
      <c r="DL14" s="823"/>
      <c r="DM14" s="823"/>
      <c r="DN14" s="823" t="s">
        <v>
1232</v>
      </c>
      <c r="DO14" s="823"/>
      <c r="DP14" s="823"/>
      <c r="DQ14" s="823"/>
      <c r="DR14" s="823" t="s">
        <v>
1232</v>
      </c>
      <c r="DS14" s="823"/>
      <c r="DT14" s="823"/>
      <c r="DU14" s="823"/>
      <c r="DV14" s="823" t="s">
        <v>
1232</v>
      </c>
      <c r="DW14" s="823"/>
      <c r="DX14" s="823"/>
      <c r="DY14" s="843"/>
      <c r="DZ14" s="846">
        <v>
8</v>
      </c>
      <c r="EA14" s="842"/>
      <c r="EB14" s="842"/>
      <c r="EC14" s="842"/>
      <c r="ED14" s="842">
        <v>
8</v>
      </c>
      <c r="EE14" s="842"/>
      <c r="EF14" s="842"/>
      <c r="EG14" s="842"/>
      <c r="EH14" s="842" t="s">
        <v>
1232</v>
      </c>
      <c r="EI14" s="842"/>
      <c r="EJ14" s="842"/>
      <c r="EK14" s="842"/>
      <c r="EL14" s="823" t="s">
        <v>
1232</v>
      </c>
      <c r="EM14" s="823"/>
      <c r="EN14" s="823"/>
      <c r="EO14" s="823"/>
      <c r="EP14" s="823" t="s">
        <v>
1232</v>
      </c>
      <c r="EQ14" s="823"/>
      <c r="ER14" s="823"/>
      <c r="ES14" s="823"/>
      <c r="ET14" s="823" t="s">
        <v>
1232</v>
      </c>
      <c r="EU14" s="823"/>
      <c r="EV14" s="823"/>
      <c r="EW14" s="823"/>
      <c r="EX14" s="823" t="s">
        <v>
1232</v>
      </c>
      <c r="EY14" s="823"/>
      <c r="EZ14" s="823"/>
      <c r="FA14" s="843"/>
      <c r="FB14" s="844">
        <v>
7</v>
      </c>
      <c r="FC14" s="823"/>
      <c r="FD14" s="823"/>
      <c r="FE14" s="823"/>
      <c r="FF14" s="823">
        <v>
7</v>
      </c>
      <c r="FG14" s="823"/>
      <c r="FH14" s="823"/>
      <c r="FI14" s="823"/>
      <c r="FJ14" s="823" t="s">
        <v>
174</v>
      </c>
      <c r="FK14" s="823"/>
      <c r="FL14" s="823"/>
      <c r="FM14" s="823"/>
      <c r="FN14" s="823" t="s">
        <v>
174</v>
      </c>
      <c r="FO14" s="823"/>
      <c r="FP14" s="823"/>
      <c r="FQ14" s="823"/>
      <c r="FR14" s="823" t="s">
        <v>
174</v>
      </c>
      <c r="FS14" s="823"/>
      <c r="FT14" s="823"/>
      <c r="FU14" s="823"/>
      <c r="FV14" s="823" t="s">
        <v>
174</v>
      </c>
      <c r="FW14" s="823"/>
      <c r="FX14" s="823"/>
      <c r="FY14" s="823"/>
      <c r="FZ14" s="823" t="s">
        <v>
174</v>
      </c>
      <c r="GA14" s="823"/>
      <c r="GB14" s="823"/>
      <c r="GC14" s="843"/>
      <c r="GD14" s="244"/>
      <c r="GE14" s="245"/>
      <c r="GF14" s="835" t="s">
        <v>
290</v>
      </c>
      <c r="GG14" s="836"/>
      <c r="GH14" s="836"/>
      <c r="GI14" s="836"/>
      <c r="GJ14" s="836"/>
      <c r="GK14" s="836"/>
      <c r="GL14" s="837"/>
      <c r="GM14" s="844">
        <v>
7</v>
      </c>
      <c r="GN14" s="823"/>
      <c r="GO14" s="823"/>
      <c r="GP14" s="823"/>
      <c r="GQ14" s="823">
        <v>
7</v>
      </c>
      <c r="GR14" s="823"/>
      <c r="GS14" s="823"/>
      <c r="GT14" s="823"/>
      <c r="GU14" s="823" t="s">
        <v>
174</v>
      </c>
      <c r="GV14" s="823"/>
      <c r="GW14" s="823"/>
      <c r="GX14" s="823"/>
      <c r="GY14" s="823" t="s">
        <v>
174</v>
      </c>
      <c r="GZ14" s="823"/>
      <c r="HA14" s="823"/>
      <c r="HB14" s="823"/>
      <c r="HC14" s="823" t="s">
        <v>
174</v>
      </c>
      <c r="HD14" s="823"/>
      <c r="HE14" s="823"/>
      <c r="HF14" s="823"/>
      <c r="HG14" s="823" t="s">
        <v>
174</v>
      </c>
      <c r="HH14" s="823"/>
      <c r="HI14" s="823"/>
      <c r="HJ14" s="823"/>
      <c r="HK14" s="823" t="s">
        <v>
174</v>
      </c>
      <c r="HL14" s="823"/>
      <c r="HM14" s="823"/>
      <c r="HN14" s="843"/>
      <c r="HO14" s="151"/>
    </row>
    <row r="15" spans="2:227" ht="18" customHeight="1" x14ac:dyDescent="0.15">
      <c r="B15" s="1"/>
      <c r="C15" s="1"/>
      <c r="D15" s="1"/>
      <c r="E15" s="1"/>
      <c r="F15" s="1"/>
      <c r="G15" s="1"/>
      <c r="H15" s="1"/>
      <c r="I15" s="3"/>
      <c r="J15" s="1"/>
      <c r="K15" s="258"/>
      <c r="L15" s="258"/>
      <c r="M15" s="268"/>
      <c r="N15" s="268"/>
      <c r="O15" s="268"/>
      <c r="P15" s="268"/>
      <c r="Q15" s="268"/>
      <c r="R15" s="268"/>
      <c r="S15" s="268"/>
      <c r="T15" s="268"/>
      <c r="U15" s="268"/>
      <c r="V15" s="268"/>
      <c r="W15" s="268"/>
      <c r="X15" s="268"/>
      <c r="Y15" s="268"/>
      <c r="Z15" s="268"/>
      <c r="AA15" s="268"/>
      <c r="AB15" s="268"/>
      <c r="AC15" s="268"/>
      <c r="AD15" s="268"/>
      <c r="AE15" s="268"/>
      <c r="AF15" s="268"/>
      <c r="AG15" s="268"/>
      <c r="AH15" s="268"/>
      <c r="AI15" s="268"/>
      <c r="AJ15" s="268"/>
      <c r="AK15" s="268"/>
      <c r="AL15" s="268"/>
      <c r="AM15" s="268"/>
      <c r="AN15" s="268"/>
      <c r="AO15" s="268"/>
      <c r="AP15" s="268"/>
      <c r="AQ15" s="268"/>
      <c r="AR15" s="268"/>
      <c r="AS15" s="268"/>
      <c r="AT15" s="268"/>
      <c r="AU15" s="268"/>
      <c r="AV15" s="268"/>
      <c r="AW15" s="268"/>
      <c r="AX15" s="268"/>
      <c r="AY15" s="268"/>
      <c r="AZ15" s="268"/>
      <c r="BA15" s="268"/>
      <c r="BB15" s="545"/>
      <c r="BC15" s="1"/>
      <c r="BD15" s="1"/>
      <c r="BE15" s="80"/>
      <c r="BF15" s="80"/>
      <c r="BG15" s="80"/>
      <c r="BH15" s="80"/>
      <c r="BI15" s="80"/>
      <c r="BJ15" s="80"/>
      <c r="BK15" s="80"/>
      <c r="BL15" s="80"/>
      <c r="BM15" s="545"/>
      <c r="BN15" s="545"/>
      <c r="BO15" s="545"/>
      <c r="BP15" s="545"/>
      <c r="BQ15" s="545"/>
      <c r="BR15" s="545"/>
      <c r="BS15" s="545"/>
      <c r="CE15" s="545"/>
      <c r="CF15" s="545"/>
      <c r="CG15" s="545"/>
      <c r="CH15" s="545"/>
      <c r="CI15" s="545"/>
      <c r="CJ15" s="545"/>
      <c r="CK15" s="545"/>
      <c r="CL15" s="545"/>
      <c r="CM15" s="545"/>
      <c r="CN15" s="417"/>
      <c r="CO15" s="244"/>
      <c r="CP15" s="245"/>
      <c r="CQ15" s="835" t="s">
        <v>
291</v>
      </c>
      <c r="CR15" s="836"/>
      <c r="CS15" s="836"/>
      <c r="CT15" s="836"/>
      <c r="CU15" s="836"/>
      <c r="CV15" s="836"/>
      <c r="CW15" s="837"/>
      <c r="CX15" s="844">
        <v>
1</v>
      </c>
      <c r="CY15" s="823"/>
      <c r="CZ15" s="823"/>
      <c r="DA15" s="823"/>
      <c r="DB15" s="823">
        <v>
1</v>
      </c>
      <c r="DC15" s="823"/>
      <c r="DD15" s="823"/>
      <c r="DE15" s="823"/>
      <c r="DF15" s="823" t="s">
        <v>
1232</v>
      </c>
      <c r="DG15" s="823"/>
      <c r="DH15" s="823"/>
      <c r="DI15" s="823"/>
      <c r="DJ15" s="823" t="s">
        <v>
1232</v>
      </c>
      <c r="DK15" s="823"/>
      <c r="DL15" s="823"/>
      <c r="DM15" s="823"/>
      <c r="DN15" s="823" t="s">
        <v>
1232</v>
      </c>
      <c r="DO15" s="823"/>
      <c r="DP15" s="823"/>
      <c r="DQ15" s="823"/>
      <c r="DR15" s="823" t="s">
        <v>
1232</v>
      </c>
      <c r="DS15" s="823"/>
      <c r="DT15" s="823"/>
      <c r="DU15" s="823"/>
      <c r="DV15" s="823" t="s">
        <v>
1232</v>
      </c>
      <c r="DW15" s="823"/>
      <c r="DX15" s="823"/>
      <c r="DY15" s="843"/>
      <c r="DZ15" s="846" t="s">
        <v>
1232</v>
      </c>
      <c r="EA15" s="842"/>
      <c r="EB15" s="842"/>
      <c r="EC15" s="842"/>
      <c r="ED15" s="842" t="s">
        <v>
1232</v>
      </c>
      <c r="EE15" s="842"/>
      <c r="EF15" s="842"/>
      <c r="EG15" s="842"/>
      <c r="EH15" s="842" t="s">
        <v>
1232</v>
      </c>
      <c r="EI15" s="842"/>
      <c r="EJ15" s="842"/>
      <c r="EK15" s="842"/>
      <c r="EL15" s="823" t="s">
        <v>
1232</v>
      </c>
      <c r="EM15" s="823"/>
      <c r="EN15" s="823"/>
      <c r="EO15" s="823"/>
      <c r="EP15" s="823" t="s">
        <v>
1232</v>
      </c>
      <c r="EQ15" s="823"/>
      <c r="ER15" s="823"/>
      <c r="ES15" s="823"/>
      <c r="ET15" s="823" t="s">
        <v>
1232</v>
      </c>
      <c r="EU15" s="823"/>
      <c r="EV15" s="823"/>
      <c r="EW15" s="823"/>
      <c r="EX15" s="823" t="s">
        <v>
1232</v>
      </c>
      <c r="EY15" s="823"/>
      <c r="EZ15" s="823"/>
      <c r="FA15" s="843"/>
      <c r="FB15" s="844" t="s">
        <v>
174</v>
      </c>
      <c r="FC15" s="823"/>
      <c r="FD15" s="823"/>
      <c r="FE15" s="823"/>
      <c r="FF15" s="823" t="s">
        <v>
174</v>
      </c>
      <c r="FG15" s="823"/>
      <c r="FH15" s="823"/>
      <c r="FI15" s="823"/>
      <c r="FJ15" s="823" t="s">
        <v>
174</v>
      </c>
      <c r="FK15" s="823"/>
      <c r="FL15" s="823"/>
      <c r="FM15" s="823"/>
      <c r="FN15" s="823" t="s">
        <v>
174</v>
      </c>
      <c r="FO15" s="823"/>
      <c r="FP15" s="823"/>
      <c r="FQ15" s="823"/>
      <c r="FR15" s="823" t="s">
        <v>
174</v>
      </c>
      <c r="FS15" s="823"/>
      <c r="FT15" s="823"/>
      <c r="FU15" s="823"/>
      <c r="FV15" s="823" t="s">
        <v>
174</v>
      </c>
      <c r="FW15" s="823"/>
      <c r="FX15" s="823"/>
      <c r="FY15" s="823"/>
      <c r="FZ15" s="823" t="s">
        <v>
174</v>
      </c>
      <c r="GA15" s="823"/>
      <c r="GB15" s="823"/>
      <c r="GC15" s="843"/>
      <c r="GD15" s="244"/>
      <c r="GE15" s="245"/>
      <c r="GF15" s="835" t="s">
        <v>
291</v>
      </c>
      <c r="GG15" s="836"/>
      <c r="GH15" s="836"/>
      <c r="GI15" s="836"/>
      <c r="GJ15" s="836"/>
      <c r="GK15" s="836"/>
      <c r="GL15" s="837"/>
      <c r="GM15" s="844" t="s">
        <v>
174</v>
      </c>
      <c r="GN15" s="823"/>
      <c r="GO15" s="823"/>
      <c r="GP15" s="823"/>
      <c r="GQ15" s="823" t="s">
        <v>
174</v>
      </c>
      <c r="GR15" s="823"/>
      <c r="GS15" s="823"/>
      <c r="GT15" s="823"/>
      <c r="GU15" s="823" t="s">
        <v>
174</v>
      </c>
      <c r="GV15" s="823"/>
      <c r="GW15" s="823"/>
      <c r="GX15" s="823"/>
      <c r="GY15" s="823" t="s">
        <v>
174</v>
      </c>
      <c r="GZ15" s="823"/>
      <c r="HA15" s="823"/>
      <c r="HB15" s="823"/>
      <c r="HC15" s="823" t="s">
        <v>
174</v>
      </c>
      <c r="HD15" s="823"/>
      <c r="HE15" s="823"/>
      <c r="HF15" s="823"/>
      <c r="HG15" s="823" t="s">
        <v>
174</v>
      </c>
      <c r="HH15" s="823"/>
      <c r="HI15" s="823"/>
      <c r="HJ15" s="823"/>
      <c r="HK15" s="823" t="s">
        <v>
174</v>
      </c>
      <c r="HL15" s="823"/>
      <c r="HM15" s="823"/>
      <c r="HN15" s="843"/>
      <c r="HO15" s="151"/>
    </row>
    <row r="16" spans="2:227" ht="18" customHeight="1" x14ac:dyDescent="0.15">
      <c r="B16" s="1"/>
      <c r="C16" s="1"/>
      <c r="D16" s="1"/>
      <c r="E16" s="1"/>
      <c r="F16" s="1"/>
      <c r="G16" s="1"/>
      <c r="H16" s="1"/>
      <c r="I16" s="3"/>
      <c r="J16" s="1"/>
      <c r="K16" s="258"/>
      <c r="L16" s="258"/>
      <c r="M16" s="268"/>
      <c r="N16" s="268"/>
      <c r="O16" s="268"/>
      <c r="P16" s="268"/>
      <c r="Q16" s="268"/>
      <c r="R16" s="268"/>
      <c r="S16" s="268"/>
      <c r="T16" s="268"/>
      <c r="U16" s="268"/>
      <c r="V16" s="268"/>
      <c r="W16" s="268"/>
      <c r="X16" s="268"/>
      <c r="Y16" s="268"/>
      <c r="Z16" s="268"/>
      <c r="AA16" s="268"/>
      <c r="AB16" s="268"/>
      <c r="AC16" s="268"/>
      <c r="AD16" s="268"/>
      <c r="AE16" s="268"/>
      <c r="AF16" s="268"/>
      <c r="AG16" s="268"/>
      <c r="AH16" s="268"/>
      <c r="AI16" s="268"/>
      <c r="AJ16" s="268"/>
      <c r="AK16" s="268"/>
      <c r="AL16" s="268"/>
      <c r="AM16" s="268"/>
      <c r="AN16" s="268"/>
      <c r="AO16" s="268"/>
      <c r="AP16" s="268"/>
      <c r="AQ16" s="268"/>
      <c r="AR16" s="268"/>
      <c r="AS16" s="268"/>
      <c r="AT16" s="268"/>
      <c r="AU16" s="268"/>
      <c r="AV16" s="268"/>
      <c r="AW16" s="268"/>
      <c r="AX16" s="268"/>
      <c r="AY16" s="268"/>
      <c r="AZ16" s="268"/>
      <c r="BA16" s="268"/>
      <c r="BB16" s="545"/>
      <c r="BC16" s="1"/>
      <c r="BD16" s="1"/>
      <c r="BE16" s="80"/>
      <c r="BF16" s="80"/>
      <c r="BG16" s="80"/>
      <c r="BH16" s="80"/>
      <c r="BI16" s="80"/>
      <c r="BJ16" s="80"/>
      <c r="BK16" s="80"/>
      <c r="BL16" s="80"/>
      <c r="BM16" s="545"/>
      <c r="BN16" s="545"/>
      <c r="BO16" s="545"/>
      <c r="BP16" s="545"/>
      <c r="BQ16" s="545"/>
      <c r="BR16" s="545"/>
      <c r="BS16" s="545"/>
      <c r="CE16" s="545"/>
      <c r="CF16" s="545"/>
      <c r="CG16" s="545"/>
      <c r="CH16" s="545"/>
      <c r="CI16" s="545"/>
      <c r="CJ16" s="545"/>
      <c r="CK16" s="545"/>
      <c r="CL16" s="545"/>
      <c r="CM16" s="545"/>
      <c r="CN16" s="417"/>
      <c r="CO16" s="244"/>
      <c r="CP16" s="245"/>
      <c r="CQ16" s="835" t="s">
        <v>
292</v>
      </c>
      <c r="CR16" s="836"/>
      <c r="CS16" s="836"/>
      <c r="CT16" s="836"/>
      <c r="CU16" s="836"/>
      <c r="CV16" s="836"/>
      <c r="CW16" s="837"/>
      <c r="CX16" s="844">
        <v>
4</v>
      </c>
      <c r="CY16" s="823"/>
      <c r="CZ16" s="823"/>
      <c r="DA16" s="823"/>
      <c r="DB16" s="823">
        <v>
4</v>
      </c>
      <c r="DC16" s="823"/>
      <c r="DD16" s="823"/>
      <c r="DE16" s="823"/>
      <c r="DF16" s="823" t="s">
        <v>
1232</v>
      </c>
      <c r="DG16" s="823"/>
      <c r="DH16" s="823"/>
      <c r="DI16" s="823"/>
      <c r="DJ16" s="823" t="s">
        <v>
1232</v>
      </c>
      <c r="DK16" s="823"/>
      <c r="DL16" s="823"/>
      <c r="DM16" s="823"/>
      <c r="DN16" s="823" t="s">
        <v>
1232</v>
      </c>
      <c r="DO16" s="823"/>
      <c r="DP16" s="823"/>
      <c r="DQ16" s="823"/>
      <c r="DR16" s="823" t="s">
        <v>
1232</v>
      </c>
      <c r="DS16" s="823"/>
      <c r="DT16" s="823"/>
      <c r="DU16" s="823"/>
      <c r="DV16" s="823" t="s">
        <v>
1232</v>
      </c>
      <c r="DW16" s="823"/>
      <c r="DX16" s="823"/>
      <c r="DY16" s="843"/>
      <c r="DZ16" s="846">
        <v>
3</v>
      </c>
      <c r="EA16" s="842"/>
      <c r="EB16" s="842"/>
      <c r="EC16" s="842"/>
      <c r="ED16" s="842">
        <v>
3</v>
      </c>
      <c r="EE16" s="842"/>
      <c r="EF16" s="842"/>
      <c r="EG16" s="842"/>
      <c r="EH16" s="842" t="s">
        <v>
1232</v>
      </c>
      <c r="EI16" s="842"/>
      <c r="EJ16" s="842"/>
      <c r="EK16" s="842"/>
      <c r="EL16" s="823" t="s">
        <v>
1232</v>
      </c>
      <c r="EM16" s="823"/>
      <c r="EN16" s="823"/>
      <c r="EO16" s="823"/>
      <c r="EP16" s="823" t="s">
        <v>
1232</v>
      </c>
      <c r="EQ16" s="823"/>
      <c r="ER16" s="823"/>
      <c r="ES16" s="823"/>
      <c r="ET16" s="823" t="s">
        <v>
1232</v>
      </c>
      <c r="EU16" s="823"/>
      <c r="EV16" s="823"/>
      <c r="EW16" s="823"/>
      <c r="EX16" s="823" t="s">
        <v>
1232</v>
      </c>
      <c r="EY16" s="823"/>
      <c r="EZ16" s="823"/>
      <c r="FA16" s="843"/>
      <c r="FB16" s="844">
        <v>
3</v>
      </c>
      <c r="FC16" s="823"/>
      <c r="FD16" s="823"/>
      <c r="FE16" s="823"/>
      <c r="FF16" s="823">
        <v>
3</v>
      </c>
      <c r="FG16" s="823"/>
      <c r="FH16" s="823"/>
      <c r="FI16" s="823"/>
      <c r="FJ16" s="823" t="s">
        <v>
174</v>
      </c>
      <c r="FK16" s="823"/>
      <c r="FL16" s="823"/>
      <c r="FM16" s="823"/>
      <c r="FN16" s="823" t="s">
        <v>
174</v>
      </c>
      <c r="FO16" s="823"/>
      <c r="FP16" s="823"/>
      <c r="FQ16" s="823"/>
      <c r="FR16" s="823" t="s">
        <v>
174</v>
      </c>
      <c r="FS16" s="823"/>
      <c r="FT16" s="823"/>
      <c r="FU16" s="823"/>
      <c r="FV16" s="823" t="s">
        <v>
174</v>
      </c>
      <c r="FW16" s="823"/>
      <c r="FX16" s="823"/>
      <c r="FY16" s="823"/>
      <c r="FZ16" s="823" t="s">
        <v>
174</v>
      </c>
      <c r="GA16" s="823"/>
      <c r="GB16" s="823"/>
      <c r="GC16" s="843"/>
      <c r="GD16" s="244"/>
      <c r="GE16" s="245"/>
      <c r="GF16" s="835" t="s">
        <v>
292</v>
      </c>
      <c r="GG16" s="836"/>
      <c r="GH16" s="836"/>
      <c r="GI16" s="836"/>
      <c r="GJ16" s="836"/>
      <c r="GK16" s="836"/>
      <c r="GL16" s="837"/>
      <c r="GM16" s="844">
        <v>
1</v>
      </c>
      <c r="GN16" s="823"/>
      <c r="GO16" s="823"/>
      <c r="GP16" s="823"/>
      <c r="GQ16" s="823">
        <v>
1</v>
      </c>
      <c r="GR16" s="823"/>
      <c r="GS16" s="823"/>
      <c r="GT16" s="823"/>
      <c r="GU16" s="823" t="s">
        <v>
174</v>
      </c>
      <c r="GV16" s="823"/>
      <c r="GW16" s="823"/>
      <c r="GX16" s="823"/>
      <c r="GY16" s="823" t="s">
        <v>
174</v>
      </c>
      <c r="GZ16" s="823"/>
      <c r="HA16" s="823"/>
      <c r="HB16" s="823"/>
      <c r="HC16" s="823" t="s">
        <v>
174</v>
      </c>
      <c r="HD16" s="823"/>
      <c r="HE16" s="823"/>
      <c r="HF16" s="823"/>
      <c r="HG16" s="823" t="s">
        <v>
174</v>
      </c>
      <c r="HH16" s="823"/>
      <c r="HI16" s="823"/>
      <c r="HJ16" s="823"/>
      <c r="HK16" s="823" t="s">
        <v>
174</v>
      </c>
      <c r="HL16" s="823"/>
      <c r="HM16" s="823"/>
      <c r="HN16" s="843"/>
      <c r="HO16" s="151"/>
    </row>
    <row r="17" spans="2:223" ht="18" customHeight="1" x14ac:dyDescent="0.15">
      <c r="B17" s="1"/>
      <c r="C17" s="1"/>
      <c r="D17" s="1"/>
      <c r="E17" s="4"/>
      <c r="F17" s="5"/>
      <c r="G17" s="5"/>
      <c r="H17" s="5"/>
      <c r="I17" s="3"/>
      <c r="J17" s="1"/>
      <c r="K17" s="129"/>
      <c r="L17" s="129"/>
      <c r="M17" s="268"/>
      <c r="N17" s="268"/>
      <c r="O17" s="268"/>
      <c r="P17" s="268"/>
      <c r="Q17" s="268"/>
      <c r="R17" s="268"/>
      <c r="S17" s="268"/>
      <c r="T17" s="268"/>
      <c r="U17" s="268"/>
      <c r="V17" s="268"/>
      <c r="W17" s="268"/>
      <c r="X17" s="268"/>
      <c r="Y17" s="268"/>
      <c r="Z17" s="268"/>
      <c r="AA17" s="268"/>
      <c r="AB17" s="268"/>
      <c r="AC17" s="268"/>
      <c r="AD17" s="268"/>
      <c r="AE17" s="268"/>
      <c r="AF17" s="268"/>
      <c r="AG17" s="268"/>
      <c r="AH17" s="268"/>
      <c r="AI17" s="268"/>
      <c r="AJ17" s="268"/>
      <c r="AK17" s="268"/>
      <c r="AL17" s="268"/>
      <c r="AM17" s="268"/>
      <c r="AN17" s="268"/>
      <c r="AO17" s="268"/>
      <c r="AP17" s="268"/>
      <c r="AQ17" s="268"/>
      <c r="AR17" s="268"/>
      <c r="AS17" s="268"/>
      <c r="AT17" s="268"/>
      <c r="AU17" s="268"/>
      <c r="AV17" s="268"/>
      <c r="AW17" s="268"/>
      <c r="AX17" s="268"/>
      <c r="AY17" s="268"/>
      <c r="AZ17" s="268"/>
      <c r="BA17" s="268"/>
      <c r="BB17" s="80"/>
      <c r="BC17" s="80"/>
      <c r="BD17" s="80"/>
      <c r="BF17" s="545"/>
      <c r="BG17" s="545"/>
      <c r="BH17" s="545"/>
      <c r="BI17" s="545"/>
      <c r="BJ17" s="544"/>
      <c r="BK17" s="544"/>
      <c r="BL17" s="544"/>
      <c r="BM17" s="544"/>
      <c r="BN17" s="544"/>
      <c r="BO17" s="544"/>
      <c r="BP17" s="544"/>
      <c r="BQ17" s="544"/>
      <c r="BR17" s="544"/>
      <c r="BS17" s="545"/>
      <c r="BT17" s="545"/>
      <c r="BU17" s="545"/>
      <c r="BV17" s="545"/>
      <c r="BW17" s="545"/>
      <c r="BX17" s="545"/>
      <c r="BY17" s="545"/>
      <c r="BZ17" s="545"/>
      <c r="CA17" s="545"/>
      <c r="CB17" s="545"/>
      <c r="CC17" s="545"/>
      <c r="CD17" s="545"/>
      <c r="CE17" s="545"/>
      <c r="CF17" s="545"/>
      <c r="CG17" s="545"/>
      <c r="CH17" s="545"/>
      <c r="CI17" s="545"/>
      <c r="CJ17" s="545"/>
      <c r="CK17" s="545"/>
      <c r="CL17" s="545"/>
      <c r="CM17" s="545"/>
      <c r="CN17" s="417"/>
      <c r="CO17" s="244"/>
      <c r="CP17" s="245"/>
      <c r="CQ17" s="835" t="s">
        <v>
19</v>
      </c>
      <c r="CR17" s="836"/>
      <c r="CS17" s="836"/>
      <c r="CT17" s="836"/>
      <c r="CU17" s="836"/>
      <c r="CV17" s="836"/>
      <c r="CW17" s="837"/>
      <c r="CX17" s="844">
        <v>
9</v>
      </c>
      <c r="CY17" s="823"/>
      <c r="CZ17" s="823"/>
      <c r="DA17" s="823"/>
      <c r="DB17" s="823">
        <v>
9</v>
      </c>
      <c r="DC17" s="823"/>
      <c r="DD17" s="823"/>
      <c r="DE17" s="823"/>
      <c r="DF17" s="823" t="s">
        <v>
1232</v>
      </c>
      <c r="DG17" s="823"/>
      <c r="DH17" s="823"/>
      <c r="DI17" s="823"/>
      <c r="DJ17" s="823" t="s">
        <v>
1232</v>
      </c>
      <c r="DK17" s="823"/>
      <c r="DL17" s="823"/>
      <c r="DM17" s="823"/>
      <c r="DN17" s="823" t="s">
        <v>
1232</v>
      </c>
      <c r="DO17" s="823"/>
      <c r="DP17" s="823"/>
      <c r="DQ17" s="823"/>
      <c r="DR17" s="823" t="s">
        <v>
1232</v>
      </c>
      <c r="DS17" s="823"/>
      <c r="DT17" s="823"/>
      <c r="DU17" s="823"/>
      <c r="DV17" s="823" t="s">
        <v>
1232</v>
      </c>
      <c r="DW17" s="823"/>
      <c r="DX17" s="823"/>
      <c r="DY17" s="843"/>
      <c r="DZ17" s="846">
        <v>
13</v>
      </c>
      <c r="EA17" s="842"/>
      <c r="EB17" s="842"/>
      <c r="EC17" s="842"/>
      <c r="ED17" s="842">
        <v>
12</v>
      </c>
      <c r="EE17" s="842"/>
      <c r="EF17" s="842"/>
      <c r="EG17" s="842"/>
      <c r="EH17" s="842" t="s">
        <v>
1232</v>
      </c>
      <c r="EI17" s="842"/>
      <c r="EJ17" s="842"/>
      <c r="EK17" s="842"/>
      <c r="EL17" s="823" t="s">
        <v>
1232</v>
      </c>
      <c r="EM17" s="823"/>
      <c r="EN17" s="823"/>
      <c r="EO17" s="823"/>
      <c r="EP17" s="823" t="s">
        <v>
1232</v>
      </c>
      <c r="EQ17" s="823"/>
      <c r="ER17" s="823"/>
      <c r="ES17" s="823"/>
      <c r="ET17" s="823" t="s">
        <v>
1232</v>
      </c>
      <c r="EU17" s="823"/>
      <c r="EV17" s="823"/>
      <c r="EW17" s="823"/>
      <c r="EX17" s="842">
        <v>
1</v>
      </c>
      <c r="EY17" s="842"/>
      <c r="EZ17" s="842"/>
      <c r="FA17" s="849"/>
      <c r="FB17" s="844" t="s">
        <v>
1249</v>
      </c>
      <c r="FC17" s="823"/>
      <c r="FD17" s="823"/>
      <c r="FE17" s="823"/>
      <c r="FF17" s="823" t="s">
        <v>
1249</v>
      </c>
      <c r="FG17" s="823"/>
      <c r="FH17" s="823"/>
      <c r="FI17" s="823"/>
      <c r="FJ17" s="823" t="s">
        <v>
174</v>
      </c>
      <c r="FK17" s="823"/>
      <c r="FL17" s="823"/>
      <c r="FM17" s="823"/>
      <c r="FN17" s="823" t="s">
        <v>
174</v>
      </c>
      <c r="FO17" s="823"/>
      <c r="FP17" s="823"/>
      <c r="FQ17" s="823"/>
      <c r="FR17" s="823" t="s">
        <v>
174</v>
      </c>
      <c r="FS17" s="823"/>
      <c r="FT17" s="823"/>
      <c r="FU17" s="823"/>
      <c r="FV17" s="823" t="s">
        <v>
174</v>
      </c>
      <c r="FW17" s="823"/>
      <c r="FX17" s="823"/>
      <c r="FY17" s="823"/>
      <c r="FZ17" s="823" t="s">
        <v>
174</v>
      </c>
      <c r="GA17" s="823"/>
      <c r="GB17" s="823"/>
      <c r="GC17" s="843"/>
      <c r="GD17" s="244"/>
      <c r="GE17" s="245"/>
      <c r="GF17" s="835" t="s">
        <v>
19</v>
      </c>
      <c r="GG17" s="836"/>
      <c r="GH17" s="836"/>
      <c r="GI17" s="836"/>
      <c r="GJ17" s="836"/>
      <c r="GK17" s="836"/>
      <c r="GL17" s="837"/>
      <c r="GM17" s="844">
        <v>
6</v>
      </c>
      <c r="GN17" s="823"/>
      <c r="GO17" s="823"/>
      <c r="GP17" s="823"/>
      <c r="GQ17" s="823">
        <v>
6</v>
      </c>
      <c r="GR17" s="823"/>
      <c r="GS17" s="823"/>
      <c r="GT17" s="823"/>
      <c r="GU17" s="823" t="s">
        <v>
174</v>
      </c>
      <c r="GV17" s="823"/>
      <c r="GW17" s="823"/>
      <c r="GX17" s="823"/>
      <c r="GY17" s="823" t="s">
        <v>
174</v>
      </c>
      <c r="GZ17" s="823"/>
      <c r="HA17" s="823"/>
      <c r="HB17" s="823"/>
      <c r="HC17" s="823" t="s">
        <v>
174</v>
      </c>
      <c r="HD17" s="823"/>
      <c r="HE17" s="823"/>
      <c r="HF17" s="823"/>
      <c r="HG17" s="823" t="s">
        <v>
174</v>
      </c>
      <c r="HH17" s="823"/>
      <c r="HI17" s="823"/>
      <c r="HJ17" s="823"/>
      <c r="HK17" s="823" t="s">
        <v>
174</v>
      </c>
      <c r="HL17" s="823"/>
      <c r="HM17" s="823"/>
      <c r="HN17" s="843"/>
      <c r="HO17" s="151"/>
    </row>
    <row r="18" spans="2:223" ht="18" customHeight="1" x14ac:dyDescent="0.15">
      <c r="B18" s="1"/>
      <c r="C18" s="1"/>
      <c r="D18" s="1"/>
      <c r="E18" s="1"/>
      <c r="F18" s="1"/>
      <c r="G18" s="1"/>
      <c r="H18" s="1"/>
      <c r="I18" s="1"/>
      <c r="J18" s="1"/>
      <c r="K18" s="129"/>
      <c r="L18" s="129"/>
      <c r="M18" s="268"/>
      <c r="N18" s="268"/>
      <c r="O18" s="268"/>
      <c r="P18" s="268"/>
      <c r="Q18" s="268"/>
      <c r="R18" s="268"/>
      <c r="S18" s="268"/>
      <c r="T18" s="268"/>
      <c r="U18" s="268"/>
      <c r="V18" s="268"/>
      <c r="W18" s="268"/>
      <c r="X18" s="268"/>
      <c r="Y18" s="268"/>
      <c r="Z18" s="268"/>
      <c r="AA18" s="268"/>
      <c r="AB18" s="268"/>
      <c r="AC18" s="268"/>
      <c r="AD18" s="268"/>
      <c r="AE18" s="268"/>
      <c r="AF18" s="268"/>
      <c r="AG18" s="268"/>
      <c r="AH18" s="268"/>
      <c r="AI18" s="268"/>
      <c r="AJ18" s="268"/>
      <c r="AK18" s="268"/>
      <c r="AL18" s="268"/>
      <c r="AM18" s="268"/>
      <c r="AN18" s="268"/>
      <c r="AO18" s="268"/>
      <c r="AP18" s="268"/>
      <c r="AQ18" s="268"/>
      <c r="AR18" s="268"/>
      <c r="AS18" s="268"/>
      <c r="AT18" s="268"/>
      <c r="AU18" s="268"/>
      <c r="AV18" s="268"/>
      <c r="AW18" s="268"/>
      <c r="AX18" s="268"/>
      <c r="AY18" s="268"/>
      <c r="AZ18" s="268"/>
      <c r="BA18" s="268"/>
      <c r="BB18" s="544"/>
      <c r="BC18" s="544"/>
      <c r="BD18" s="544"/>
      <c r="BE18" s="545"/>
      <c r="BF18" s="545"/>
      <c r="BG18" s="545"/>
      <c r="BH18" s="545"/>
      <c r="BI18" s="545"/>
      <c r="BJ18" s="545"/>
      <c r="BK18" s="545"/>
      <c r="BL18" s="545"/>
      <c r="BM18" s="545"/>
      <c r="BN18" s="545"/>
      <c r="BO18" s="545"/>
      <c r="BP18" s="545"/>
      <c r="BQ18" s="1"/>
      <c r="BR18" s="545"/>
      <c r="BS18" s="1"/>
      <c r="BT18" s="1"/>
      <c r="BU18" s="1"/>
      <c r="BV18" s="1"/>
      <c r="BW18" s="1"/>
      <c r="BX18" s="1"/>
      <c r="BY18" s="1"/>
      <c r="BZ18" s="545"/>
      <c r="CA18" s="544"/>
      <c r="CB18" s="1"/>
      <c r="CC18" s="1"/>
      <c r="CD18" s="1"/>
      <c r="CE18" s="1"/>
      <c r="CF18" s="1"/>
      <c r="CG18" s="544"/>
      <c r="CH18" s="544"/>
      <c r="CI18" s="544"/>
      <c r="CJ18" s="544"/>
      <c r="CK18" s="544"/>
      <c r="CL18" s="544"/>
      <c r="CM18" s="544"/>
      <c r="CN18" s="415"/>
      <c r="CO18" s="246"/>
      <c r="CP18" s="247"/>
      <c r="CQ18" s="835" t="s">
        <v>
181</v>
      </c>
      <c r="CR18" s="836"/>
      <c r="CS18" s="836"/>
      <c r="CT18" s="836"/>
      <c r="CU18" s="836"/>
      <c r="CV18" s="836"/>
      <c r="CW18" s="837"/>
      <c r="CX18" s="844" t="s">
        <v>
1248</v>
      </c>
      <c r="CY18" s="823"/>
      <c r="CZ18" s="823"/>
      <c r="DA18" s="823"/>
      <c r="DB18" s="823">
        <v>
90</v>
      </c>
      <c r="DC18" s="823"/>
      <c r="DD18" s="823"/>
      <c r="DE18" s="823"/>
      <c r="DF18" s="850" t="s">
        <v>
1238</v>
      </c>
      <c r="DG18" s="823"/>
      <c r="DH18" s="823"/>
      <c r="DI18" s="823"/>
      <c r="DJ18" s="823">
        <v>
1</v>
      </c>
      <c r="DK18" s="823"/>
      <c r="DL18" s="823"/>
      <c r="DM18" s="823"/>
      <c r="DN18" s="823" t="s">
        <v>
1232</v>
      </c>
      <c r="DO18" s="823"/>
      <c r="DP18" s="823"/>
      <c r="DQ18" s="823"/>
      <c r="DR18" s="823" t="s">
        <v>
1232</v>
      </c>
      <c r="DS18" s="823"/>
      <c r="DT18" s="823"/>
      <c r="DU18" s="823"/>
      <c r="DV18" s="823" t="s">
        <v>
1232</v>
      </c>
      <c r="DW18" s="823"/>
      <c r="DX18" s="823"/>
      <c r="DY18" s="843"/>
      <c r="DZ18" s="846">
        <v>
96</v>
      </c>
      <c r="EA18" s="842"/>
      <c r="EB18" s="842"/>
      <c r="EC18" s="842"/>
      <c r="ED18" s="842">
        <v>
93</v>
      </c>
      <c r="EE18" s="842"/>
      <c r="EF18" s="842"/>
      <c r="EG18" s="842"/>
      <c r="EH18" s="842" t="s">
        <v>
1232</v>
      </c>
      <c r="EI18" s="842"/>
      <c r="EJ18" s="842"/>
      <c r="EK18" s="842"/>
      <c r="EL18" s="823" t="s">
        <v>
1232</v>
      </c>
      <c r="EM18" s="823"/>
      <c r="EN18" s="823"/>
      <c r="EO18" s="823"/>
      <c r="EP18" s="842">
        <v>
2</v>
      </c>
      <c r="EQ18" s="842"/>
      <c r="ER18" s="842"/>
      <c r="ES18" s="842"/>
      <c r="ET18" s="823" t="s">
        <v>
1232</v>
      </c>
      <c r="EU18" s="823"/>
      <c r="EV18" s="823"/>
      <c r="EW18" s="823"/>
      <c r="EX18" s="842">
        <v>
1</v>
      </c>
      <c r="EY18" s="842"/>
      <c r="EZ18" s="842"/>
      <c r="FA18" s="849"/>
      <c r="FB18" s="844" t="s">
        <v>
1247</v>
      </c>
      <c r="FC18" s="823"/>
      <c r="FD18" s="823"/>
      <c r="FE18" s="823"/>
      <c r="FF18" s="823" t="s">
        <v>
1246</v>
      </c>
      <c r="FG18" s="823"/>
      <c r="FH18" s="823"/>
      <c r="FI18" s="823"/>
      <c r="FJ18" s="823" t="s">
        <v>
174</v>
      </c>
      <c r="FK18" s="823"/>
      <c r="FL18" s="823"/>
      <c r="FM18" s="823"/>
      <c r="FN18" s="823" t="s">
        <v>
174</v>
      </c>
      <c r="FO18" s="823"/>
      <c r="FP18" s="823"/>
      <c r="FQ18" s="823"/>
      <c r="FR18" s="823">
        <v>
2</v>
      </c>
      <c r="FS18" s="823"/>
      <c r="FT18" s="823"/>
      <c r="FU18" s="823"/>
      <c r="FV18" s="823">
        <v>
1</v>
      </c>
      <c r="FW18" s="823"/>
      <c r="FX18" s="823"/>
      <c r="FY18" s="823"/>
      <c r="FZ18" s="823" t="s">
        <v>
174</v>
      </c>
      <c r="GA18" s="823"/>
      <c r="GB18" s="823"/>
      <c r="GC18" s="843"/>
      <c r="GD18" s="246"/>
      <c r="GE18" s="247"/>
      <c r="GF18" s="835" t="s">
        <v>
181</v>
      </c>
      <c r="GG18" s="836"/>
      <c r="GH18" s="836"/>
      <c r="GI18" s="836"/>
      <c r="GJ18" s="836"/>
      <c r="GK18" s="836"/>
      <c r="GL18" s="837"/>
      <c r="GM18" s="844">
        <v>
111</v>
      </c>
      <c r="GN18" s="823"/>
      <c r="GO18" s="823"/>
      <c r="GP18" s="823"/>
      <c r="GQ18" s="823">
        <v>
106</v>
      </c>
      <c r="GR18" s="823"/>
      <c r="GS18" s="823"/>
      <c r="GT18" s="823"/>
      <c r="GU18" s="823" t="s">
        <v>
174</v>
      </c>
      <c r="GV18" s="823"/>
      <c r="GW18" s="823"/>
      <c r="GX18" s="823"/>
      <c r="GY18" s="823">
        <v>
1</v>
      </c>
      <c r="GZ18" s="823"/>
      <c r="HA18" s="823"/>
      <c r="HB18" s="823"/>
      <c r="HC18" s="823">
        <v>
1</v>
      </c>
      <c r="HD18" s="823"/>
      <c r="HE18" s="823"/>
      <c r="HF18" s="823"/>
      <c r="HG18" s="823" t="s">
        <v>
174</v>
      </c>
      <c r="HH18" s="823"/>
      <c r="HI18" s="823"/>
      <c r="HJ18" s="823"/>
      <c r="HK18" s="823">
        <v>
3</v>
      </c>
      <c r="HL18" s="823"/>
      <c r="HM18" s="823"/>
      <c r="HN18" s="843"/>
    </row>
    <row r="19" spans="2:223" ht="18" customHeight="1" x14ac:dyDescent="0.15">
      <c r="B19" s="1"/>
      <c r="C19" s="1"/>
      <c r="D19" s="1"/>
      <c r="E19" s="1"/>
      <c r="F19" s="1"/>
      <c r="G19" s="1"/>
      <c r="H19" s="1"/>
      <c r="I19" s="1"/>
      <c r="J19" s="1"/>
      <c r="K19" s="268"/>
      <c r="L19" s="268"/>
      <c r="M19" s="268"/>
      <c r="N19" s="268"/>
      <c r="O19" s="268"/>
      <c r="P19" s="268"/>
      <c r="Q19" s="268"/>
      <c r="R19" s="268"/>
      <c r="S19" s="268"/>
      <c r="T19" s="268"/>
      <c r="U19" s="268"/>
      <c r="V19" s="268"/>
      <c r="W19" s="268"/>
      <c r="X19" s="268"/>
      <c r="Y19" s="268"/>
      <c r="Z19" s="268"/>
      <c r="AA19" s="268"/>
      <c r="AB19" s="268"/>
      <c r="AC19" s="268"/>
      <c r="AD19" s="268"/>
      <c r="AE19" s="268"/>
      <c r="AF19" s="268"/>
      <c r="AG19" s="268"/>
      <c r="AH19" s="268"/>
      <c r="AI19" s="268"/>
      <c r="AJ19" s="268"/>
      <c r="AK19" s="268"/>
      <c r="AL19" s="268"/>
      <c r="AM19" s="268"/>
      <c r="AN19" s="268"/>
      <c r="AO19" s="268"/>
      <c r="AP19" s="268"/>
      <c r="AQ19" s="268"/>
      <c r="AR19" s="268"/>
      <c r="AS19" s="268"/>
      <c r="AT19" s="268"/>
      <c r="AU19" s="268"/>
      <c r="AV19" s="268"/>
      <c r="AW19" s="268"/>
      <c r="AX19" s="268"/>
      <c r="AY19" s="268"/>
      <c r="AZ19" s="268"/>
      <c r="BA19" s="268"/>
      <c r="BB19" s="544"/>
      <c r="BC19" s="545"/>
      <c r="BD19" s="545"/>
      <c r="BE19" s="544"/>
      <c r="BF19" s="544"/>
      <c r="BG19" s="544"/>
      <c r="BH19" s="544"/>
      <c r="BI19" s="544"/>
      <c r="BJ19" s="544"/>
      <c r="BK19" s="544"/>
      <c r="BL19" s="544"/>
      <c r="BM19" s="544"/>
      <c r="BN19" s="544"/>
      <c r="BO19" s="544"/>
      <c r="BP19" s="544"/>
      <c r="BQ19" s="544"/>
      <c r="BR19" s="544"/>
      <c r="BS19" s="545"/>
      <c r="BT19" s="545"/>
      <c r="BU19" s="545"/>
      <c r="BV19" s="545"/>
      <c r="BW19" s="545"/>
      <c r="BX19" s="544"/>
      <c r="BY19" s="544"/>
      <c r="BZ19" s="544"/>
      <c r="CA19" s="544"/>
      <c r="CB19" s="544"/>
      <c r="CC19" s="544"/>
      <c r="CD19" s="544"/>
      <c r="CE19" s="544"/>
      <c r="CF19" s="544"/>
      <c r="CG19" s="544"/>
      <c r="CH19" s="544"/>
      <c r="CI19" s="544"/>
      <c r="CJ19" s="544"/>
      <c r="CK19" s="544"/>
      <c r="CL19" s="544"/>
      <c r="CM19" s="544"/>
      <c r="CN19" s="415"/>
      <c r="CO19" s="611" t="s">
        <v>
293</v>
      </c>
      <c r="CP19" s="612"/>
      <c r="CQ19" s="835" t="s">
        <v>
294</v>
      </c>
      <c r="CR19" s="836"/>
      <c r="CS19" s="836"/>
      <c r="CT19" s="836"/>
      <c r="CU19" s="836"/>
      <c r="CV19" s="836"/>
      <c r="CW19" s="837"/>
      <c r="CX19" s="844">
        <v>
9</v>
      </c>
      <c r="CY19" s="823"/>
      <c r="CZ19" s="823"/>
      <c r="DA19" s="823"/>
      <c r="DB19" s="823">
        <v>
5</v>
      </c>
      <c r="DC19" s="823"/>
      <c r="DD19" s="823"/>
      <c r="DE19" s="823"/>
      <c r="DF19" s="823" t="s">
        <v>
1232</v>
      </c>
      <c r="DG19" s="823"/>
      <c r="DH19" s="823"/>
      <c r="DI19" s="823"/>
      <c r="DJ19" s="823">
        <v>
4</v>
      </c>
      <c r="DK19" s="823"/>
      <c r="DL19" s="823"/>
      <c r="DM19" s="823"/>
      <c r="DN19" s="823" t="s">
        <v>
1232</v>
      </c>
      <c r="DO19" s="823"/>
      <c r="DP19" s="823"/>
      <c r="DQ19" s="823"/>
      <c r="DR19" s="823" t="s">
        <v>
1232</v>
      </c>
      <c r="DS19" s="823"/>
      <c r="DT19" s="823"/>
      <c r="DU19" s="823"/>
      <c r="DV19" s="823" t="s">
        <v>
1232</v>
      </c>
      <c r="DW19" s="823"/>
      <c r="DX19" s="823"/>
      <c r="DY19" s="843"/>
      <c r="DZ19" s="846">
        <v>
12</v>
      </c>
      <c r="EA19" s="842"/>
      <c r="EB19" s="842"/>
      <c r="EC19" s="842"/>
      <c r="ED19" s="842">
        <v>
2</v>
      </c>
      <c r="EE19" s="842"/>
      <c r="EF19" s="842"/>
      <c r="EG19" s="842"/>
      <c r="EH19" s="842" t="s">
        <v>
1232</v>
      </c>
      <c r="EI19" s="842"/>
      <c r="EJ19" s="842"/>
      <c r="EK19" s="842"/>
      <c r="EL19" s="842">
        <v>
5</v>
      </c>
      <c r="EM19" s="842"/>
      <c r="EN19" s="842"/>
      <c r="EO19" s="842"/>
      <c r="EP19" s="842">
        <v>
1</v>
      </c>
      <c r="EQ19" s="842"/>
      <c r="ER19" s="842"/>
      <c r="ES19" s="842"/>
      <c r="ET19" s="823" t="s">
        <v>
1232</v>
      </c>
      <c r="EU19" s="823"/>
      <c r="EV19" s="823"/>
      <c r="EW19" s="823"/>
      <c r="EX19" s="842">
        <v>
4</v>
      </c>
      <c r="EY19" s="842"/>
      <c r="EZ19" s="842"/>
      <c r="FA19" s="849"/>
      <c r="FB19" s="844" t="s">
        <v>
1245</v>
      </c>
      <c r="FC19" s="823"/>
      <c r="FD19" s="823"/>
      <c r="FE19" s="823"/>
      <c r="FF19" s="823">
        <v>
3</v>
      </c>
      <c r="FG19" s="823"/>
      <c r="FH19" s="823"/>
      <c r="FI19" s="823"/>
      <c r="FJ19" s="823" t="s">
        <v>
174</v>
      </c>
      <c r="FK19" s="823"/>
      <c r="FL19" s="823"/>
      <c r="FM19" s="823"/>
      <c r="FN19" s="823" t="s">
        <v>
1244</v>
      </c>
      <c r="FO19" s="823"/>
      <c r="FP19" s="823"/>
      <c r="FQ19" s="823"/>
      <c r="FR19" s="823" t="s">
        <v>
174</v>
      </c>
      <c r="FS19" s="823"/>
      <c r="FT19" s="823"/>
      <c r="FU19" s="823"/>
      <c r="FV19" s="823" t="s">
        <v>
174</v>
      </c>
      <c r="FW19" s="823"/>
      <c r="FX19" s="823"/>
      <c r="FY19" s="823"/>
      <c r="FZ19" s="823" t="s">
        <v>
1234</v>
      </c>
      <c r="GA19" s="823"/>
      <c r="GB19" s="823"/>
      <c r="GC19" s="843"/>
      <c r="GD19" s="611" t="s">
        <v>
293</v>
      </c>
      <c r="GE19" s="612"/>
      <c r="GF19" s="835" t="s">
        <v>
294</v>
      </c>
      <c r="GG19" s="836"/>
      <c r="GH19" s="836"/>
      <c r="GI19" s="836"/>
      <c r="GJ19" s="836"/>
      <c r="GK19" s="836"/>
      <c r="GL19" s="837"/>
      <c r="GM19" s="844" t="s">
        <v>
296</v>
      </c>
      <c r="GN19" s="823"/>
      <c r="GO19" s="823"/>
      <c r="GP19" s="823"/>
      <c r="GQ19" s="823">
        <v>
4</v>
      </c>
      <c r="GR19" s="823"/>
      <c r="GS19" s="823"/>
      <c r="GT19" s="823"/>
      <c r="GU19" s="823" t="s">
        <v>
174</v>
      </c>
      <c r="GV19" s="823"/>
      <c r="GW19" s="823"/>
      <c r="GX19" s="823"/>
      <c r="GY19" s="823" t="s">
        <v>
297</v>
      </c>
      <c r="GZ19" s="823"/>
      <c r="HA19" s="823"/>
      <c r="HB19" s="823"/>
      <c r="HC19" s="823" t="s">
        <v>
174</v>
      </c>
      <c r="HD19" s="823"/>
      <c r="HE19" s="823"/>
      <c r="HF19" s="823"/>
      <c r="HG19" s="823" t="s">
        <v>
174</v>
      </c>
      <c r="HH19" s="823"/>
      <c r="HI19" s="823"/>
      <c r="HJ19" s="823"/>
      <c r="HK19" s="850" t="s">
        <v>
1240</v>
      </c>
      <c r="HL19" s="823"/>
      <c r="HM19" s="823"/>
      <c r="HN19" s="843"/>
    </row>
    <row r="20" spans="2:223" ht="18" customHeight="1" x14ac:dyDescent="0.15">
      <c r="B20" s="1"/>
      <c r="C20" s="1"/>
      <c r="D20" s="1"/>
      <c r="E20" s="1"/>
      <c r="F20" s="1"/>
      <c r="G20" s="1"/>
      <c r="H20" s="1"/>
      <c r="I20" s="1"/>
      <c r="J20" s="1"/>
      <c r="K20" s="268"/>
      <c r="L20" s="268"/>
      <c r="M20" s="268"/>
      <c r="N20" s="268"/>
      <c r="O20" s="268"/>
      <c r="P20" s="268"/>
      <c r="Q20" s="268"/>
      <c r="R20" s="268"/>
      <c r="S20" s="268"/>
      <c r="T20" s="268"/>
      <c r="U20" s="268"/>
      <c r="V20" s="268"/>
      <c r="W20" s="268"/>
      <c r="X20" s="268"/>
      <c r="Y20" s="268"/>
      <c r="Z20" s="268"/>
      <c r="AA20" s="268"/>
      <c r="AB20" s="268"/>
      <c r="AC20" s="268"/>
      <c r="AD20" s="268"/>
      <c r="AE20" s="268"/>
      <c r="AF20" s="268"/>
      <c r="AG20" s="268"/>
      <c r="AH20" s="268"/>
      <c r="AI20" s="268"/>
      <c r="AJ20" s="268"/>
      <c r="AK20" s="268"/>
      <c r="AL20" s="268"/>
      <c r="AM20" s="268"/>
      <c r="AN20" s="268"/>
      <c r="AO20" s="268"/>
      <c r="AP20" s="268"/>
      <c r="AQ20" s="268"/>
      <c r="AR20" s="268"/>
      <c r="AS20" s="268"/>
      <c r="AT20" s="268"/>
      <c r="AU20" s="268"/>
      <c r="AV20" s="268"/>
      <c r="AW20" s="268"/>
      <c r="AX20" s="268"/>
      <c r="AY20" s="268"/>
      <c r="AZ20" s="268"/>
      <c r="BA20" s="268"/>
      <c r="BB20" s="544"/>
      <c r="BC20" s="544"/>
      <c r="BD20" s="544"/>
      <c r="BE20" s="545"/>
      <c r="BF20" s="545"/>
      <c r="BG20" s="537"/>
      <c r="BH20" s="545"/>
      <c r="BI20" s="545"/>
      <c r="BJ20" s="545"/>
      <c r="BK20" s="545"/>
      <c r="BL20" s="545"/>
      <c r="BM20" s="545"/>
      <c r="BN20" s="545"/>
      <c r="BO20" s="545"/>
      <c r="BP20" s="545"/>
      <c r="BQ20" s="545"/>
      <c r="BR20" s="545"/>
      <c r="BS20" s="544"/>
      <c r="BT20" s="544"/>
      <c r="BU20" s="544"/>
      <c r="BV20" s="544"/>
      <c r="BW20" s="544"/>
      <c r="BX20" s="544"/>
      <c r="BY20" s="544"/>
      <c r="BZ20" s="544"/>
      <c r="CA20" s="544"/>
      <c r="CB20" s="544"/>
      <c r="CC20" s="544"/>
      <c r="CD20" s="544"/>
      <c r="CE20" s="544"/>
      <c r="CF20" s="544"/>
      <c r="CG20" s="544"/>
      <c r="CH20" s="544"/>
      <c r="CI20" s="544"/>
      <c r="CJ20" s="544"/>
      <c r="CK20" s="544"/>
      <c r="CL20" s="544"/>
      <c r="CM20" s="544"/>
      <c r="CN20" s="415"/>
      <c r="CO20" s="613"/>
      <c r="CP20" s="614"/>
      <c r="CQ20" s="835" t="s">
        <v>
298</v>
      </c>
      <c r="CR20" s="836"/>
      <c r="CS20" s="836"/>
      <c r="CT20" s="836"/>
      <c r="CU20" s="836"/>
      <c r="CV20" s="836"/>
      <c r="CW20" s="837"/>
      <c r="CX20" s="844">
        <v>
51</v>
      </c>
      <c r="CY20" s="823"/>
      <c r="CZ20" s="823"/>
      <c r="DA20" s="823"/>
      <c r="DB20" s="823">
        <v>
44</v>
      </c>
      <c r="DC20" s="823"/>
      <c r="DD20" s="823"/>
      <c r="DE20" s="823"/>
      <c r="DF20" s="823" t="s">
        <v>
1232</v>
      </c>
      <c r="DG20" s="823"/>
      <c r="DH20" s="823"/>
      <c r="DI20" s="823"/>
      <c r="DJ20" s="823">
        <v>
7</v>
      </c>
      <c r="DK20" s="823"/>
      <c r="DL20" s="823"/>
      <c r="DM20" s="823"/>
      <c r="DN20" s="823" t="s">
        <v>
1232</v>
      </c>
      <c r="DO20" s="823"/>
      <c r="DP20" s="823"/>
      <c r="DQ20" s="823"/>
      <c r="DR20" s="823" t="s">
        <v>
1232</v>
      </c>
      <c r="DS20" s="823"/>
      <c r="DT20" s="823"/>
      <c r="DU20" s="823"/>
      <c r="DV20" s="823" t="s">
        <v>
1232</v>
      </c>
      <c r="DW20" s="823"/>
      <c r="DX20" s="823"/>
      <c r="DY20" s="843"/>
      <c r="DZ20" s="846">
        <v>
52</v>
      </c>
      <c r="EA20" s="842"/>
      <c r="EB20" s="842"/>
      <c r="EC20" s="842"/>
      <c r="ED20" s="842">
        <v>
47</v>
      </c>
      <c r="EE20" s="842"/>
      <c r="EF20" s="842"/>
      <c r="EG20" s="842"/>
      <c r="EH20" s="842" t="s">
        <v>
1232</v>
      </c>
      <c r="EI20" s="842"/>
      <c r="EJ20" s="842"/>
      <c r="EK20" s="842"/>
      <c r="EL20" s="842">
        <v>
5</v>
      </c>
      <c r="EM20" s="842"/>
      <c r="EN20" s="842"/>
      <c r="EO20" s="842"/>
      <c r="EP20" s="823" t="s">
        <v>
1232</v>
      </c>
      <c r="EQ20" s="823"/>
      <c r="ER20" s="823"/>
      <c r="ES20" s="823"/>
      <c r="ET20" s="823" t="s">
        <v>
1232</v>
      </c>
      <c r="EU20" s="823"/>
      <c r="EV20" s="823"/>
      <c r="EW20" s="823"/>
      <c r="EX20" s="823" t="s">
        <v>
1232</v>
      </c>
      <c r="EY20" s="823"/>
      <c r="EZ20" s="823"/>
      <c r="FA20" s="843"/>
      <c r="FB20" s="844">
        <v>
29</v>
      </c>
      <c r="FC20" s="823"/>
      <c r="FD20" s="823"/>
      <c r="FE20" s="823"/>
      <c r="FF20" s="823">
        <v>
28</v>
      </c>
      <c r="FG20" s="823"/>
      <c r="FH20" s="823"/>
      <c r="FI20" s="823"/>
      <c r="FJ20" s="823" t="s">
        <v>
174</v>
      </c>
      <c r="FK20" s="823"/>
      <c r="FL20" s="823"/>
      <c r="FM20" s="823"/>
      <c r="FN20" s="823">
        <v>
1</v>
      </c>
      <c r="FO20" s="823"/>
      <c r="FP20" s="823"/>
      <c r="FQ20" s="823"/>
      <c r="FR20" s="823" t="s">
        <v>
174</v>
      </c>
      <c r="FS20" s="823"/>
      <c r="FT20" s="823"/>
      <c r="FU20" s="823"/>
      <c r="FV20" s="823" t="s">
        <v>
174</v>
      </c>
      <c r="FW20" s="823"/>
      <c r="FX20" s="823"/>
      <c r="FY20" s="823"/>
      <c r="FZ20" s="823" t="s">
        <v>
174</v>
      </c>
      <c r="GA20" s="823"/>
      <c r="GB20" s="823"/>
      <c r="GC20" s="843"/>
      <c r="GD20" s="613"/>
      <c r="GE20" s="614"/>
      <c r="GF20" s="835" t="s">
        <v>
298</v>
      </c>
      <c r="GG20" s="836"/>
      <c r="GH20" s="836"/>
      <c r="GI20" s="836"/>
      <c r="GJ20" s="836"/>
      <c r="GK20" s="836"/>
      <c r="GL20" s="837"/>
      <c r="GM20" s="844">
        <v>
41</v>
      </c>
      <c r="GN20" s="823"/>
      <c r="GO20" s="823"/>
      <c r="GP20" s="823"/>
      <c r="GQ20" s="823">
        <v>
36</v>
      </c>
      <c r="GR20" s="823"/>
      <c r="GS20" s="823"/>
      <c r="GT20" s="823"/>
      <c r="GU20" s="823" t="s">
        <v>
174</v>
      </c>
      <c r="GV20" s="823"/>
      <c r="GW20" s="823"/>
      <c r="GX20" s="823"/>
      <c r="GY20" s="823">
        <v>
5</v>
      </c>
      <c r="GZ20" s="823"/>
      <c r="HA20" s="823"/>
      <c r="HB20" s="823"/>
      <c r="HC20" s="823" t="s">
        <v>
174</v>
      </c>
      <c r="HD20" s="823"/>
      <c r="HE20" s="823"/>
      <c r="HF20" s="823"/>
      <c r="HG20" s="823" t="s">
        <v>
174</v>
      </c>
      <c r="HH20" s="823"/>
      <c r="HI20" s="823"/>
      <c r="HJ20" s="823"/>
      <c r="HK20" s="823" t="s">
        <v>
174</v>
      </c>
      <c r="HL20" s="823"/>
      <c r="HM20" s="823"/>
      <c r="HN20" s="843"/>
    </row>
    <row r="21" spans="2:223" ht="18" customHeight="1" x14ac:dyDescent="0.15">
      <c r="B21" s="1"/>
      <c r="C21" s="1"/>
      <c r="D21" s="1"/>
      <c r="E21" s="1"/>
      <c r="F21" s="1"/>
      <c r="G21" s="1"/>
      <c r="H21" s="1"/>
      <c r="I21" s="1"/>
      <c r="J21" s="1"/>
      <c r="K21" s="1"/>
      <c r="M21" s="583" t="s">
        <v>
1243</v>
      </c>
      <c r="N21" s="583"/>
      <c r="O21" s="13" t="s">
        <v>
1232</v>
      </c>
      <c r="P21" s="13" t="s">
        <v>
1242</v>
      </c>
      <c r="Q21" s="264"/>
      <c r="R21" s="257" t="s">
        <v>
299</v>
      </c>
      <c r="S21" s="268"/>
      <c r="T21" s="268"/>
      <c r="U21" s="268"/>
      <c r="V21" s="268"/>
      <c r="W21" s="268"/>
      <c r="X21" s="268"/>
      <c r="Y21" s="268"/>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545"/>
      <c r="CL21" s="545"/>
      <c r="CM21" s="545"/>
      <c r="CN21" s="417"/>
      <c r="CO21" s="613"/>
      <c r="CP21" s="614"/>
      <c r="CQ21" s="835" t="s">
        <v>
300</v>
      </c>
      <c r="CR21" s="836"/>
      <c r="CS21" s="836"/>
      <c r="CT21" s="836"/>
      <c r="CU21" s="836"/>
      <c r="CV21" s="836"/>
      <c r="CW21" s="837"/>
      <c r="CX21" s="844">
        <v>
8</v>
      </c>
      <c r="CY21" s="823"/>
      <c r="CZ21" s="823"/>
      <c r="DA21" s="823"/>
      <c r="DB21" s="823">
        <v>
8</v>
      </c>
      <c r="DC21" s="823"/>
      <c r="DD21" s="823"/>
      <c r="DE21" s="823"/>
      <c r="DF21" s="823" t="s">
        <v>
1232</v>
      </c>
      <c r="DG21" s="823"/>
      <c r="DH21" s="823"/>
      <c r="DI21" s="823"/>
      <c r="DJ21" s="823" t="s">
        <v>
1232</v>
      </c>
      <c r="DK21" s="823"/>
      <c r="DL21" s="823"/>
      <c r="DM21" s="823"/>
      <c r="DN21" s="823" t="s">
        <v>
1232</v>
      </c>
      <c r="DO21" s="823"/>
      <c r="DP21" s="823"/>
      <c r="DQ21" s="823"/>
      <c r="DR21" s="823" t="s">
        <v>
1232</v>
      </c>
      <c r="DS21" s="823"/>
      <c r="DT21" s="823"/>
      <c r="DU21" s="823"/>
      <c r="DV21" s="823" t="s">
        <v>
1232</v>
      </c>
      <c r="DW21" s="823"/>
      <c r="DX21" s="823"/>
      <c r="DY21" s="843"/>
      <c r="DZ21" s="846">
        <v>
4</v>
      </c>
      <c r="EA21" s="842"/>
      <c r="EB21" s="842"/>
      <c r="EC21" s="842"/>
      <c r="ED21" s="842">
        <v>
4</v>
      </c>
      <c r="EE21" s="842"/>
      <c r="EF21" s="842"/>
      <c r="EG21" s="842"/>
      <c r="EH21" s="842" t="s">
        <v>
1232</v>
      </c>
      <c r="EI21" s="842"/>
      <c r="EJ21" s="842"/>
      <c r="EK21" s="842"/>
      <c r="EL21" s="823" t="s">
        <v>
1232</v>
      </c>
      <c r="EM21" s="823"/>
      <c r="EN21" s="823"/>
      <c r="EO21" s="823"/>
      <c r="EP21" s="823" t="s">
        <v>
1232</v>
      </c>
      <c r="EQ21" s="823"/>
      <c r="ER21" s="823"/>
      <c r="ES21" s="823"/>
      <c r="ET21" s="823" t="s">
        <v>
1232</v>
      </c>
      <c r="EU21" s="823"/>
      <c r="EV21" s="823"/>
      <c r="EW21" s="823"/>
      <c r="EX21" s="823" t="s">
        <v>
1232</v>
      </c>
      <c r="EY21" s="823"/>
      <c r="EZ21" s="823"/>
      <c r="FA21" s="843"/>
      <c r="FB21" s="844">
        <v>
6</v>
      </c>
      <c r="FC21" s="823"/>
      <c r="FD21" s="823"/>
      <c r="FE21" s="823"/>
      <c r="FF21" s="823">
        <v>
6</v>
      </c>
      <c r="FG21" s="823"/>
      <c r="FH21" s="823"/>
      <c r="FI21" s="823"/>
      <c r="FJ21" s="823" t="s">
        <v>
174</v>
      </c>
      <c r="FK21" s="823"/>
      <c r="FL21" s="823"/>
      <c r="FM21" s="823"/>
      <c r="FN21" s="823" t="s">
        <v>
174</v>
      </c>
      <c r="FO21" s="823"/>
      <c r="FP21" s="823"/>
      <c r="FQ21" s="823"/>
      <c r="FR21" s="823" t="s">
        <v>
174</v>
      </c>
      <c r="FS21" s="823"/>
      <c r="FT21" s="823"/>
      <c r="FU21" s="823"/>
      <c r="FV21" s="823" t="s">
        <v>
174</v>
      </c>
      <c r="FW21" s="823"/>
      <c r="FX21" s="823"/>
      <c r="FY21" s="823"/>
      <c r="FZ21" s="823" t="s">
        <v>
174</v>
      </c>
      <c r="GA21" s="823"/>
      <c r="GB21" s="823"/>
      <c r="GC21" s="843"/>
      <c r="GD21" s="613"/>
      <c r="GE21" s="614"/>
      <c r="GF21" s="835" t="s">
        <v>
300</v>
      </c>
      <c r="GG21" s="836"/>
      <c r="GH21" s="836"/>
      <c r="GI21" s="836"/>
      <c r="GJ21" s="836"/>
      <c r="GK21" s="836"/>
      <c r="GL21" s="837"/>
      <c r="GM21" s="844">
        <v>
6</v>
      </c>
      <c r="GN21" s="823"/>
      <c r="GO21" s="823"/>
      <c r="GP21" s="823"/>
      <c r="GQ21" s="823">
        <v>
5</v>
      </c>
      <c r="GR21" s="823"/>
      <c r="GS21" s="823"/>
      <c r="GT21" s="823"/>
      <c r="GU21" s="823" t="s">
        <v>
174</v>
      </c>
      <c r="GV21" s="823"/>
      <c r="GW21" s="823"/>
      <c r="GX21" s="823"/>
      <c r="GY21" s="823">
        <v>
1</v>
      </c>
      <c r="GZ21" s="823"/>
      <c r="HA21" s="823"/>
      <c r="HB21" s="823"/>
      <c r="HC21" s="823" t="s">
        <v>
174</v>
      </c>
      <c r="HD21" s="823"/>
      <c r="HE21" s="823"/>
      <c r="HF21" s="823"/>
      <c r="HG21" s="823" t="s">
        <v>
174</v>
      </c>
      <c r="HH21" s="823"/>
      <c r="HI21" s="823"/>
      <c r="HJ21" s="823"/>
      <c r="HK21" s="823" t="s">
        <v>
174</v>
      </c>
      <c r="HL21" s="823"/>
      <c r="HM21" s="823"/>
      <c r="HN21" s="843"/>
    </row>
    <row r="22" spans="2:223" ht="18" customHeight="1" x14ac:dyDescent="0.15">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544"/>
      <c r="BC22" s="544"/>
      <c r="BD22" s="544"/>
      <c r="BE22" s="533"/>
      <c r="BF22" s="533"/>
      <c r="BG22" s="533"/>
      <c r="BH22" s="533"/>
      <c r="BI22" s="533"/>
      <c r="BJ22" s="533"/>
      <c r="BK22" s="533"/>
      <c r="BL22" s="533"/>
      <c r="BM22" s="533"/>
      <c r="BN22" s="533"/>
      <c r="BO22" s="533"/>
      <c r="BP22" s="533"/>
      <c r="BQ22" s="533"/>
      <c r="BR22" s="533"/>
      <c r="BS22" s="544"/>
      <c r="BT22" s="1"/>
      <c r="BU22" s="1"/>
      <c r="BV22" s="1"/>
      <c r="BW22" s="1"/>
      <c r="BX22" s="1"/>
      <c r="BY22" s="1"/>
      <c r="BZ22" s="1"/>
      <c r="CA22" s="1"/>
      <c r="CB22" s="1"/>
      <c r="CC22" s="1"/>
      <c r="CD22" s="1"/>
      <c r="CE22" s="1"/>
      <c r="CF22" s="1"/>
      <c r="CG22" s="1"/>
      <c r="CH22" s="1"/>
      <c r="CI22" s="1"/>
      <c r="CJ22" s="1"/>
      <c r="CK22" s="545"/>
      <c r="CL22" s="545"/>
      <c r="CM22" s="545"/>
      <c r="CN22" s="417"/>
      <c r="CO22" s="613"/>
      <c r="CP22" s="614"/>
      <c r="CQ22" s="835" t="s">
        <v>
301</v>
      </c>
      <c r="CR22" s="836"/>
      <c r="CS22" s="836"/>
      <c r="CT22" s="836"/>
      <c r="CU22" s="836"/>
      <c r="CV22" s="836"/>
      <c r="CW22" s="837"/>
      <c r="CX22" s="844">
        <v>
1</v>
      </c>
      <c r="CY22" s="823"/>
      <c r="CZ22" s="823"/>
      <c r="DA22" s="823"/>
      <c r="DB22" s="823">
        <v>
1</v>
      </c>
      <c r="DC22" s="823"/>
      <c r="DD22" s="823"/>
      <c r="DE22" s="823"/>
      <c r="DF22" s="823" t="s">
        <v>
1232</v>
      </c>
      <c r="DG22" s="823"/>
      <c r="DH22" s="823"/>
      <c r="DI22" s="823"/>
      <c r="DJ22" s="823" t="s">
        <v>
1232</v>
      </c>
      <c r="DK22" s="823"/>
      <c r="DL22" s="823"/>
      <c r="DM22" s="823"/>
      <c r="DN22" s="823" t="s">
        <v>
1232</v>
      </c>
      <c r="DO22" s="823"/>
      <c r="DP22" s="823"/>
      <c r="DQ22" s="823"/>
      <c r="DR22" s="823" t="s">
        <v>
1232</v>
      </c>
      <c r="DS22" s="823"/>
      <c r="DT22" s="823"/>
      <c r="DU22" s="823"/>
      <c r="DV22" s="823" t="s">
        <v>
1232</v>
      </c>
      <c r="DW22" s="823"/>
      <c r="DX22" s="823"/>
      <c r="DY22" s="843"/>
      <c r="DZ22" s="844" t="s">
        <v>
1232</v>
      </c>
      <c r="EA22" s="823"/>
      <c r="EB22" s="823"/>
      <c r="EC22" s="823"/>
      <c r="ED22" s="823" t="s">
        <v>
1232</v>
      </c>
      <c r="EE22" s="823"/>
      <c r="EF22" s="823"/>
      <c r="EG22" s="823"/>
      <c r="EH22" s="842" t="s">
        <v>
1232</v>
      </c>
      <c r="EI22" s="842"/>
      <c r="EJ22" s="842"/>
      <c r="EK22" s="842"/>
      <c r="EL22" s="823" t="s">
        <v>
1232</v>
      </c>
      <c r="EM22" s="823"/>
      <c r="EN22" s="823"/>
      <c r="EO22" s="823"/>
      <c r="EP22" s="823" t="s">
        <v>
1232</v>
      </c>
      <c r="EQ22" s="823"/>
      <c r="ER22" s="823"/>
      <c r="ES22" s="823"/>
      <c r="ET22" s="823" t="s">
        <v>
1232</v>
      </c>
      <c r="EU22" s="823"/>
      <c r="EV22" s="823"/>
      <c r="EW22" s="823"/>
      <c r="EX22" s="823" t="s">
        <v>
1232</v>
      </c>
      <c r="EY22" s="823"/>
      <c r="EZ22" s="823"/>
      <c r="FA22" s="843"/>
      <c r="FB22" s="844">
        <v>
1</v>
      </c>
      <c r="FC22" s="823"/>
      <c r="FD22" s="823"/>
      <c r="FE22" s="823"/>
      <c r="FF22" s="823">
        <v>
1</v>
      </c>
      <c r="FG22" s="823"/>
      <c r="FH22" s="823"/>
      <c r="FI22" s="823"/>
      <c r="FJ22" s="823" t="s">
        <v>
174</v>
      </c>
      <c r="FK22" s="823"/>
      <c r="FL22" s="823"/>
      <c r="FM22" s="823"/>
      <c r="FN22" s="823" t="s">
        <v>
174</v>
      </c>
      <c r="FO22" s="823"/>
      <c r="FP22" s="823"/>
      <c r="FQ22" s="823"/>
      <c r="FR22" s="823" t="s">
        <v>
174</v>
      </c>
      <c r="FS22" s="823"/>
      <c r="FT22" s="823"/>
      <c r="FU22" s="823"/>
      <c r="FV22" s="823" t="s">
        <v>
174</v>
      </c>
      <c r="FW22" s="823"/>
      <c r="FX22" s="823"/>
      <c r="FY22" s="823"/>
      <c r="FZ22" s="823" t="s">
        <v>
174</v>
      </c>
      <c r="GA22" s="823"/>
      <c r="GB22" s="823"/>
      <c r="GC22" s="843"/>
      <c r="GD22" s="613"/>
      <c r="GE22" s="614"/>
      <c r="GF22" s="835" t="s">
        <v>
301</v>
      </c>
      <c r="GG22" s="836"/>
      <c r="GH22" s="836"/>
      <c r="GI22" s="836"/>
      <c r="GJ22" s="836"/>
      <c r="GK22" s="836"/>
      <c r="GL22" s="837"/>
      <c r="GM22" s="844" t="s">
        <v>
174</v>
      </c>
      <c r="GN22" s="823"/>
      <c r="GO22" s="823"/>
      <c r="GP22" s="823"/>
      <c r="GQ22" s="823" t="s">
        <v>
174</v>
      </c>
      <c r="GR22" s="823"/>
      <c r="GS22" s="823"/>
      <c r="GT22" s="823"/>
      <c r="GU22" s="823" t="s">
        <v>
174</v>
      </c>
      <c r="GV22" s="823"/>
      <c r="GW22" s="823"/>
      <c r="GX22" s="823"/>
      <c r="GY22" s="823" t="s">
        <v>
174</v>
      </c>
      <c r="GZ22" s="823"/>
      <c r="HA22" s="823"/>
      <c r="HB22" s="823"/>
      <c r="HC22" s="823" t="s">
        <v>
174</v>
      </c>
      <c r="HD22" s="823"/>
      <c r="HE22" s="823"/>
      <c r="HF22" s="823"/>
      <c r="HG22" s="823" t="s">
        <v>
174</v>
      </c>
      <c r="HH22" s="823"/>
      <c r="HI22" s="823"/>
      <c r="HJ22" s="823"/>
      <c r="HK22" s="823" t="s">
        <v>
174</v>
      </c>
      <c r="HL22" s="823"/>
      <c r="HM22" s="823"/>
      <c r="HN22" s="843"/>
    </row>
    <row r="23" spans="2:223" ht="18" customHeight="1" x14ac:dyDescent="0.15">
      <c r="B23" s="1"/>
      <c r="C23" s="1"/>
      <c r="D23" s="1"/>
      <c r="E23" s="1"/>
      <c r="F23" s="1"/>
      <c r="G23" s="1"/>
      <c r="H23" s="1"/>
      <c r="I23" s="1"/>
      <c r="J23" s="1"/>
      <c r="K23" s="731" t="s">
        <v>
302</v>
      </c>
      <c r="L23" s="731"/>
      <c r="M23" s="588" t="s">
        <v>
303</v>
      </c>
      <c r="N23" s="588"/>
      <c r="O23" s="588"/>
      <c r="P23" s="588"/>
      <c r="Q23" s="588"/>
      <c r="R23" s="588"/>
      <c r="S23" s="654" t="s">
        <v>
1191</v>
      </c>
      <c r="T23" s="588"/>
      <c r="U23" s="588"/>
      <c r="V23" s="588"/>
      <c r="W23" s="588"/>
      <c r="X23" s="588"/>
      <c r="Y23" s="588"/>
      <c r="Z23" s="588"/>
      <c r="AA23" s="588"/>
      <c r="AB23" s="588"/>
      <c r="AC23" s="588"/>
      <c r="AD23" s="588"/>
      <c r="AE23" s="588"/>
      <c r="AF23" s="588"/>
      <c r="AG23" s="588"/>
      <c r="AH23" s="588"/>
      <c r="AI23" s="588"/>
      <c r="AJ23" s="588"/>
      <c r="AK23" s="588" t="s">
        <v>
1281</v>
      </c>
      <c r="AL23" s="588"/>
      <c r="AM23" s="588"/>
      <c r="AN23" s="588"/>
      <c r="AO23" s="588"/>
      <c r="AP23" s="588"/>
      <c r="AQ23" s="588"/>
      <c r="AR23" s="588"/>
      <c r="AS23" s="588"/>
      <c r="AT23" s="588"/>
      <c r="AU23" s="588"/>
      <c r="AV23" s="588"/>
      <c r="AW23" s="588"/>
      <c r="AX23" s="588"/>
      <c r="AY23" s="588"/>
      <c r="AZ23" s="588"/>
      <c r="BA23" s="588"/>
      <c r="BB23" s="654" t="s">
        <v>
1283</v>
      </c>
      <c r="BC23" s="588"/>
      <c r="BD23" s="588"/>
      <c r="BE23" s="588"/>
      <c r="BF23" s="588"/>
      <c r="BG23" s="588"/>
      <c r="BH23" s="588"/>
      <c r="BI23" s="588"/>
      <c r="BJ23" s="588"/>
      <c r="BK23" s="588"/>
      <c r="BL23" s="588"/>
      <c r="BM23" s="588"/>
      <c r="BN23" s="588"/>
      <c r="BO23" s="588"/>
      <c r="BP23" s="588"/>
      <c r="BQ23" s="588"/>
      <c r="BR23" s="588"/>
      <c r="BS23" s="588"/>
      <c r="BT23" s="852"/>
      <c r="BU23" s="771"/>
      <c r="BV23" s="771"/>
      <c r="BW23" s="771"/>
      <c r="BX23" s="771"/>
      <c r="BY23" s="771"/>
      <c r="BZ23" s="771"/>
      <c r="CA23" s="771"/>
      <c r="CB23" s="771"/>
      <c r="CC23" s="771"/>
      <c r="CD23" s="771"/>
      <c r="CE23" s="771"/>
      <c r="CF23" s="853"/>
      <c r="CG23" s="853"/>
      <c r="CH23" s="853"/>
      <c r="CI23" s="853"/>
      <c r="CJ23" s="548"/>
      <c r="CK23" s="548"/>
      <c r="CL23" s="545"/>
      <c r="CM23" s="545"/>
      <c r="CN23" s="417"/>
      <c r="CO23" s="613"/>
      <c r="CP23" s="614"/>
      <c r="CQ23" s="835" t="s">
        <v>
304</v>
      </c>
      <c r="CR23" s="836"/>
      <c r="CS23" s="836"/>
      <c r="CT23" s="836"/>
      <c r="CU23" s="836"/>
      <c r="CV23" s="836"/>
      <c r="CW23" s="837"/>
      <c r="CX23" s="844" t="s">
        <v>
1232</v>
      </c>
      <c r="CY23" s="823"/>
      <c r="CZ23" s="823"/>
      <c r="DA23" s="823"/>
      <c r="DB23" s="823" t="s">
        <v>
1232</v>
      </c>
      <c r="DC23" s="823"/>
      <c r="DD23" s="823"/>
      <c r="DE23" s="823"/>
      <c r="DF23" s="823" t="s">
        <v>
1232</v>
      </c>
      <c r="DG23" s="823"/>
      <c r="DH23" s="823"/>
      <c r="DI23" s="823"/>
      <c r="DJ23" s="823" t="s">
        <v>
1232</v>
      </c>
      <c r="DK23" s="823"/>
      <c r="DL23" s="823"/>
      <c r="DM23" s="823"/>
      <c r="DN23" s="823" t="s">
        <v>
1232</v>
      </c>
      <c r="DO23" s="823"/>
      <c r="DP23" s="823"/>
      <c r="DQ23" s="823"/>
      <c r="DR23" s="823" t="s">
        <v>
1232</v>
      </c>
      <c r="DS23" s="823"/>
      <c r="DT23" s="823"/>
      <c r="DU23" s="823"/>
      <c r="DV23" s="823" t="s">
        <v>
1232</v>
      </c>
      <c r="DW23" s="823"/>
      <c r="DX23" s="823"/>
      <c r="DY23" s="843"/>
      <c r="DZ23" s="844" t="s">
        <v>
1232</v>
      </c>
      <c r="EA23" s="823"/>
      <c r="EB23" s="823"/>
      <c r="EC23" s="823"/>
      <c r="ED23" s="823" t="s">
        <v>
1232</v>
      </c>
      <c r="EE23" s="823"/>
      <c r="EF23" s="823"/>
      <c r="EG23" s="823"/>
      <c r="EH23" s="842" t="s">
        <v>
1232</v>
      </c>
      <c r="EI23" s="842"/>
      <c r="EJ23" s="842"/>
      <c r="EK23" s="842"/>
      <c r="EL23" s="823" t="s">
        <v>
1232</v>
      </c>
      <c r="EM23" s="823"/>
      <c r="EN23" s="823"/>
      <c r="EO23" s="823"/>
      <c r="EP23" s="823" t="s">
        <v>
1232</v>
      </c>
      <c r="EQ23" s="823"/>
      <c r="ER23" s="823"/>
      <c r="ES23" s="823"/>
      <c r="ET23" s="823" t="s">
        <v>
1232</v>
      </c>
      <c r="EU23" s="823"/>
      <c r="EV23" s="823"/>
      <c r="EW23" s="823"/>
      <c r="EX23" s="823" t="s">
        <v>
1232</v>
      </c>
      <c r="EY23" s="823"/>
      <c r="EZ23" s="823"/>
      <c r="FA23" s="843"/>
      <c r="FB23" s="844" t="s">
        <v>
174</v>
      </c>
      <c r="FC23" s="823"/>
      <c r="FD23" s="823"/>
      <c r="FE23" s="823"/>
      <c r="FF23" s="823" t="s">
        <v>
174</v>
      </c>
      <c r="FG23" s="823"/>
      <c r="FH23" s="823"/>
      <c r="FI23" s="823"/>
      <c r="FJ23" s="823" t="s">
        <v>
174</v>
      </c>
      <c r="FK23" s="823"/>
      <c r="FL23" s="823"/>
      <c r="FM23" s="823"/>
      <c r="FN23" s="823" t="s">
        <v>
174</v>
      </c>
      <c r="FO23" s="823"/>
      <c r="FP23" s="823"/>
      <c r="FQ23" s="823"/>
      <c r="FR23" s="823" t="s">
        <v>
174</v>
      </c>
      <c r="FS23" s="823"/>
      <c r="FT23" s="823"/>
      <c r="FU23" s="823"/>
      <c r="FV23" s="823" t="s">
        <v>
174</v>
      </c>
      <c r="FW23" s="823"/>
      <c r="FX23" s="823"/>
      <c r="FY23" s="823"/>
      <c r="FZ23" s="823" t="s">
        <v>
174</v>
      </c>
      <c r="GA23" s="823"/>
      <c r="GB23" s="823"/>
      <c r="GC23" s="843"/>
      <c r="GD23" s="613"/>
      <c r="GE23" s="614"/>
      <c r="GF23" s="835" t="s">
        <v>
304</v>
      </c>
      <c r="GG23" s="836"/>
      <c r="GH23" s="836"/>
      <c r="GI23" s="836"/>
      <c r="GJ23" s="836"/>
      <c r="GK23" s="836"/>
      <c r="GL23" s="837"/>
      <c r="GM23" s="844" t="s">
        <v>
174</v>
      </c>
      <c r="GN23" s="823"/>
      <c r="GO23" s="823"/>
      <c r="GP23" s="823"/>
      <c r="GQ23" s="823" t="s">
        <v>
174</v>
      </c>
      <c r="GR23" s="823"/>
      <c r="GS23" s="823"/>
      <c r="GT23" s="823"/>
      <c r="GU23" s="823" t="s">
        <v>
174</v>
      </c>
      <c r="GV23" s="823"/>
      <c r="GW23" s="823"/>
      <c r="GX23" s="823"/>
      <c r="GY23" s="823" t="s">
        <v>
174</v>
      </c>
      <c r="GZ23" s="823"/>
      <c r="HA23" s="823"/>
      <c r="HB23" s="823"/>
      <c r="HC23" s="823" t="s">
        <v>
174</v>
      </c>
      <c r="HD23" s="823"/>
      <c r="HE23" s="823"/>
      <c r="HF23" s="823"/>
      <c r="HG23" s="823" t="s">
        <v>
174</v>
      </c>
      <c r="HH23" s="823"/>
      <c r="HI23" s="823"/>
      <c r="HJ23" s="823"/>
      <c r="HK23" s="823" t="s">
        <v>
174</v>
      </c>
      <c r="HL23" s="823"/>
      <c r="HM23" s="823"/>
      <c r="HN23" s="843"/>
    </row>
    <row r="24" spans="2:223" ht="18" customHeight="1" x14ac:dyDescent="0.15">
      <c r="B24" s="1"/>
      <c r="C24" s="1"/>
      <c r="D24" s="1"/>
      <c r="E24" s="1"/>
      <c r="F24" s="1"/>
      <c r="G24" s="1"/>
      <c r="H24" s="1"/>
      <c r="I24" s="1"/>
      <c r="J24" s="1"/>
      <c r="K24" s="731"/>
      <c r="L24" s="731"/>
      <c r="M24" s="851"/>
      <c r="N24" s="851"/>
      <c r="O24" s="851"/>
      <c r="P24" s="851"/>
      <c r="Q24" s="851"/>
      <c r="R24" s="851"/>
      <c r="S24" s="654" t="s">
        <v>
305</v>
      </c>
      <c r="T24" s="588"/>
      <c r="U24" s="588"/>
      <c r="V24" s="588"/>
      <c r="W24" s="588"/>
      <c r="X24" s="588"/>
      <c r="Y24" s="588" t="s">
        <v>
306</v>
      </c>
      <c r="Z24" s="588"/>
      <c r="AA24" s="588"/>
      <c r="AB24" s="588"/>
      <c r="AC24" s="588"/>
      <c r="AD24" s="588"/>
      <c r="AE24" s="588" t="s">
        <v>
307</v>
      </c>
      <c r="AF24" s="588"/>
      <c r="AG24" s="588"/>
      <c r="AH24" s="588"/>
      <c r="AI24" s="588"/>
      <c r="AJ24" s="588"/>
      <c r="AK24" s="588" t="s">
        <v>
305</v>
      </c>
      <c r="AL24" s="588"/>
      <c r="AM24" s="588"/>
      <c r="AN24" s="588"/>
      <c r="AO24" s="588"/>
      <c r="AP24" s="588"/>
      <c r="AQ24" s="588" t="s">
        <v>
306</v>
      </c>
      <c r="AR24" s="588"/>
      <c r="AS24" s="588"/>
      <c r="AT24" s="588"/>
      <c r="AU24" s="588"/>
      <c r="AV24" s="588"/>
      <c r="AW24" s="588" t="s">
        <v>
307</v>
      </c>
      <c r="AX24" s="588"/>
      <c r="AY24" s="588"/>
      <c r="AZ24" s="588"/>
      <c r="BA24" s="588"/>
      <c r="BB24" s="654" t="s">
        <v>
305</v>
      </c>
      <c r="BC24" s="588"/>
      <c r="BD24" s="588"/>
      <c r="BE24" s="588"/>
      <c r="BF24" s="588"/>
      <c r="BG24" s="588"/>
      <c r="BH24" s="588" t="s">
        <v>
306</v>
      </c>
      <c r="BI24" s="588"/>
      <c r="BJ24" s="588"/>
      <c r="BK24" s="588"/>
      <c r="BL24" s="588"/>
      <c r="BM24" s="588"/>
      <c r="BN24" s="588" t="s">
        <v>
307</v>
      </c>
      <c r="BO24" s="588"/>
      <c r="BP24" s="588"/>
      <c r="BQ24" s="588"/>
      <c r="BR24" s="588"/>
      <c r="BS24" s="588"/>
      <c r="BT24" s="543"/>
      <c r="BU24" s="544"/>
      <c r="BV24" s="544"/>
      <c r="BW24" s="544"/>
      <c r="BX24" s="544"/>
      <c r="BY24" s="544"/>
      <c r="BZ24" s="544"/>
      <c r="CA24" s="544"/>
      <c r="CB24" s="544"/>
      <c r="CC24" s="544"/>
      <c r="CD24" s="544"/>
      <c r="CE24" s="544"/>
      <c r="CF24" s="544"/>
      <c r="CG24" s="544"/>
      <c r="CH24" s="544"/>
      <c r="CI24" s="544"/>
      <c r="CJ24" s="544"/>
      <c r="CK24" s="544"/>
      <c r="CL24" s="545"/>
      <c r="CM24" s="545"/>
      <c r="CN24" s="417"/>
      <c r="CO24" s="613"/>
      <c r="CP24" s="614"/>
      <c r="CQ24" s="835" t="s">
        <v>
19</v>
      </c>
      <c r="CR24" s="836"/>
      <c r="CS24" s="836"/>
      <c r="CT24" s="836"/>
      <c r="CU24" s="836"/>
      <c r="CV24" s="836"/>
      <c r="CW24" s="837"/>
      <c r="CX24" s="844" t="s">
        <v>
1232</v>
      </c>
      <c r="CY24" s="823"/>
      <c r="CZ24" s="823"/>
      <c r="DA24" s="823"/>
      <c r="DB24" s="823" t="s">
        <v>
1232</v>
      </c>
      <c r="DC24" s="823"/>
      <c r="DD24" s="823"/>
      <c r="DE24" s="823"/>
      <c r="DF24" s="823" t="s">
        <v>
1232</v>
      </c>
      <c r="DG24" s="823"/>
      <c r="DH24" s="823"/>
      <c r="DI24" s="823"/>
      <c r="DJ24" s="823" t="s">
        <v>
1232</v>
      </c>
      <c r="DK24" s="823"/>
      <c r="DL24" s="823"/>
      <c r="DM24" s="823"/>
      <c r="DN24" s="823" t="s">
        <v>
1232</v>
      </c>
      <c r="DO24" s="823"/>
      <c r="DP24" s="823"/>
      <c r="DQ24" s="823"/>
      <c r="DR24" s="823" t="s">
        <v>
1232</v>
      </c>
      <c r="DS24" s="823"/>
      <c r="DT24" s="823"/>
      <c r="DU24" s="823"/>
      <c r="DV24" s="823" t="s">
        <v>
1232</v>
      </c>
      <c r="DW24" s="823"/>
      <c r="DX24" s="823"/>
      <c r="DY24" s="843"/>
      <c r="DZ24" s="844" t="s">
        <v>
1232</v>
      </c>
      <c r="EA24" s="823"/>
      <c r="EB24" s="823"/>
      <c r="EC24" s="823"/>
      <c r="ED24" s="823" t="s">
        <v>
1232</v>
      </c>
      <c r="EE24" s="823"/>
      <c r="EF24" s="823"/>
      <c r="EG24" s="823"/>
      <c r="EH24" s="842" t="s">
        <v>
1232</v>
      </c>
      <c r="EI24" s="842"/>
      <c r="EJ24" s="842"/>
      <c r="EK24" s="842"/>
      <c r="EL24" s="823" t="s">
        <v>
1232</v>
      </c>
      <c r="EM24" s="823"/>
      <c r="EN24" s="823"/>
      <c r="EO24" s="823"/>
      <c r="EP24" s="823" t="s">
        <v>
1232</v>
      </c>
      <c r="EQ24" s="823"/>
      <c r="ER24" s="823"/>
      <c r="ES24" s="823"/>
      <c r="ET24" s="823" t="s">
        <v>
1232</v>
      </c>
      <c r="EU24" s="823"/>
      <c r="EV24" s="823"/>
      <c r="EW24" s="823"/>
      <c r="EX24" s="823" t="s">
        <v>
1232</v>
      </c>
      <c r="EY24" s="823"/>
      <c r="EZ24" s="823"/>
      <c r="FA24" s="843"/>
      <c r="FB24" s="844" t="s">
        <v>
174</v>
      </c>
      <c r="FC24" s="823"/>
      <c r="FD24" s="823"/>
      <c r="FE24" s="823"/>
      <c r="FF24" s="823" t="s">
        <v>
174</v>
      </c>
      <c r="FG24" s="823"/>
      <c r="FH24" s="823"/>
      <c r="FI24" s="823"/>
      <c r="FJ24" s="823" t="s">
        <v>
174</v>
      </c>
      <c r="FK24" s="823"/>
      <c r="FL24" s="823"/>
      <c r="FM24" s="823"/>
      <c r="FN24" s="823" t="s">
        <v>
174</v>
      </c>
      <c r="FO24" s="823"/>
      <c r="FP24" s="823"/>
      <c r="FQ24" s="823"/>
      <c r="FR24" s="823" t="s">
        <v>
174</v>
      </c>
      <c r="FS24" s="823"/>
      <c r="FT24" s="823"/>
      <c r="FU24" s="823"/>
      <c r="FV24" s="823" t="s">
        <v>
174</v>
      </c>
      <c r="FW24" s="823"/>
      <c r="FX24" s="823"/>
      <c r="FY24" s="823"/>
      <c r="FZ24" s="823" t="s">
        <v>
174</v>
      </c>
      <c r="GA24" s="823"/>
      <c r="GB24" s="823"/>
      <c r="GC24" s="843"/>
      <c r="GD24" s="613"/>
      <c r="GE24" s="614"/>
      <c r="GF24" s="835" t="s">
        <v>
19</v>
      </c>
      <c r="GG24" s="836"/>
      <c r="GH24" s="836"/>
      <c r="GI24" s="836"/>
      <c r="GJ24" s="836"/>
      <c r="GK24" s="836"/>
      <c r="GL24" s="837"/>
      <c r="GM24" s="844" t="s">
        <v>
174</v>
      </c>
      <c r="GN24" s="823"/>
      <c r="GO24" s="823"/>
      <c r="GP24" s="823"/>
      <c r="GQ24" s="823" t="s">
        <v>
174</v>
      </c>
      <c r="GR24" s="823"/>
      <c r="GS24" s="823"/>
      <c r="GT24" s="823"/>
      <c r="GU24" s="823" t="s">
        <v>
174</v>
      </c>
      <c r="GV24" s="823"/>
      <c r="GW24" s="823"/>
      <c r="GX24" s="823"/>
      <c r="GY24" s="823" t="s">
        <v>
174</v>
      </c>
      <c r="GZ24" s="823"/>
      <c r="HA24" s="823"/>
      <c r="HB24" s="823"/>
      <c r="HC24" s="823" t="s">
        <v>
174</v>
      </c>
      <c r="HD24" s="823"/>
      <c r="HE24" s="823"/>
      <c r="HF24" s="823"/>
      <c r="HG24" s="823" t="s">
        <v>
174</v>
      </c>
      <c r="HH24" s="823"/>
      <c r="HI24" s="823"/>
      <c r="HJ24" s="823"/>
      <c r="HK24" s="823" t="s">
        <v>
174</v>
      </c>
      <c r="HL24" s="823"/>
      <c r="HM24" s="823"/>
      <c r="HN24" s="843"/>
    </row>
    <row r="25" spans="2:223" ht="18" customHeight="1" x14ac:dyDescent="0.15">
      <c r="B25" s="1"/>
      <c r="C25" s="1"/>
      <c r="D25" s="1"/>
      <c r="E25" s="1"/>
      <c r="F25" s="1"/>
      <c r="G25" s="1"/>
      <c r="H25" s="1"/>
      <c r="I25" s="1"/>
      <c r="J25" s="1"/>
      <c r="K25" s="731" t="s">
        <v>
308</v>
      </c>
      <c r="L25" s="854"/>
      <c r="M25" s="635" t="s">
        <v>
309</v>
      </c>
      <c r="N25" s="636"/>
      <c r="O25" s="636"/>
      <c r="P25" s="636"/>
      <c r="Q25" s="636"/>
      <c r="R25" s="637"/>
      <c r="S25" s="848">
        <v>
37</v>
      </c>
      <c r="T25" s="848"/>
      <c r="U25" s="848"/>
      <c r="V25" s="848"/>
      <c r="W25" s="848"/>
      <c r="X25" s="848"/>
      <c r="Y25" s="848">
        <v>
11</v>
      </c>
      <c r="Z25" s="848"/>
      <c r="AA25" s="848"/>
      <c r="AB25" s="848"/>
      <c r="AC25" s="848"/>
      <c r="AD25" s="848"/>
      <c r="AE25" s="871" t="s">
        <v>
1376</v>
      </c>
      <c r="AF25" s="871"/>
      <c r="AG25" s="871"/>
      <c r="AH25" s="871"/>
      <c r="AI25" s="871"/>
      <c r="AJ25" s="872"/>
      <c r="AK25" s="855">
        <v>
43</v>
      </c>
      <c r="AL25" s="848"/>
      <c r="AM25" s="848"/>
      <c r="AN25" s="848"/>
      <c r="AO25" s="848"/>
      <c r="AP25" s="848"/>
      <c r="AQ25" s="848">
        <v>
10</v>
      </c>
      <c r="AR25" s="848"/>
      <c r="AS25" s="848"/>
      <c r="AT25" s="848"/>
      <c r="AU25" s="848"/>
      <c r="AV25" s="848"/>
      <c r="AW25" s="871" t="s">
        <v>
1377</v>
      </c>
      <c r="AX25" s="871"/>
      <c r="AY25" s="871"/>
      <c r="AZ25" s="871"/>
      <c r="BA25" s="872"/>
      <c r="BB25" s="848">
        <v>
36</v>
      </c>
      <c r="BC25" s="848"/>
      <c r="BD25" s="848"/>
      <c r="BE25" s="848"/>
      <c r="BF25" s="848"/>
      <c r="BG25" s="848"/>
      <c r="BH25" s="848">
        <v>
11</v>
      </c>
      <c r="BI25" s="848"/>
      <c r="BJ25" s="848"/>
      <c r="BK25" s="848"/>
      <c r="BL25" s="848"/>
      <c r="BM25" s="848"/>
      <c r="BN25" s="871" t="s">
        <v>
1531</v>
      </c>
      <c r="BO25" s="871"/>
      <c r="BP25" s="871"/>
      <c r="BQ25" s="871"/>
      <c r="BR25" s="871"/>
      <c r="BS25" s="872"/>
      <c r="BT25" s="544"/>
      <c r="BU25" s="544"/>
      <c r="BV25" s="544"/>
      <c r="BW25" s="544"/>
      <c r="BX25" s="544"/>
      <c r="BY25" s="544"/>
      <c r="BZ25" s="544"/>
      <c r="CA25" s="544"/>
      <c r="CB25" s="544"/>
      <c r="CC25" s="544"/>
      <c r="CD25" s="544"/>
      <c r="CE25" s="544"/>
      <c r="CF25" s="544"/>
      <c r="CG25" s="544"/>
      <c r="CH25" s="544"/>
      <c r="CI25" s="544"/>
      <c r="CJ25" s="544"/>
      <c r="CK25" s="544"/>
      <c r="CL25" s="545"/>
      <c r="CM25" s="545"/>
      <c r="CN25" s="417"/>
      <c r="CO25" s="615"/>
      <c r="CP25" s="616"/>
      <c r="CQ25" s="835" t="s">
        <v>
181</v>
      </c>
      <c r="CR25" s="836"/>
      <c r="CS25" s="836"/>
      <c r="CT25" s="836"/>
      <c r="CU25" s="836"/>
      <c r="CV25" s="836"/>
      <c r="CW25" s="837"/>
      <c r="CX25" s="844">
        <v>
69</v>
      </c>
      <c r="CY25" s="823"/>
      <c r="CZ25" s="823"/>
      <c r="DA25" s="823"/>
      <c r="DB25" s="823">
        <v>
58</v>
      </c>
      <c r="DC25" s="823"/>
      <c r="DD25" s="823"/>
      <c r="DE25" s="823"/>
      <c r="DF25" s="823" t="s">
        <v>
1232</v>
      </c>
      <c r="DG25" s="823"/>
      <c r="DH25" s="823"/>
      <c r="DI25" s="823"/>
      <c r="DJ25" s="823">
        <v>
11</v>
      </c>
      <c r="DK25" s="823"/>
      <c r="DL25" s="823"/>
      <c r="DM25" s="823"/>
      <c r="DN25" s="823" t="s">
        <v>
1232</v>
      </c>
      <c r="DO25" s="823"/>
      <c r="DP25" s="823"/>
      <c r="DQ25" s="823"/>
      <c r="DR25" s="823" t="s">
        <v>
1232</v>
      </c>
      <c r="DS25" s="823"/>
      <c r="DT25" s="823"/>
      <c r="DU25" s="823"/>
      <c r="DV25" s="823" t="s">
        <v>
1232</v>
      </c>
      <c r="DW25" s="823"/>
      <c r="DX25" s="823"/>
      <c r="DY25" s="843"/>
      <c r="DZ25" s="846">
        <v>
68</v>
      </c>
      <c r="EA25" s="842"/>
      <c r="EB25" s="842"/>
      <c r="EC25" s="842"/>
      <c r="ED25" s="842">
        <v>
53</v>
      </c>
      <c r="EE25" s="842"/>
      <c r="EF25" s="842"/>
      <c r="EG25" s="842"/>
      <c r="EH25" s="842" t="s">
        <v>
1232</v>
      </c>
      <c r="EI25" s="842"/>
      <c r="EJ25" s="842"/>
      <c r="EK25" s="842"/>
      <c r="EL25" s="842">
        <v>
10</v>
      </c>
      <c r="EM25" s="842"/>
      <c r="EN25" s="842"/>
      <c r="EO25" s="842"/>
      <c r="EP25" s="842">
        <v>
1</v>
      </c>
      <c r="EQ25" s="842"/>
      <c r="ER25" s="842"/>
      <c r="ES25" s="842"/>
      <c r="ET25" s="823" t="s">
        <v>
1232</v>
      </c>
      <c r="EU25" s="823"/>
      <c r="EV25" s="823"/>
      <c r="EW25" s="823"/>
      <c r="EX25" s="842">
        <v>
4</v>
      </c>
      <c r="EY25" s="842"/>
      <c r="EZ25" s="842"/>
      <c r="FA25" s="849"/>
      <c r="FB25" s="844" t="s">
        <v>
1241</v>
      </c>
      <c r="FC25" s="823"/>
      <c r="FD25" s="823"/>
      <c r="FE25" s="823"/>
      <c r="FF25" s="823">
        <v>
38</v>
      </c>
      <c r="FG25" s="823"/>
      <c r="FH25" s="823"/>
      <c r="FI25" s="823"/>
      <c r="FJ25" s="823" t="s">
        <v>
174</v>
      </c>
      <c r="FK25" s="823"/>
      <c r="FL25" s="823"/>
      <c r="FM25" s="823"/>
      <c r="FN25" s="823" t="s">
        <v>
1235</v>
      </c>
      <c r="FO25" s="823"/>
      <c r="FP25" s="823"/>
      <c r="FQ25" s="823"/>
      <c r="FR25" s="823" t="s">
        <v>
174</v>
      </c>
      <c r="FS25" s="823"/>
      <c r="FT25" s="823"/>
      <c r="FU25" s="823"/>
      <c r="FV25" s="823" t="s">
        <v>
174</v>
      </c>
      <c r="FW25" s="823"/>
      <c r="FX25" s="823"/>
      <c r="FY25" s="823"/>
      <c r="FZ25" s="823" t="s">
        <v>
1234</v>
      </c>
      <c r="GA25" s="823"/>
      <c r="GB25" s="823"/>
      <c r="GC25" s="843"/>
      <c r="GD25" s="615"/>
      <c r="GE25" s="616"/>
      <c r="GF25" s="835" t="s">
        <v>
181</v>
      </c>
      <c r="GG25" s="836"/>
      <c r="GH25" s="836"/>
      <c r="GI25" s="836"/>
      <c r="GJ25" s="836"/>
      <c r="GK25" s="836"/>
      <c r="GL25" s="837"/>
      <c r="GM25" s="844" t="s">
        <v>
310</v>
      </c>
      <c r="GN25" s="823"/>
      <c r="GO25" s="823"/>
      <c r="GP25" s="823"/>
      <c r="GQ25" s="823">
        <v>
45</v>
      </c>
      <c r="GR25" s="823"/>
      <c r="GS25" s="823"/>
      <c r="GT25" s="823"/>
      <c r="GU25" s="823" t="s">
        <v>
174</v>
      </c>
      <c r="GV25" s="823"/>
      <c r="GW25" s="823"/>
      <c r="GX25" s="823"/>
      <c r="GY25" s="823" t="s">
        <v>
311</v>
      </c>
      <c r="GZ25" s="823"/>
      <c r="HA25" s="823"/>
      <c r="HB25" s="823"/>
      <c r="HC25" s="823" t="s">
        <v>
174</v>
      </c>
      <c r="HD25" s="823"/>
      <c r="HE25" s="823"/>
      <c r="HF25" s="823"/>
      <c r="HG25" s="823" t="s">
        <v>
174</v>
      </c>
      <c r="HH25" s="823"/>
      <c r="HI25" s="823"/>
      <c r="HJ25" s="823"/>
      <c r="HK25" s="850" t="s">
        <v>
1240</v>
      </c>
      <c r="HL25" s="823"/>
      <c r="HM25" s="823"/>
      <c r="HN25" s="843"/>
    </row>
    <row r="26" spans="2:223" ht="18" customHeight="1" x14ac:dyDescent="0.15">
      <c r="B26" s="1"/>
      <c r="C26" s="1"/>
      <c r="D26" s="1"/>
      <c r="E26" s="1"/>
      <c r="F26" s="1"/>
      <c r="G26" s="1"/>
      <c r="H26" s="1"/>
      <c r="I26" s="1"/>
      <c r="J26" s="105"/>
      <c r="K26" s="731"/>
      <c r="L26" s="854"/>
      <c r="M26" s="638" t="s">
        <v>
312</v>
      </c>
      <c r="N26" s="639"/>
      <c r="O26" s="639"/>
      <c r="P26" s="639"/>
      <c r="Q26" s="639"/>
      <c r="R26" s="640"/>
      <c r="S26" s="771">
        <v>
23</v>
      </c>
      <c r="T26" s="771"/>
      <c r="U26" s="771"/>
      <c r="V26" s="771"/>
      <c r="W26" s="771"/>
      <c r="X26" s="771"/>
      <c r="Y26" s="771">
        <v>
6</v>
      </c>
      <c r="Z26" s="771"/>
      <c r="AA26" s="771"/>
      <c r="AB26" s="771"/>
      <c r="AC26" s="771"/>
      <c r="AD26" s="771"/>
      <c r="AE26" s="879" t="s">
        <v>
1378</v>
      </c>
      <c r="AF26" s="879"/>
      <c r="AG26" s="879"/>
      <c r="AH26" s="879"/>
      <c r="AI26" s="879"/>
      <c r="AJ26" s="880"/>
      <c r="AK26" s="852">
        <v>
21</v>
      </c>
      <c r="AL26" s="771"/>
      <c r="AM26" s="771"/>
      <c r="AN26" s="771"/>
      <c r="AO26" s="771"/>
      <c r="AP26" s="771"/>
      <c r="AQ26" s="771">
        <v>
6</v>
      </c>
      <c r="AR26" s="771"/>
      <c r="AS26" s="771"/>
      <c r="AT26" s="771"/>
      <c r="AU26" s="771"/>
      <c r="AV26" s="771"/>
      <c r="AW26" s="864" t="s">
        <v>
1379</v>
      </c>
      <c r="AX26" s="864"/>
      <c r="AY26" s="864"/>
      <c r="AZ26" s="864"/>
      <c r="BA26" s="865"/>
      <c r="BB26" s="771">
        <v>
33</v>
      </c>
      <c r="BC26" s="771"/>
      <c r="BD26" s="771"/>
      <c r="BE26" s="771"/>
      <c r="BF26" s="771"/>
      <c r="BG26" s="771"/>
      <c r="BH26" s="771">
        <v>
9</v>
      </c>
      <c r="BI26" s="771"/>
      <c r="BJ26" s="771"/>
      <c r="BK26" s="771"/>
      <c r="BL26" s="771"/>
      <c r="BM26" s="771"/>
      <c r="BN26" s="864" t="s">
        <v>
1532</v>
      </c>
      <c r="BO26" s="864"/>
      <c r="BP26" s="864"/>
      <c r="BQ26" s="864"/>
      <c r="BR26" s="864"/>
      <c r="BS26" s="865"/>
      <c r="BT26" s="544"/>
      <c r="BU26" s="544"/>
      <c r="BV26" s="544"/>
      <c r="BW26" s="544"/>
      <c r="BX26" s="544"/>
      <c r="BY26" s="544"/>
      <c r="BZ26" s="544"/>
      <c r="CA26" s="544"/>
      <c r="CB26" s="544"/>
      <c r="CC26" s="544"/>
      <c r="CD26" s="544"/>
      <c r="CE26" s="544"/>
      <c r="CF26" s="544"/>
      <c r="CG26" s="544"/>
      <c r="CH26" s="544"/>
      <c r="CI26" s="544"/>
      <c r="CJ26" s="544"/>
      <c r="CK26" s="544"/>
      <c r="CL26" s="544"/>
      <c r="CM26" s="544"/>
      <c r="CN26" s="415"/>
      <c r="CO26" s="611" t="s">
        <v>
19</v>
      </c>
      <c r="CP26" s="612"/>
      <c r="CQ26" s="835" t="s">
        <v>
313</v>
      </c>
      <c r="CR26" s="836"/>
      <c r="CS26" s="836"/>
      <c r="CT26" s="836"/>
      <c r="CU26" s="836"/>
      <c r="CV26" s="836"/>
      <c r="CW26" s="837"/>
      <c r="CX26" s="844" t="s">
        <v>
1232</v>
      </c>
      <c r="CY26" s="823"/>
      <c r="CZ26" s="823"/>
      <c r="DA26" s="823"/>
      <c r="DB26" s="823" t="s">
        <v>
1232</v>
      </c>
      <c r="DC26" s="823"/>
      <c r="DD26" s="823"/>
      <c r="DE26" s="823"/>
      <c r="DF26" s="823" t="s">
        <v>
1232</v>
      </c>
      <c r="DG26" s="823"/>
      <c r="DH26" s="823"/>
      <c r="DI26" s="823"/>
      <c r="DJ26" s="823" t="s">
        <v>
1232</v>
      </c>
      <c r="DK26" s="823"/>
      <c r="DL26" s="823"/>
      <c r="DM26" s="823"/>
      <c r="DN26" s="823" t="s">
        <v>
1232</v>
      </c>
      <c r="DO26" s="823"/>
      <c r="DP26" s="823"/>
      <c r="DQ26" s="823"/>
      <c r="DR26" s="823" t="s">
        <v>
1232</v>
      </c>
      <c r="DS26" s="823"/>
      <c r="DT26" s="823"/>
      <c r="DU26" s="823"/>
      <c r="DV26" s="823" t="s">
        <v>
1232</v>
      </c>
      <c r="DW26" s="823"/>
      <c r="DX26" s="823"/>
      <c r="DY26" s="843"/>
      <c r="DZ26" s="844" t="s">
        <v>
1232</v>
      </c>
      <c r="EA26" s="823"/>
      <c r="EB26" s="823"/>
      <c r="EC26" s="823"/>
      <c r="ED26" s="823" t="s">
        <v>
1232</v>
      </c>
      <c r="EE26" s="823"/>
      <c r="EF26" s="823"/>
      <c r="EG26" s="823"/>
      <c r="EH26" s="823" t="s">
        <v>
1232</v>
      </c>
      <c r="EI26" s="823"/>
      <c r="EJ26" s="823"/>
      <c r="EK26" s="823"/>
      <c r="EL26" s="823" t="s">
        <v>
1232</v>
      </c>
      <c r="EM26" s="823"/>
      <c r="EN26" s="823"/>
      <c r="EO26" s="823"/>
      <c r="EP26" s="823" t="s">
        <v>
1232</v>
      </c>
      <c r="EQ26" s="823"/>
      <c r="ER26" s="823"/>
      <c r="ES26" s="823"/>
      <c r="ET26" s="823" t="s">
        <v>
1232</v>
      </c>
      <c r="EU26" s="823"/>
      <c r="EV26" s="823"/>
      <c r="EW26" s="823"/>
      <c r="EX26" s="823" t="s">
        <v>
1232</v>
      </c>
      <c r="EY26" s="823"/>
      <c r="EZ26" s="823"/>
      <c r="FA26" s="843"/>
      <c r="FB26" s="844">
        <v>
6</v>
      </c>
      <c r="FC26" s="823"/>
      <c r="FD26" s="823"/>
      <c r="FE26" s="823"/>
      <c r="FF26" s="823">
        <v>
6</v>
      </c>
      <c r="FG26" s="823"/>
      <c r="FH26" s="823"/>
      <c r="FI26" s="823"/>
      <c r="FJ26" s="823" t="s">
        <v>
174</v>
      </c>
      <c r="FK26" s="823"/>
      <c r="FL26" s="823"/>
      <c r="FM26" s="823"/>
      <c r="FN26" s="823" t="s">
        <v>
174</v>
      </c>
      <c r="FO26" s="823"/>
      <c r="FP26" s="823"/>
      <c r="FQ26" s="823"/>
      <c r="FR26" s="823" t="s">
        <v>
174</v>
      </c>
      <c r="FS26" s="823"/>
      <c r="FT26" s="823"/>
      <c r="FU26" s="823"/>
      <c r="FV26" s="823" t="s">
        <v>
174</v>
      </c>
      <c r="FW26" s="823"/>
      <c r="FX26" s="823"/>
      <c r="FY26" s="823"/>
      <c r="FZ26" s="823" t="s">
        <v>
174</v>
      </c>
      <c r="GA26" s="823"/>
      <c r="GB26" s="823"/>
      <c r="GC26" s="843"/>
      <c r="GD26" s="611" t="s">
        <v>
19</v>
      </c>
      <c r="GE26" s="612"/>
      <c r="GF26" s="835" t="s">
        <v>
313</v>
      </c>
      <c r="GG26" s="836"/>
      <c r="GH26" s="836"/>
      <c r="GI26" s="836"/>
      <c r="GJ26" s="836"/>
      <c r="GK26" s="836"/>
      <c r="GL26" s="837"/>
      <c r="GM26" s="844" t="s">
        <v>
174</v>
      </c>
      <c r="GN26" s="823"/>
      <c r="GO26" s="823"/>
      <c r="GP26" s="823"/>
      <c r="GQ26" s="823" t="s">
        <v>
174</v>
      </c>
      <c r="GR26" s="823"/>
      <c r="GS26" s="823"/>
      <c r="GT26" s="823"/>
      <c r="GU26" s="823" t="s">
        <v>
174</v>
      </c>
      <c r="GV26" s="823"/>
      <c r="GW26" s="823"/>
      <c r="GX26" s="823"/>
      <c r="GY26" s="823" t="s">
        <v>
174</v>
      </c>
      <c r="GZ26" s="823"/>
      <c r="HA26" s="823"/>
      <c r="HB26" s="823"/>
      <c r="HC26" s="823" t="s">
        <v>
174</v>
      </c>
      <c r="HD26" s="823"/>
      <c r="HE26" s="823"/>
      <c r="HF26" s="823"/>
      <c r="HG26" s="823" t="s">
        <v>
174</v>
      </c>
      <c r="HH26" s="823"/>
      <c r="HI26" s="823"/>
      <c r="HJ26" s="823"/>
      <c r="HK26" s="823" t="s">
        <v>
174</v>
      </c>
      <c r="HL26" s="823"/>
      <c r="HM26" s="823"/>
      <c r="HN26" s="843"/>
    </row>
    <row r="27" spans="2:223" ht="18" customHeight="1" x14ac:dyDescent="0.15">
      <c r="B27" s="1"/>
      <c r="C27" s="1"/>
      <c r="D27" s="1"/>
      <c r="E27" s="1"/>
      <c r="F27" s="1"/>
      <c r="G27" s="1"/>
      <c r="H27" s="1"/>
      <c r="I27" s="1"/>
      <c r="J27" s="1"/>
      <c r="K27" s="731"/>
      <c r="L27" s="854"/>
      <c r="M27" s="638" t="s">
        <v>
314</v>
      </c>
      <c r="N27" s="639"/>
      <c r="O27" s="639"/>
      <c r="P27" s="639"/>
      <c r="Q27" s="639"/>
      <c r="R27" s="640"/>
      <c r="S27" s="771">
        <v>
37</v>
      </c>
      <c r="T27" s="771"/>
      <c r="U27" s="771"/>
      <c r="V27" s="771"/>
      <c r="W27" s="771"/>
      <c r="X27" s="771"/>
      <c r="Y27" s="771">
        <v>
8</v>
      </c>
      <c r="Z27" s="771"/>
      <c r="AA27" s="771"/>
      <c r="AB27" s="771"/>
      <c r="AC27" s="771"/>
      <c r="AD27" s="771"/>
      <c r="AE27" s="864" t="s">
        <v>
1380</v>
      </c>
      <c r="AF27" s="864"/>
      <c r="AG27" s="864"/>
      <c r="AH27" s="864"/>
      <c r="AI27" s="864"/>
      <c r="AJ27" s="865"/>
      <c r="AK27" s="852">
        <v>
36</v>
      </c>
      <c r="AL27" s="771"/>
      <c r="AM27" s="771"/>
      <c r="AN27" s="771"/>
      <c r="AO27" s="771"/>
      <c r="AP27" s="771"/>
      <c r="AQ27" s="771">
        <v>
9</v>
      </c>
      <c r="AR27" s="771"/>
      <c r="AS27" s="771"/>
      <c r="AT27" s="771"/>
      <c r="AU27" s="771"/>
      <c r="AV27" s="771"/>
      <c r="AW27" s="864" t="s">
        <v>
1381</v>
      </c>
      <c r="AX27" s="864"/>
      <c r="AY27" s="864"/>
      <c r="AZ27" s="864"/>
      <c r="BA27" s="865"/>
      <c r="BB27" s="771">
        <v>
37</v>
      </c>
      <c r="BC27" s="771"/>
      <c r="BD27" s="771"/>
      <c r="BE27" s="771"/>
      <c r="BF27" s="771"/>
      <c r="BG27" s="771"/>
      <c r="BH27" s="771">
        <v>
8</v>
      </c>
      <c r="BI27" s="771"/>
      <c r="BJ27" s="771"/>
      <c r="BK27" s="771"/>
      <c r="BL27" s="771"/>
      <c r="BM27" s="771"/>
      <c r="BN27" s="864" t="s">
        <v>
1533</v>
      </c>
      <c r="BO27" s="864"/>
      <c r="BP27" s="864"/>
      <c r="BQ27" s="864"/>
      <c r="BR27" s="864"/>
      <c r="BS27" s="865"/>
      <c r="BT27" s="544"/>
      <c r="BU27" s="544"/>
      <c r="BV27" s="544"/>
      <c r="BW27" s="544"/>
      <c r="BX27" s="544"/>
      <c r="BY27" s="544"/>
      <c r="BZ27" s="544"/>
      <c r="CA27" s="544"/>
      <c r="CB27" s="544"/>
      <c r="CC27" s="544"/>
      <c r="CD27" s="544"/>
      <c r="CE27" s="544"/>
      <c r="CF27" s="544"/>
      <c r="CG27" s="544"/>
      <c r="CH27" s="544"/>
      <c r="CI27" s="544"/>
      <c r="CJ27" s="544"/>
      <c r="CK27" s="544"/>
      <c r="CL27" s="544"/>
      <c r="CM27" s="544"/>
      <c r="CN27" s="415"/>
      <c r="CO27" s="613"/>
      <c r="CP27" s="614"/>
      <c r="CQ27" s="835" t="s">
        <v>
231</v>
      </c>
      <c r="CR27" s="836"/>
      <c r="CS27" s="836"/>
      <c r="CT27" s="836"/>
      <c r="CU27" s="836"/>
      <c r="CV27" s="836"/>
      <c r="CW27" s="837"/>
      <c r="CX27" s="844">
        <v>
8</v>
      </c>
      <c r="CY27" s="823"/>
      <c r="CZ27" s="823"/>
      <c r="DA27" s="823"/>
      <c r="DB27" s="823">
        <v>
8</v>
      </c>
      <c r="DC27" s="823"/>
      <c r="DD27" s="823"/>
      <c r="DE27" s="823"/>
      <c r="DF27" s="823" t="s">
        <v>
1232</v>
      </c>
      <c r="DG27" s="823"/>
      <c r="DH27" s="823"/>
      <c r="DI27" s="823"/>
      <c r="DJ27" s="823" t="s">
        <v>
1232</v>
      </c>
      <c r="DK27" s="823"/>
      <c r="DL27" s="823"/>
      <c r="DM27" s="823"/>
      <c r="DN27" s="823" t="s">
        <v>
1232</v>
      </c>
      <c r="DO27" s="823"/>
      <c r="DP27" s="823"/>
      <c r="DQ27" s="823"/>
      <c r="DR27" s="823" t="s">
        <v>
1232</v>
      </c>
      <c r="DS27" s="823"/>
      <c r="DT27" s="823"/>
      <c r="DU27" s="823"/>
      <c r="DV27" s="823" t="s">
        <v>
1232</v>
      </c>
      <c r="DW27" s="823"/>
      <c r="DX27" s="823"/>
      <c r="DY27" s="843"/>
      <c r="DZ27" s="844" t="s">
        <v>
1232</v>
      </c>
      <c r="EA27" s="823"/>
      <c r="EB27" s="823"/>
      <c r="EC27" s="823"/>
      <c r="ED27" s="823" t="s">
        <v>
1232</v>
      </c>
      <c r="EE27" s="823"/>
      <c r="EF27" s="823"/>
      <c r="EG27" s="823"/>
      <c r="EH27" s="823" t="s">
        <v>
1232</v>
      </c>
      <c r="EI27" s="823"/>
      <c r="EJ27" s="823"/>
      <c r="EK27" s="823"/>
      <c r="EL27" s="823" t="s">
        <v>
1232</v>
      </c>
      <c r="EM27" s="823"/>
      <c r="EN27" s="823"/>
      <c r="EO27" s="823"/>
      <c r="EP27" s="823" t="s">
        <v>
1232</v>
      </c>
      <c r="EQ27" s="823"/>
      <c r="ER27" s="823"/>
      <c r="ES27" s="823"/>
      <c r="ET27" s="823" t="s">
        <v>
1232</v>
      </c>
      <c r="EU27" s="823"/>
      <c r="EV27" s="823"/>
      <c r="EW27" s="823"/>
      <c r="EX27" s="823" t="s">
        <v>
1232</v>
      </c>
      <c r="EY27" s="823"/>
      <c r="EZ27" s="823"/>
      <c r="FA27" s="843"/>
      <c r="FB27" s="844">
        <v>
8</v>
      </c>
      <c r="FC27" s="823"/>
      <c r="FD27" s="823"/>
      <c r="FE27" s="823"/>
      <c r="FF27" s="823">
        <v>
8</v>
      </c>
      <c r="FG27" s="823"/>
      <c r="FH27" s="823"/>
      <c r="FI27" s="823"/>
      <c r="FJ27" s="823" t="s">
        <v>
174</v>
      </c>
      <c r="FK27" s="823"/>
      <c r="FL27" s="823"/>
      <c r="FM27" s="823"/>
      <c r="FN27" s="823" t="s">
        <v>
174</v>
      </c>
      <c r="FO27" s="823"/>
      <c r="FP27" s="823"/>
      <c r="FQ27" s="823"/>
      <c r="FR27" s="823" t="s">
        <v>
174</v>
      </c>
      <c r="FS27" s="823"/>
      <c r="FT27" s="823"/>
      <c r="FU27" s="823"/>
      <c r="FV27" s="823" t="s">
        <v>
174</v>
      </c>
      <c r="FW27" s="823"/>
      <c r="FX27" s="823"/>
      <c r="FY27" s="823"/>
      <c r="FZ27" s="823" t="s">
        <v>
174</v>
      </c>
      <c r="GA27" s="823"/>
      <c r="GB27" s="823"/>
      <c r="GC27" s="843"/>
      <c r="GD27" s="613"/>
      <c r="GE27" s="614"/>
      <c r="GF27" s="835" t="s">
        <v>
231</v>
      </c>
      <c r="GG27" s="836"/>
      <c r="GH27" s="836"/>
      <c r="GI27" s="836"/>
      <c r="GJ27" s="836"/>
      <c r="GK27" s="836"/>
      <c r="GL27" s="837"/>
      <c r="GM27" s="844">
        <v>
2</v>
      </c>
      <c r="GN27" s="823"/>
      <c r="GO27" s="823"/>
      <c r="GP27" s="823"/>
      <c r="GQ27" s="823">
        <v>
2</v>
      </c>
      <c r="GR27" s="823"/>
      <c r="GS27" s="823"/>
      <c r="GT27" s="823"/>
      <c r="GU27" s="823" t="s">
        <v>
174</v>
      </c>
      <c r="GV27" s="823"/>
      <c r="GW27" s="823"/>
      <c r="GX27" s="823"/>
      <c r="GY27" s="823" t="s">
        <v>
174</v>
      </c>
      <c r="GZ27" s="823"/>
      <c r="HA27" s="823"/>
      <c r="HB27" s="823"/>
      <c r="HC27" s="823" t="s">
        <v>
174</v>
      </c>
      <c r="HD27" s="823"/>
      <c r="HE27" s="823"/>
      <c r="HF27" s="823"/>
      <c r="HG27" s="823" t="s">
        <v>
174</v>
      </c>
      <c r="HH27" s="823"/>
      <c r="HI27" s="823"/>
      <c r="HJ27" s="823"/>
      <c r="HK27" s="823" t="s">
        <v>
174</v>
      </c>
      <c r="HL27" s="823"/>
      <c r="HM27" s="823"/>
      <c r="HN27" s="843"/>
    </row>
    <row r="28" spans="2:223" ht="18" customHeight="1" x14ac:dyDescent="0.15">
      <c r="B28" s="1"/>
      <c r="C28" s="1"/>
      <c r="D28" s="1"/>
      <c r="E28" s="1"/>
      <c r="F28" s="1"/>
      <c r="G28" s="1"/>
      <c r="H28" s="1"/>
      <c r="I28" s="1"/>
      <c r="J28" s="1"/>
      <c r="K28" s="731"/>
      <c r="L28" s="854"/>
      <c r="M28" s="641" t="s">
        <v>
315</v>
      </c>
      <c r="N28" s="642"/>
      <c r="O28" s="642"/>
      <c r="P28" s="642"/>
      <c r="Q28" s="642"/>
      <c r="R28" s="643"/>
      <c r="S28" s="771">
        <v>
22</v>
      </c>
      <c r="T28" s="771"/>
      <c r="U28" s="771"/>
      <c r="V28" s="771"/>
      <c r="W28" s="771"/>
      <c r="X28" s="771"/>
      <c r="Y28" s="771">
        <v>
7</v>
      </c>
      <c r="Z28" s="771"/>
      <c r="AA28" s="771"/>
      <c r="AB28" s="771"/>
      <c r="AC28" s="771"/>
      <c r="AD28" s="771"/>
      <c r="AE28" s="864" t="s">
        <v>
1382</v>
      </c>
      <c r="AF28" s="864"/>
      <c r="AG28" s="864"/>
      <c r="AH28" s="864"/>
      <c r="AI28" s="864"/>
      <c r="AJ28" s="865"/>
      <c r="AK28" s="852">
        <v>
22</v>
      </c>
      <c r="AL28" s="771"/>
      <c r="AM28" s="771"/>
      <c r="AN28" s="771"/>
      <c r="AO28" s="771"/>
      <c r="AP28" s="771"/>
      <c r="AQ28" s="771">
        <v>
6</v>
      </c>
      <c r="AR28" s="771"/>
      <c r="AS28" s="771"/>
      <c r="AT28" s="771"/>
      <c r="AU28" s="771"/>
      <c r="AV28" s="771"/>
      <c r="AW28" s="864" t="s">
        <v>
1383</v>
      </c>
      <c r="AX28" s="864"/>
      <c r="AY28" s="864"/>
      <c r="AZ28" s="864"/>
      <c r="BA28" s="865"/>
      <c r="BB28" s="771">
        <v>
22</v>
      </c>
      <c r="BC28" s="771"/>
      <c r="BD28" s="771"/>
      <c r="BE28" s="771"/>
      <c r="BF28" s="771"/>
      <c r="BG28" s="771"/>
      <c r="BH28" s="771">
        <v>
6</v>
      </c>
      <c r="BI28" s="771"/>
      <c r="BJ28" s="771"/>
      <c r="BK28" s="771"/>
      <c r="BL28" s="771"/>
      <c r="BM28" s="771"/>
      <c r="BN28" s="864" t="s">
        <v>
1534</v>
      </c>
      <c r="BO28" s="864"/>
      <c r="BP28" s="864"/>
      <c r="BQ28" s="864"/>
      <c r="BR28" s="864"/>
      <c r="BS28" s="865"/>
      <c r="BT28" s="544"/>
      <c r="BU28" s="544"/>
      <c r="BV28" s="544"/>
      <c r="BW28" s="544"/>
      <c r="BX28" s="544"/>
      <c r="BY28" s="544"/>
      <c r="BZ28" s="544"/>
      <c r="CA28" s="544"/>
      <c r="CB28" s="544"/>
      <c r="CC28" s="544"/>
      <c r="CD28" s="544"/>
      <c r="CE28" s="544"/>
      <c r="CF28" s="544"/>
      <c r="CG28" s="544"/>
      <c r="CH28" s="544"/>
      <c r="CI28" s="544"/>
      <c r="CJ28" s="544"/>
      <c r="CK28" s="544"/>
      <c r="CL28" s="544"/>
      <c r="CM28" s="544"/>
      <c r="CN28" s="415"/>
      <c r="CO28" s="613"/>
      <c r="CP28" s="614"/>
      <c r="CQ28" s="835" t="s">
        <v>
19</v>
      </c>
      <c r="CR28" s="836"/>
      <c r="CS28" s="836"/>
      <c r="CT28" s="836"/>
      <c r="CU28" s="836"/>
      <c r="CV28" s="836"/>
      <c r="CW28" s="837"/>
      <c r="CX28" s="844">
        <v>
6</v>
      </c>
      <c r="CY28" s="823"/>
      <c r="CZ28" s="823"/>
      <c r="DA28" s="823"/>
      <c r="DB28" s="823">
        <v>
6</v>
      </c>
      <c r="DC28" s="823"/>
      <c r="DD28" s="823"/>
      <c r="DE28" s="823"/>
      <c r="DF28" s="823" t="s">
        <v>
1232</v>
      </c>
      <c r="DG28" s="823"/>
      <c r="DH28" s="823"/>
      <c r="DI28" s="823"/>
      <c r="DJ28" s="823" t="s">
        <v>
1232</v>
      </c>
      <c r="DK28" s="823"/>
      <c r="DL28" s="823"/>
      <c r="DM28" s="823"/>
      <c r="DN28" s="823" t="s">
        <v>
1232</v>
      </c>
      <c r="DO28" s="823"/>
      <c r="DP28" s="823"/>
      <c r="DQ28" s="823"/>
      <c r="DR28" s="823" t="s">
        <v>
1232</v>
      </c>
      <c r="DS28" s="823"/>
      <c r="DT28" s="823"/>
      <c r="DU28" s="823"/>
      <c r="DV28" s="823" t="s">
        <v>
1232</v>
      </c>
      <c r="DW28" s="823"/>
      <c r="DX28" s="823"/>
      <c r="DY28" s="843"/>
      <c r="DZ28" s="844" t="s">
        <v>
1232</v>
      </c>
      <c r="EA28" s="823"/>
      <c r="EB28" s="823"/>
      <c r="EC28" s="823"/>
      <c r="ED28" s="823" t="s">
        <v>
1232</v>
      </c>
      <c r="EE28" s="823"/>
      <c r="EF28" s="823"/>
      <c r="EG28" s="823"/>
      <c r="EH28" s="823" t="s">
        <v>
1232</v>
      </c>
      <c r="EI28" s="823"/>
      <c r="EJ28" s="823"/>
      <c r="EK28" s="823"/>
      <c r="EL28" s="823" t="s">
        <v>
1232</v>
      </c>
      <c r="EM28" s="823"/>
      <c r="EN28" s="823"/>
      <c r="EO28" s="823"/>
      <c r="EP28" s="823" t="s">
        <v>
1232</v>
      </c>
      <c r="EQ28" s="823"/>
      <c r="ER28" s="823"/>
      <c r="ES28" s="823"/>
      <c r="ET28" s="823" t="s">
        <v>
1232</v>
      </c>
      <c r="EU28" s="823"/>
      <c r="EV28" s="823"/>
      <c r="EW28" s="823"/>
      <c r="EX28" s="823" t="s">
        <v>
1232</v>
      </c>
      <c r="EY28" s="823"/>
      <c r="EZ28" s="823"/>
      <c r="FA28" s="843"/>
      <c r="FB28" s="844">
        <v>
6</v>
      </c>
      <c r="FC28" s="823"/>
      <c r="FD28" s="823"/>
      <c r="FE28" s="823"/>
      <c r="FF28" s="823">
        <v>
6</v>
      </c>
      <c r="FG28" s="823"/>
      <c r="FH28" s="823"/>
      <c r="FI28" s="823"/>
      <c r="FJ28" s="823" t="s">
        <v>
174</v>
      </c>
      <c r="FK28" s="823"/>
      <c r="FL28" s="823"/>
      <c r="FM28" s="823"/>
      <c r="FN28" s="823" t="s">
        <v>
174</v>
      </c>
      <c r="FO28" s="823"/>
      <c r="FP28" s="823"/>
      <c r="FQ28" s="823"/>
      <c r="FR28" s="823" t="s">
        <v>
174</v>
      </c>
      <c r="FS28" s="823"/>
      <c r="FT28" s="823"/>
      <c r="FU28" s="823"/>
      <c r="FV28" s="823" t="s">
        <v>
174</v>
      </c>
      <c r="FW28" s="823"/>
      <c r="FX28" s="823"/>
      <c r="FY28" s="823"/>
      <c r="FZ28" s="823" t="s">
        <v>
174</v>
      </c>
      <c r="GA28" s="823"/>
      <c r="GB28" s="823"/>
      <c r="GC28" s="843"/>
      <c r="GD28" s="613"/>
      <c r="GE28" s="614"/>
      <c r="GF28" s="835" t="s">
        <v>
19</v>
      </c>
      <c r="GG28" s="836"/>
      <c r="GH28" s="836"/>
      <c r="GI28" s="836"/>
      <c r="GJ28" s="836"/>
      <c r="GK28" s="836"/>
      <c r="GL28" s="837"/>
      <c r="GM28" s="844" t="s">
        <v>
174</v>
      </c>
      <c r="GN28" s="823"/>
      <c r="GO28" s="823"/>
      <c r="GP28" s="823"/>
      <c r="GQ28" s="823" t="s">
        <v>
174</v>
      </c>
      <c r="GR28" s="823"/>
      <c r="GS28" s="823"/>
      <c r="GT28" s="823"/>
      <c r="GU28" s="823" t="s">
        <v>
174</v>
      </c>
      <c r="GV28" s="823"/>
      <c r="GW28" s="823"/>
      <c r="GX28" s="823"/>
      <c r="GY28" s="823" t="s">
        <v>
174</v>
      </c>
      <c r="GZ28" s="823"/>
      <c r="HA28" s="823"/>
      <c r="HB28" s="823"/>
      <c r="HC28" s="823" t="s">
        <v>
174</v>
      </c>
      <c r="HD28" s="823"/>
      <c r="HE28" s="823"/>
      <c r="HF28" s="823"/>
      <c r="HG28" s="823" t="s">
        <v>
174</v>
      </c>
      <c r="HH28" s="823"/>
      <c r="HI28" s="823"/>
      <c r="HJ28" s="823"/>
      <c r="HK28" s="823" t="s">
        <v>
174</v>
      </c>
      <c r="HL28" s="823"/>
      <c r="HM28" s="823"/>
      <c r="HN28" s="843"/>
    </row>
    <row r="29" spans="2:223" ht="18" customHeight="1" x14ac:dyDescent="0.15">
      <c r="B29" s="1"/>
      <c r="C29" s="1"/>
      <c r="D29" s="1"/>
      <c r="E29" s="1"/>
      <c r="F29" s="1"/>
      <c r="G29" s="1"/>
      <c r="H29" s="1"/>
      <c r="I29" s="1"/>
      <c r="J29" s="1"/>
      <c r="K29" s="611" t="s">
        <v>
316</v>
      </c>
      <c r="L29" s="612"/>
      <c r="M29" s="635" t="s">
        <v>
317</v>
      </c>
      <c r="N29" s="636"/>
      <c r="O29" s="636"/>
      <c r="P29" s="636"/>
      <c r="Q29" s="636"/>
      <c r="R29" s="637"/>
      <c r="S29" s="771">
        <v>
12</v>
      </c>
      <c r="T29" s="771"/>
      <c r="U29" s="771"/>
      <c r="V29" s="771"/>
      <c r="W29" s="771"/>
      <c r="X29" s="771"/>
      <c r="Y29" s="771">
        <v>
3</v>
      </c>
      <c r="Z29" s="771"/>
      <c r="AA29" s="771"/>
      <c r="AB29" s="771"/>
      <c r="AC29" s="771"/>
      <c r="AD29" s="771"/>
      <c r="AE29" s="864" t="s">
        <v>
1384</v>
      </c>
      <c r="AF29" s="864"/>
      <c r="AG29" s="864"/>
      <c r="AH29" s="864"/>
      <c r="AI29" s="864"/>
      <c r="AJ29" s="865"/>
      <c r="AK29" s="852">
        <v>
1</v>
      </c>
      <c r="AL29" s="771"/>
      <c r="AM29" s="771"/>
      <c r="AN29" s="771"/>
      <c r="AO29" s="771"/>
      <c r="AP29" s="771"/>
      <c r="AQ29" s="771">
        <v>
1</v>
      </c>
      <c r="AR29" s="771"/>
      <c r="AS29" s="771"/>
      <c r="AT29" s="771"/>
      <c r="AU29" s="771"/>
      <c r="AV29" s="771"/>
      <c r="AW29" s="864" t="s">
        <v>
1385</v>
      </c>
      <c r="AX29" s="864"/>
      <c r="AY29" s="864"/>
      <c r="AZ29" s="864"/>
      <c r="BA29" s="865"/>
      <c r="BB29" s="771" t="s">
        <v>
1340</v>
      </c>
      <c r="BC29" s="771"/>
      <c r="BD29" s="771"/>
      <c r="BE29" s="771"/>
      <c r="BF29" s="771"/>
      <c r="BG29" s="771"/>
      <c r="BH29" s="771" t="s">
        <v>
1340</v>
      </c>
      <c r="BI29" s="771"/>
      <c r="BJ29" s="771"/>
      <c r="BK29" s="771"/>
      <c r="BL29" s="771"/>
      <c r="BM29" s="771"/>
      <c r="BN29" s="864" t="s">
        <v>
1340</v>
      </c>
      <c r="BO29" s="864"/>
      <c r="BP29" s="864"/>
      <c r="BQ29" s="864"/>
      <c r="BR29" s="864"/>
      <c r="BS29" s="865"/>
      <c r="BT29" s="544"/>
      <c r="BU29" s="544"/>
      <c r="BV29" s="544"/>
      <c r="BW29" s="544"/>
      <c r="BX29" s="544"/>
      <c r="BY29" s="544"/>
      <c r="BZ29" s="544"/>
      <c r="CA29" s="544"/>
      <c r="CB29" s="544"/>
      <c r="CC29" s="544"/>
      <c r="CD29" s="544"/>
      <c r="CE29" s="544"/>
      <c r="CF29" s="544"/>
      <c r="CG29" s="544"/>
      <c r="CH29" s="544"/>
      <c r="CI29" s="544"/>
      <c r="CJ29" s="544"/>
      <c r="CK29" s="544"/>
      <c r="CL29" s="544"/>
      <c r="CM29" s="544"/>
      <c r="CN29" s="415"/>
      <c r="CO29" s="615"/>
      <c r="CP29" s="616"/>
      <c r="CQ29" s="835" t="s">
        <v>
181</v>
      </c>
      <c r="CR29" s="836"/>
      <c r="CS29" s="836"/>
      <c r="CT29" s="836"/>
      <c r="CU29" s="836"/>
      <c r="CV29" s="836"/>
      <c r="CW29" s="837"/>
      <c r="CX29" s="823">
        <v>
14</v>
      </c>
      <c r="CY29" s="823"/>
      <c r="CZ29" s="823"/>
      <c r="DA29" s="823"/>
      <c r="DB29" s="823">
        <v>
14</v>
      </c>
      <c r="DC29" s="823"/>
      <c r="DD29" s="823"/>
      <c r="DE29" s="823"/>
      <c r="DF29" s="823" t="s">
        <v>
1232</v>
      </c>
      <c r="DG29" s="823"/>
      <c r="DH29" s="823"/>
      <c r="DI29" s="823"/>
      <c r="DJ29" s="823" t="s">
        <v>
1232</v>
      </c>
      <c r="DK29" s="823"/>
      <c r="DL29" s="823"/>
      <c r="DM29" s="823"/>
      <c r="DN29" s="823" t="s">
        <v>
1232</v>
      </c>
      <c r="DO29" s="823"/>
      <c r="DP29" s="823"/>
      <c r="DQ29" s="823"/>
      <c r="DR29" s="823" t="s">
        <v>
1232</v>
      </c>
      <c r="DS29" s="823"/>
      <c r="DT29" s="823"/>
      <c r="DU29" s="823"/>
      <c r="DV29" s="823" t="s">
        <v>
1232</v>
      </c>
      <c r="DW29" s="823"/>
      <c r="DX29" s="823"/>
      <c r="DY29" s="843"/>
      <c r="DZ29" s="844" t="s">
        <v>
1232</v>
      </c>
      <c r="EA29" s="823"/>
      <c r="EB29" s="823"/>
      <c r="EC29" s="823"/>
      <c r="ED29" s="823" t="s">
        <v>
1232</v>
      </c>
      <c r="EE29" s="823"/>
      <c r="EF29" s="823"/>
      <c r="EG29" s="823"/>
      <c r="EH29" s="823" t="s">
        <v>
1232</v>
      </c>
      <c r="EI29" s="823"/>
      <c r="EJ29" s="823"/>
      <c r="EK29" s="823"/>
      <c r="EL29" s="823" t="s">
        <v>
1232</v>
      </c>
      <c r="EM29" s="823"/>
      <c r="EN29" s="823"/>
      <c r="EO29" s="823"/>
      <c r="EP29" s="823" t="s">
        <v>
1232</v>
      </c>
      <c r="EQ29" s="823"/>
      <c r="ER29" s="823"/>
      <c r="ES29" s="823"/>
      <c r="ET29" s="823" t="s">
        <v>
1232</v>
      </c>
      <c r="EU29" s="823"/>
      <c r="EV29" s="823"/>
      <c r="EW29" s="823"/>
      <c r="EX29" s="823" t="s">
        <v>
1232</v>
      </c>
      <c r="EY29" s="823"/>
      <c r="EZ29" s="823"/>
      <c r="FA29" s="843"/>
      <c r="FB29" s="844">
        <v>
20</v>
      </c>
      <c r="FC29" s="823"/>
      <c r="FD29" s="823"/>
      <c r="FE29" s="823"/>
      <c r="FF29" s="823">
        <v>
20</v>
      </c>
      <c r="FG29" s="823"/>
      <c r="FH29" s="823"/>
      <c r="FI29" s="823"/>
      <c r="FJ29" s="823" t="s">
        <v>
174</v>
      </c>
      <c r="FK29" s="823"/>
      <c r="FL29" s="823"/>
      <c r="FM29" s="823"/>
      <c r="FN29" s="823" t="s">
        <v>
174</v>
      </c>
      <c r="FO29" s="823"/>
      <c r="FP29" s="823"/>
      <c r="FQ29" s="823"/>
      <c r="FR29" s="823" t="s">
        <v>
174</v>
      </c>
      <c r="FS29" s="823"/>
      <c r="FT29" s="823"/>
      <c r="FU29" s="823"/>
      <c r="FV29" s="823" t="s">
        <v>
174</v>
      </c>
      <c r="FW29" s="823"/>
      <c r="FX29" s="823"/>
      <c r="FY29" s="823"/>
      <c r="FZ29" s="823" t="s">
        <v>
174</v>
      </c>
      <c r="GA29" s="823"/>
      <c r="GB29" s="823"/>
      <c r="GC29" s="843"/>
      <c r="GD29" s="615"/>
      <c r="GE29" s="616"/>
      <c r="GF29" s="835" t="s">
        <v>
181</v>
      </c>
      <c r="GG29" s="836"/>
      <c r="GH29" s="836"/>
      <c r="GI29" s="836"/>
      <c r="GJ29" s="836"/>
      <c r="GK29" s="836"/>
      <c r="GL29" s="837"/>
      <c r="GM29" s="844">
        <v>
2</v>
      </c>
      <c r="GN29" s="823"/>
      <c r="GO29" s="823"/>
      <c r="GP29" s="823"/>
      <c r="GQ29" s="823">
        <v>
2</v>
      </c>
      <c r="GR29" s="823"/>
      <c r="GS29" s="823"/>
      <c r="GT29" s="823"/>
      <c r="GU29" s="823" t="s">
        <v>
174</v>
      </c>
      <c r="GV29" s="823"/>
      <c r="GW29" s="823"/>
      <c r="GX29" s="823"/>
      <c r="GY29" s="823" t="s">
        <v>
174</v>
      </c>
      <c r="GZ29" s="823"/>
      <c r="HA29" s="823"/>
      <c r="HB29" s="823"/>
      <c r="HC29" s="823" t="s">
        <v>
174</v>
      </c>
      <c r="HD29" s="823"/>
      <c r="HE29" s="823"/>
      <c r="HF29" s="823"/>
      <c r="HG29" s="823" t="s">
        <v>
174</v>
      </c>
      <c r="HH29" s="823"/>
      <c r="HI29" s="823"/>
      <c r="HJ29" s="823"/>
      <c r="HK29" s="823" t="s">
        <v>
174</v>
      </c>
      <c r="HL29" s="823"/>
      <c r="HM29" s="823"/>
      <c r="HN29" s="843"/>
    </row>
    <row r="30" spans="2:223" ht="18" customHeight="1" x14ac:dyDescent="0.15">
      <c r="B30" s="1"/>
      <c r="C30" s="1"/>
      <c r="D30" s="1"/>
      <c r="E30" s="1"/>
      <c r="F30" s="1"/>
      <c r="G30" s="1"/>
      <c r="H30" s="1"/>
      <c r="I30" s="1"/>
      <c r="J30" s="1"/>
      <c r="K30" s="613"/>
      <c r="L30" s="614"/>
      <c r="M30" s="638" t="s">
        <v>
318</v>
      </c>
      <c r="N30" s="639"/>
      <c r="O30" s="639"/>
      <c r="P30" s="639"/>
      <c r="Q30" s="639"/>
      <c r="R30" s="640"/>
      <c r="S30" s="771">
        <v>
2</v>
      </c>
      <c r="T30" s="771"/>
      <c r="U30" s="771"/>
      <c r="V30" s="771"/>
      <c r="W30" s="771"/>
      <c r="X30" s="771"/>
      <c r="Y30" s="771">
        <v>
2</v>
      </c>
      <c r="Z30" s="771"/>
      <c r="AA30" s="771"/>
      <c r="AB30" s="771"/>
      <c r="AC30" s="771"/>
      <c r="AD30" s="771"/>
      <c r="AE30" s="864" t="s">
        <v>
1386</v>
      </c>
      <c r="AF30" s="864"/>
      <c r="AG30" s="864"/>
      <c r="AH30" s="864"/>
      <c r="AI30" s="864"/>
      <c r="AJ30" s="865"/>
      <c r="AK30" s="852" t="s">
        <v>
1375</v>
      </c>
      <c r="AL30" s="771"/>
      <c r="AM30" s="771"/>
      <c r="AN30" s="771"/>
      <c r="AO30" s="771"/>
      <c r="AP30" s="771"/>
      <c r="AQ30" s="771" t="s">
        <v>
114</v>
      </c>
      <c r="AR30" s="771"/>
      <c r="AS30" s="771"/>
      <c r="AT30" s="771"/>
      <c r="AU30" s="771"/>
      <c r="AV30" s="771"/>
      <c r="AW30" s="864" t="s">
        <v>
1375</v>
      </c>
      <c r="AX30" s="864"/>
      <c r="AY30" s="864"/>
      <c r="AZ30" s="864"/>
      <c r="BA30" s="865"/>
      <c r="BB30" s="771" t="s">
        <v>
1535</v>
      </c>
      <c r="BC30" s="771"/>
      <c r="BD30" s="771"/>
      <c r="BE30" s="771"/>
      <c r="BF30" s="771"/>
      <c r="BG30" s="771"/>
      <c r="BH30" s="771" t="s">
        <v>
1535</v>
      </c>
      <c r="BI30" s="771"/>
      <c r="BJ30" s="771"/>
      <c r="BK30" s="771"/>
      <c r="BL30" s="771"/>
      <c r="BM30" s="771"/>
      <c r="BN30" s="864" t="s">
        <v>
1535</v>
      </c>
      <c r="BO30" s="864"/>
      <c r="BP30" s="864"/>
      <c r="BQ30" s="864"/>
      <c r="BR30" s="864"/>
      <c r="BS30" s="865"/>
      <c r="BT30" s="544"/>
      <c r="BU30" s="544"/>
      <c r="BV30" s="544"/>
      <c r="BW30" s="544"/>
      <c r="BX30" s="544"/>
      <c r="BY30" s="544"/>
      <c r="BZ30" s="544"/>
      <c r="CA30" s="544"/>
      <c r="CB30" s="544"/>
      <c r="CC30" s="544"/>
      <c r="CD30" s="544"/>
      <c r="CE30" s="544"/>
      <c r="CF30" s="544"/>
      <c r="CG30" s="544"/>
      <c r="CH30" s="544"/>
      <c r="CI30" s="544"/>
      <c r="CJ30" s="544"/>
      <c r="CK30" s="544"/>
      <c r="CL30" s="544"/>
      <c r="CM30" s="544"/>
      <c r="CN30" s="415"/>
      <c r="CO30" s="835" t="s">
        <v>
319</v>
      </c>
      <c r="CP30" s="836"/>
      <c r="CQ30" s="836"/>
      <c r="CR30" s="836"/>
      <c r="CS30" s="836"/>
      <c r="CT30" s="836"/>
      <c r="CU30" s="836"/>
      <c r="CV30" s="836"/>
      <c r="CW30" s="837"/>
      <c r="CX30" s="857" t="s">
        <v>
1239</v>
      </c>
      <c r="CY30" s="858"/>
      <c r="CZ30" s="858"/>
      <c r="DA30" s="858"/>
      <c r="DB30" s="858">
        <v>
162</v>
      </c>
      <c r="DC30" s="858"/>
      <c r="DD30" s="858"/>
      <c r="DE30" s="858"/>
      <c r="DF30" s="859" t="s">
        <v>
1238</v>
      </c>
      <c r="DG30" s="858"/>
      <c r="DH30" s="858"/>
      <c r="DI30" s="858"/>
      <c r="DJ30" s="858">
        <v>
12</v>
      </c>
      <c r="DK30" s="858"/>
      <c r="DL30" s="858"/>
      <c r="DM30" s="858"/>
      <c r="DN30" s="858" t="s">
        <v>
1232</v>
      </c>
      <c r="DO30" s="858"/>
      <c r="DP30" s="858"/>
      <c r="DQ30" s="858"/>
      <c r="DR30" s="858" t="s">
        <v>
1232</v>
      </c>
      <c r="DS30" s="858"/>
      <c r="DT30" s="858"/>
      <c r="DU30" s="858"/>
      <c r="DV30" s="858" t="s">
        <v>
1232</v>
      </c>
      <c r="DW30" s="858"/>
      <c r="DX30" s="858"/>
      <c r="DY30" s="863"/>
      <c r="DZ30" s="860">
        <v>
164</v>
      </c>
      <c r="EA30" s="856"/>
      <c r="EB30" s="856"/>
      <c r="EC30" s="856"/>
      <c r="ED30" s="856">
        <v>
146</v>
      </c>
      <c r="EE30" s="856"/>
      <c r="EF30" s="856"/>
      <c r="EG30" s="856"/>
      <c r="EH30" s="856" t="s">
        <v>
1232</v>
      </c>
      <c r="EI30" s="856"/>
      <c r="EJ30" s="856"/>
      <c r="EK30" s="856"/>
      <c r="EL30" s="856">
        <v>
10</v>
      </c>
      <c r="EM30" s="856"/>
      <c r="EN30" s="856"/>
      <c r="EO30" s="856"/>
      <c r="EP30" s="856">
        <v>
3</v>
      </c>
      <c r="EQ30" s="856"/>
      <c r="ER30" s="856"/>
      <c r="ES30" s="856"/>
      <c r="ET30" s="858" t="s">
        <v>
1232</v>
      </c>
      <c r="EU30" s="858"/>
      <c r="EV30" s="858"/>
      <c r="EW30" s="858"/>
      <c r="EX30" s="856">
        <v>
5</v>
      </c>
      <c r="EY30" s="856"/>
      <c r="EZ30" s="856"/>
      <c r="FA30" s="862"/>
      <c r="FB30" s="857" t="s">
        <v>
1237</v>
      </c>
      <c r="FC30" s="858"/>
      <c r="FD30" s="858"/>
      <c r="FE30" s="858"/>
      <c r="FF30" s="858" t="s">
        <v>
1236</v>
      </c>
      <c r="FG30" s="858"/>
      <c r="FH30" s="858"/>
      <c r="FI30" s="858"/>
      <c r="FJ30" s="858" t="s">
        <v>
174</v>
      </c>
      <c r="FK30" s="858"/>
      <c r="FL30" s="858"/>
      <c r="FM30" s="858"/>
      <c r="FN30" s="858" t="s">
        <v>
1235</v>
      </c>
      <c r="FO30" s="858"/>
      <c r="FP30" s="858"/>
      <c r="FQ30" s="858"/>
      <c r="FR30" s="858">
        <v>
2</v>
      </c>
      <c r="FS30" s="858"/>
      <c r="FT30" s="858"/>
      <c r="FU30" s="858"/>
      <c r="FV30" s="858">
        <v>
1</v>
      </c>
      <c r="FW30" s="858"/>
      <c r="FX30" s="858"/>
      <c r="FY30" s="858"/>
      <c r="FZ30" s="858" t="s">
        <v>
1234</v>
      </c>
      <c r="GA30" s="858"/>
      <c r="GB30" s="858"/>
      <c r="GC30" s="863"/>
      <c r="GD30" s="835" t="s">
        <v>
319</v>
      </c>
      <c r="GE30" s="836"/>
      <c r="GF30" s="836"/>
      <c r="GG30" s="836"/>
      <c r="GH30" s="836"/>
      <c r="GI30" s="836"/>
      <c r="GJ30" s="836"/>
      <c r="GK30" s="836"/>
      <c r="GL30" s="837"/>
      <c r="GM30" s="857" t="s">
        <v>
320</v>
      </c>
      <c r="GN30" s="858"/>
      <c r="GO30" s="858"/>
      <c r="GP30" s="858"/>
      <c r="GQ30" s="858">
        <v>
153</v>
      </c>
      <c r="GR30" s="858"/>
      <c r="GS30" s="858"/>
      <c r="GT30" s="858"/>
      <c r="GU30" s="858" t="s">
        <v>
174</v>
      </c>
      <c r="GV30" s="858"/>
      <c r="GW30" s="858"/>
      <c r="GX30" s="858"/>
      <c r="GY30" s="858" t="s">
        <v>
321</v>
      </c>
      <c r="GZ30" s="858"/>
      <c r="HA30" s="858"/>
      <c r="HB30" s="858"/>
      <c r="HC30" s="858">
        <v>
1</v>
      </c>
      <c r="HD30" s="858"/>
      <c r="HE30" s="858"/>
      <c r="HF30" s="858"/>
      <c r="HG30" s="858" t="s">
        <v>
174</v>
      </c>
      <c r="HH30" s="858"/>
      <c r="HI30" s="858"/>
      <c r="HJ30" s="858"/>
      <c r="HK30" s="858" t="s">
        <v>
297</v>
      </c>
      <c r="HL30" s="858"/>
      <c r="HM30" s="858"/>
      <c r="HN30" s="863"/>
    </row>
    <row r="31" spans="2:223" ht="18" customHeight="1" x14ac:dyDescent="0.15">
      <c r="B31" s="1"/>
      <c r="C31" s="1"/>
      <c r="D31" s="1"/>
      <c r="E31" s="1"/>
      <c r="F31" s="1"/>
      <c r="G31" s="1"/>
      <c r="H31" s="1"/>
      <c r="I31" s="1"/>
      <c r="J31" s="1"/>
      <c r="K31" s="613"/>
      <c r="L31" s="614"/>
      <c r="M31" s="638" t="s">
        <v>
322</v>
      </c>
      <c r="N31" s="639"/>
      <c r="O31" s="639"/>
      <c r="P31" s="639"/>
      <c r="Q31" s="639"/>
      <c r="R31" s="640"/>
      <c r="S31" s="771">
        <v>
6</v>
      </c>
      <c r="T31" s="771"/>
      <c r="U31" s="771"/>
      <c r="V31" s="771"/>
      <c r="W31" s="771"/>
      <c r="X31" s="771"/>
      <c r="Y31" s="771">
        <v>
3</v>
      </c>
      <c r="Z31" s="771"/>
      <c r="AA31" s="771"/>
      <c r="AB31" s="771"/>
      <c r="AC31" s="771"/>
      <c r="AD31" s="771"/>
      <c r="AE31" s="864" t="s">
        <v>
1387</v>
      </c>
      <c r="AF31" s="864"/>
      <c r="AG31" s="864"/>
      <c r="AH31" s="864"/>
      <c r="AI31" s="864"/>
      <c r="AJ31" s="865"/>
      <c r="AK31" s="852" t="s">
        <v>
114</v>
      </c>
      <c r="AL31" s="771"/>
      <c r="AM31" s="771"/>
      <c r="AN31" s="771"/>
      <c r="AO31" s="771"/>
      <c r="AP31" s="771"/>
      <c r="AQ31" s="771" t="s">
        <v>
1375</v>
      </c>
      <c r="AR31" s="771"/>
      <c r="AS31" s="771"/>
      <c r="AT31" s="771"/>
      <c r="AU31" s="771"/>
      <c r="AV31" s="771"/>
      <c r="AW31" s="864" t="s">
        <v>
1375</v>
      </c>
      <c r="AX31" s="864"/>
      <c r="AY31" s="864"/>
      <c r="AZ31" s="864"/>
      <c r="BA31" s="865"/>
      <c r="BB31" s="771" t="s">
        <v>
1535</v>
      </c>
      <c r="BC31" s="771"/>
      <c r="BD31" s="771"/>
      <c r="BE31" s="771"/>
      <c r="BF31" s="771"/>
      <c r="BG31" s="771"/>
      <c r="BH31" s="771" t="s">
        <v>
1340</v>
      </c>
      <c r="BI31" s="771"/>
      <c r="BJ31" s="771"/>
      <c r="BK31" s="771"/>
      <c r="BL31" s="771"/>
      <c r="BM31" s="771"/>
      <c r="BN31" s="864" t="s">
        <v>
1340</v>
      </c>
      <c r="BO31" s="864"/>
      <c r="BP31" s="864"/>
      <c r="BQ31" s="864"/>
      <c r="BR31" s="864"/>
      <c r="BS31" s="865"/>
      <c r="BT31" s="531"/>
      <c r="BU31" s="531"/>
      <c r="BV31" s="531"/>
      <c r="BW31" s="531"/>
      <c r="BX31" s="531"/>
      <c r="BY31" s="531"/>
      <c r="BZ31" s="531"/>
      <c r="CA31" s="531"/>
      <c r="CB31" s="531"/>
      <c r="CC31" s="531"/>
      <c r="CD31" s="531"/>
      <c r="CE31" s="531"/>
      <c r="CF31" s="531"/>
      <c r="CG31" s="531"/>
      <c r="CH31" s="531"/>
      <c r="CI31" s="531"/>
      <c r="CJ31" s="531"/>
      <c r="CK31" s="531"/>
      <c r="CL31" s="544"/>
      <c r="CM31" s="544"/>
      <c r="CN31" s="415"/>
      <c r="CO31" s="1"/>
      <c r="CP31" s="772" t="s">
        <v>
283</v>
      </c>
      <c r="CQ31" s="772"/>
      <c r="CR31" s="257" t="s">
        <v>
1233</v>
      </c>
      <c r="CS31" s="257"/>
      <c r="CT31" s="257"/>
      <c r="CU31" s="257"/>
      <c r="CV31" s="257"/>
      <c r="CW31" s="257"/>
      <c r="CX31" s="257"/>
      <c r="CY31" s="257"/>
      <c r="CZ31" s="257"/>
      <c r="DA31" s="257"/>
      <c r="DB31" s="257"/>
      <c r="DC31" s="257"/>
      <c r="DD31" s="257"/>
      <c r="DE31" s="257"/>
      <c r="DF31" s="257"/>
      <c r="DG31" s="257"/>
      <c r="DH31" s="257"/>
      <c r="DI31" s="257"/>
      <c r="DJ31" s="257"/>
      <c r="DK31" s="257"/>
      <c r="DL31" s="257"/>
      <c r="DM31" s="257"/>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266"/>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772" t="s">
        <v>
283</v>
      </c>
      <c r="GG31" s="772"/>
      <c r="GH31" s="257" t="s">
        <v>
1233</v>
      </c>
      <c r="GI31" s="257"/>
      <c r="GJ31" s="257"/>
      <c r="GK31" s="257"/>
      <c r="GL31" s="257"/>
      <c r="GM31" s="257"/>
      <c r="GN31" s="257"/>
      <c r="GO31" s="257"/>
      <c r="GP31" s="257"/>
      <c r="GQ31" s="257"/>
      <c r="GR31" s="257"/>
      <c r="GS31" s="257"/>
      <c r="GT31" s="257"/>
      <c r="GU31" s="257"/>
      <c r="GV31" s="257"/>
      <c r="GW31" s="257"/>
      <c r="GX31" s="257"/>
      <c r="GY31" s="257"/>
      <c r="GZ31" s="257"/>
      <c r="HA31" s="257"/>
      <c r="HB31" s="257"/>
      <c r="HC31" s="257"/>
      <c r="HD31" s="1"/>
      <c r="HE31" s="1"/>
      <c r="HF31" s="1"/>
      <c r="HG31" s="1"/>
      <c r="HH31" s="1"/>
      <c r="HI31" s="1"/>
      <c r="HJ31" s="1"/>
      <c r="HK31" s="1"/>
      <c r="HL31" s="1"/>
      <c r="HM31" s="1"/>
      <c r="HN31" s="1"/>
    </row>
    <row r="32" spans="2:223" ht="18" customHeight="1" x14ac:dyDescent="0.15">
      <c r="B32" s="1"/>
      <c r="C32" s="1"/>
      <c r="D32" s="1"/>
      <c r="E32" s="1"/>
      <c r="F32" s="1"/>
      <c r="G32" s="1"/>
      <c r="H32" s="1"/>
      <c r="I32" s="1"/>
      <c r="J32" s="1"/>
      <c r="K32" s="615"/>
      <c r="L32" s="616"/>
      <c r="M32" s="641" t="s">
        <v>
324</v>
      </c>
      <c r="N32" s="642"/>
      <c r="O32" s="642"/>
      <c r="P32" s="642"/>
      <c r="Q32" s="642"/>
      <c r="R32" s="643"/>
      <c r="S32" s="770">
        <v>
1</v>
      </c>
      <c r="T32" s="770"/>
      <c r="U32" s="770"/>
      <c r="V32" s="770"/>
      <c r="W32" s="770"/>
      <c r="X32" s="770"/>
      <c r="Y32" s="770">
        <v>
1</v>
      </c>
      <c r="Z32" s="770"/>
      <c r="AA32" s="770"/>
      <c r="AB32" s="770"/>
      <c r="AC32" s="770"/>
      <c r="AD32" s="770"/>
      <c r="AE32" s="873" t="s">
        <v>
1388</v>
      </c>
      <c r="AF32" s="873"/>
      <c r="AG32" s="873"/>
      <c r="AH32" s="873"/>
      <c r="AI32" s="873"/>
      <c r="AJ32" s="874"/>
      <c r="AK32" s="867" t="s">
        <v>
1375</v>
      </c>
      <c r="AL32" s="770"/>
      <c r="AM32" s="770"/>
      <c r="AN32" s="770"/>
      <c r="AO32" s="770"/>
      <c r="AP32" s="770"/>
      <c r="AQ32" s="770" t="s">
        <v>
114</v>
      </c>
      <c r="AR32" s="770"/>
      <c r="AS32" s="770"/>
      <c r="AT32" s="770"/>
      <c r="AU32" s="770"/>
      <c r="AV32" s="770"/>
      <c r="AW32" s="875" t="s">
        <v>
114</v>
      </c>
      <c r="AX32" s="875"/>
      <c r="AY32" s="875"/>
      <c r="AZ32" s="875"/>
      <c r="BA32" s="876"/>
      <c r="BB32" s="770" t="s">
        <v>
1340</v>
      </c>
      <c r="BC32" s="770"/>
      <c r="BD32" s="770"/>
      <c r="BE32" s="770"/>
      <c r="BF32" s="770"/>
      <c r="BG32" s="770"/>
      <c r="BH32" s="770" t="s">
        <v>
1535</v>
      </c>
      <c r="BI32" s="770"/>
      <c r="BJ32" s="770"/>
      <c r="BK32" s="770"/>
      <c r="BL32" s="770"/>
      <c r="BM32" s="770"/>
      <c r="BN32" s="875" t="s">
        <v>
1340</v>
      </c>
      <c r="BO32" s="875"/>
      <c r="BP32" s="875"/>
      <c r="BQ32" s="875"/>
      <c r="BR32" s="875"/>
      <c r="BS32" s="876"/>
      <c r="CL32" s="544"/>
      <c r="CM32" s="544"/>
      <c r="CN32" s="415"/>
      <c r="CO32" s="266"/>
      <c r="CP32" s="257" t="s">
        <v>
285</v>
      </c>
      <c r="CR32" s="257"/>
      <c r="CS32" s="257"/>
      <c r="CT32" s="257"/>
      <c r="CU32" s="257"/>
      <c r="CV32" s="257"/>
      <c r="CW32" s="257"/>
      <c r="CX32" s="257"/>
      <c r="CY32" s="257"/>
      <c r="CZ32" s="257"/>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266"/>
      <c r="GF32" s="257" t="s">
        <v>
285</v>
      </c>
      <c r="GH32" s="257"/>
      <c r="GI32" s="257"/>
      <c r="GJ32" s="257"/>
      <c r="GK32" s="257"/>
      <c r="GL32" s="257"/>
      <c r="GM32" s="257"/>
      <c r="GN32" s="257"/>
      <c r="GO32" s="257"/>
      <c r="GP32" s="257"/>
      <c r="GQ32" s="1"/>
      <c r="GR32" s="1"/>
      <c r="GS32" s="1"/>
      <c r="GT32" s="1"/>
      <c r="GU32" s="1"/>
      <c r="GV32" s="1"/>
      <c r="GW32" s="1"/>
      <c r="GX32" s="1"/>
      <c r="GY32" s="1"/>
      <c r="GZ32" s="1"/>
      <c r="HA32" s="1"/>
      <c r="HB32" s="1"/>
      <c r="HC32" s="1"/>
      <c r="HD32" s="1"/>
      <c r="HE32" s="1"/>
      <c r="HF32" s="1"/>
      <c r="HG32" s="1"/>
      <c r="HH32" s="1"/>
      <c r="HI32" s="1"/>
      <c r="HJ32" s="1"/>
      <c r="HK32" s="1"/>
      <c r="HL32" s="1"/>
      <c r="HM32" s="1"/>
      <c r="HN32" s="1"/>
    </row>
    <row r="33" spans="1:233" ht="18" customHeight="1" x14ac:dyDescent="0.15">
      <c r="B33" s="1"/>
      <c r="C33" s="1"/>
      <c r="D33" s="1"/>
      <c r="E33" s="1"/>
      <c r="F33" s="1"/>
      <c r="G33" s="1"/>
      <c r="H33" s="1"/>
      <c r="I33" s="1"/>
      <c r="J33" s="1"/>
      <c r="K33" s="272"/>
      <c r="L33" s="272"/>
      <c r="M33" s="866" t="s">
        <v>
1231</v>
      </c>
      <c r="N33" s="866"/>
      <c r="O33" s="866"/>
      <c r="P33" s="866"/>
      <c r="Q33" s="866"/>
      <c r="R33" s="866"/>
      <c r="S33" s="866"/>
      <c r="T33" s="866"/>
      <c r="U33" s="866"/>
      <c r="V33" s="866"/>
      <c r="W33" s="866"/>
      <c r="X33" s="866"/>
      <c r="Y33" s="848"/>
      <c r="Z33" s="848"/>
      <c r="AA33" s="848"/>
      <c r="AB33" s="848"/>
      <c r="AC33" s="848"/>
      <c r="AD33" s="848"/>
      <c r="AE33" s="861"/>
      <c r="AF33" s="861"/>
      <c r="AG33" s="861"/>
      <c r="AH33" s="861"/>
      <c r="AI33" s="270"/>
      <c r="AJ33" s="270"/>
      <c r="AK33" s="848"/>
      <c r="AL33" s="848"/>
      <c r="AM33" s="848"/>
      <c r="AN33" s="848"/>
      <c r="AO33" s="848"/>
      <c r="AP33" s="848"/>
      <c r="AQ33" s="848"/>
      <c r="AR33" s="848"/>
      <c r="AS33" s="848"/>
      <c r="AT33" s="848"/>
      <c r="AU33" s="848"/>
      <c r="AV33" s="848"/>
      <c r="AW33" s="861"/>
      <c r="AX33" s="861"/>
      <c r="AY33" s="861"/>
      <c r="AZ33" s="861"/>
      <c r="BA33" s="261"/>
      <c r="BB33" s="848"/>
      <c r="BC33" s="848"/>
      <c r="BD33" s="848"/>
      <c r="BE33" s="848"/>
      <c r="BF33" s="848"/>
      <c r="BG33" s="848"/>
      <c r="BH33" s="848"/>
      <c r="BI33" s="848"/>
      <c r="BJ33" s="848"/>
      <c r="BK33" s="848"/>
      <c r="BL33" s="848"/>
      <c r="BM33" s="848"/>
      <c r="BN33" s="861"/>
      <c r="BO33" s="861"/>
      <c r="BP33" s="861"/>
      <c r="BQ33" s="861"/>
      <c r="BR33" s="547"/>
      <c r="BS33" s="547"/>
      <c r="CL33" s="544"/>
      <c r="CM33" s="544"/>
      <c r="CN33" s="415"/>
      <c r="CO33" s="1"/>
      <c r="CP33" s="257"/>
      <c r="CR33" s="257"/>
      <c r="CS33" s="257"/>
      <c r="CT33" s="257"/>
      <c r="CU33" s="257"/>
      <c r="CV33" s="257"/>
      <c r="CW33" s="257"/>
      <c r="CX33" s="257"/>
      <c r="CY33" s="257"/>
      <c r="CZ33" s="257"/>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t="s">
        <v>
1230</v>
      </c>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row>
    <row r="34" spans="1:233" ht="18" customHeight="1" x14ac:dyDescent="0.15">
      <c r="B34" s="1"/>
      <c r="C34" s="1"/>
      <c r="D34" s="1"/>
      <c r="E34" s="1"/>
      <c r="F34" s="1"/>
      <c r="G34" s="1"/>
      <c r="H34" s="1"/>
      <c r="I34" s="1"/>
      <c r="J34" s="1"/>
      <c r="K34" s="80"/>
      <c r="L34" s="80"/>
      <c r="M34" s="257"/>
      <c r="N34" s="80"/>
      <c r="O34" s="268"/>
      <c r="P34" s="268"/>
      <c r="Q34" s="268"/>
      <c r="R34" s="268"/>
      <c r="S34" s="268"/>
      <c r="T34" s="268"/>
      <c r="U34" s="268"/>
      <c r="V34" s="268"/>
      <c r="W34" s="268"/>
      <c r="X34" s="268"/>
      <c r="Y34" s="268"/>
      <c r="Z34" s="268"/>
      <c r="AA34" s="268"/>
      <c r="AB34" s="268"/>
      <c r="AC34" s="268"/>
      <c r="AD34" s="268"/>
      <c r="AE34" s="268"/>
      <c r="AF34" s="268"/>
      <c r="AG34" s="268"/>
      <c r="AH34" s="268"/>
      <c r="AI34" s="268"/>
      <c r="AJ34" s="268"/>
      <c r="AK34" s="268"/>
      <c r="AL34" s="268"/>
      <c r="AM34" s="268"/>
      <c r="AN34" s="268"/>
      <c r="AO34" s="268"/>
      <c r="AP34" s="268"/>
      <c r="AQ34" s="268"/>
      <c r="AR34" s="268"/>
      <c r="AS34" s="268"/>
      <c r="AT34" s="268"/>
      <c r="AU34" s="268"/>
      <c r="AV34" s="268"/>
      <c r="AW34" s="268"/>
      <c r="AX34" s="268"/>
      <c r="AY34" s="268"/>
      <c r="AZ34" s="268"/>
      <c r="BA34" s="268"/>
      <c r="BB34" s="544"/>
      <c r="BC34" s="544"/>
      <c r="BD34" s="544"/>
      <c r="BE34" s="544"/>
      <c r="BF34" s="544"/>
      <c r="BG34" s="544"/>
      <c r="BH34" s="544"/>
      <c r="BI34" s="544"/>
      <c r="BJ34" s="544"/>
      <c r="BK34" s="544"/>
      <c r="BL34" s="544"/>
      <c r="BM34" s="544"/>
      <c r="BN34" s="544"/>
      <c r="BO34" s="544"/>
      <c r="BP34" s="544"/>
      <c r="BQ34" s="544"/>
      <c r="BR34" s="544"/>
      <c r="BS34" s="544"/>
      <c r="BT34" s="531"/>
      <c r="BU34" s="531"/>
      <c r="BV34" s="531"/>
      <c r="BW34" s="531"/>
      <c r="BX34" s="531"/>
      <c r="BY34" s="531"/>
      <c r="BZ34" s="531"/>
      <c r="CA34" s="531"/>
      <c r="CB34" s="531"/>
      <c r="CC34" s="531"/>
      <c r="CD34" s="531"/>
      <c r="CE34" s="531"/>
      <c r="CF34" s="531"/>
      <c r="CG34" s="531"/>
      <c r="CH34" s="531"/>
      <c r="CI34" s="531"/>
      <c r="CJ34" s="531"/>
      <c r="CK34" s="531"/>
      <c r="CL34" s="544"/>
      <c r="CM34" s="544"/>
      <c r="CN34" s="415"/>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row>
    <row r="35" spans="1:233" ht="18" customHeight="1" x14ac:dyDescent="0.15">
      <c r="B35" s="1"/>
      <c r="C35" s="1"/>
      <c r="D35" s="1"/>
      <c r="E35" s="1"/>
      <c r="F35" s="1"/>
      <c r="G35" s="1"/>
      <c r="H35" s="1"/>
      <c r="I35" s="1"/>
      <c r="J35" s="1"/>
      <c r="K35" s="80"/>
      <c r="L35" s="80"/>
      <c r="M35" s="257"/>
      <c r="N35" s="268"/>
      <c r="O35" s="268"/>
      <c r="P35" s="268"/>
      <c r="Q35" s="268"/>
      <c r="R35" s="268"/>
      <c r="S35" s="268"/>
      <c r="T35" s="268"/>
      <c r="U35" s="268"/>
      <c r="V35" s="268"/>
      <c r="W35" s="268"/>
      <c r="X35" s="268"/>
      <c r="Y35" s="268"/>
      <c r="Z35" s="268"/>
      <c r="AA35" s="268"/>
      <c r="AB35" s="268"/>
      <c r="AC35" s="268"/>
      <c r="AD35" s="268"/>
      <c r="AE35" s="268"/>
      <c r="AF35" s="268"/>
      <c r="AG35" s="268"/>
      <c r="AH35" s="268"/>
      <c r="AI35" s="268"/>
      <c r="AJ35" s="268"/>
      <c r="AK35" s="268"/>
      <c r="AL35" s="268"/>
      <c r="AM35" s="268"/>
      <c r="AN35" s="268"/>
      <c r="AO35" s="268"/>
      <c r="AP35" s="268"/>
      <c r="AQ35" s="268"/>
      <c r="AR35" s="268"/>
      <c r="AS35" s="268"/>
      <c r="AT35" s="268"/>
      <c r="AU35" s="268"/>
      <c r="AV35" s="268"/>
      <c r="AW35" s="268"/>
      <c r="AX35" s="268"/>
      <c r="AY35" s="268"/>
      <c r="AZ35" s="268"/>
      <c r="BA35" s="268"/>
      <c r="BB35" s="544"/>
      <c r="BC35" s="544"/>
      <c r="BD35" s="544"/>
      <c r="BE35" s="544"/>
      <c r="BF35" s="544"/>
      <c r="BG35" s="544"/>
      <c r="BH35" s="544"/>
      <c r="BI35" s="544"/>
      <c r="BJ35" s="544"/>
      <c r="BK35" s="544"/>
      <c r="BL35" s="544"/>
      <c r="BM35" s="544"/>
      <c r="BN35" s="544"/>
      <c r="BO35" s="544"/>
      <c r="BP35" s="544"/>
      <c r="BQ35" s="544"/>
      <c r="BR35" s="544"/>
      <c r="BS35" s="544"/>
      <c r="BT35" s="531"/>
      <c r="BU35" s="531"/>
      <c r="BV35" s="531"/>
      <c r="BW35" s="531"/>
      <c r="BX35" s="531"/>
      <c r="BY35" s="531"/>
      <c r="BZ35" s="531"/>
      <c r="CA35" s="531"/>
      <c r="CB35" s="531"/>
      <c r="CC35" s="531"/>
      <c r="CD35" s="531"/>
      <c r="CE35" s="531"/>
      <c r="CF35" s="531"/>
      <c r="CG35" s="531"/>
      <c r="CH35" s="531"/>
      <c r="CI35" s="531"/>
      <c r="CJ35" s="531"/>
      <c r="CK35" s="531"/>
      <c r="CL35" s="544"/>
      <c r="CM35" s="544"/>
      <c r="CN35" s="415"/>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row>
    <row r="36" spans="1:233" ht="18" customHeight="1" x14ac:dyDescent="0.15">
      <c r="B36" s="1"/>
      <c r="C36" s="1"/>
      <c r="D36" s="1"/>
      <c r="E36" s="1"/>
      <c r="F36" s="1"/>
      <c r="G36" s="1"/>
      <c r="H36" s="1"/>
      <c r="I36" s="1"/>
      <c r="J36" s="1"/>
      <c r="K36" s="80"/>
      <c r="N36" s="257"/>
      <c r="O36" s="257"/>
      <c r="P36" s="257"/>
      <c r="Q36" s="257"/>
      <c r="R36" s="257"/>
      <c r="S36" s="268"/>
      <c r="T36" s="268"/>
      <c r="U36" s="268"/>
      <c r="V36" s="268"/>
      <c r="W36" s="268"/>
      <c r="X36" s="268"/>
      <c r="Y36" s="268"/>
      <c r="Z36" s="268"/>
      <c r="AA36" s="268"/>
      <c r="AB36" s="268"/>
      <c r="AC36" s="268"/>
      <c r="AD36" s="268"/>
      <c r="AE36" s="268"/>
      <c r="AF36" s="268"/>
      <c r="AG36" s="268"/>
      <c r="AH36" s="268"/>
      <c r="AI36" s="268"/>
      <c r="AJ36" s="268"/>
      <c r="AK36" s="268"/>
      <c r="AL36" s="268"/>
      <c r="AM36" s="268"/>
      <c r="AN36" s="268"/>
      <c r="AO36" s="268"/>
      <c r="AP36" s="268"/>
      <c r="AQ36" s="268"/>
      <c r="AR36" s="268"/>
      <c r="AS36" s="268"/>
      <c r="AT36" s="268"/>
      <c r="AU36" s="268"/>
      <c r="AV36" s="268"/>
      <c r="AW36" s="268"/>
      <c r="AX36" s="268"/>
      <c r="AY36" s="268"/>
      <c r="AZ36" s="268"/>
      <c r="BA36" s="268"/>
      <c r="BB36" s="544"/>
      <c r="BC36" s="544"/>
      <c r="BD36" s="544"/>
      <c r="BE36" s="544"/>
      <c r="BF36" s="544"/>
      <c r="BG36" s="544"/>
      <c r="BH36" s="544"/>
      <c r="BI36" s="544"/>
      <c r="BJ36" s="544"/>
      <c r="BK36" s="544"/>
      <c r="BL36" s="544"/>
      <c r="BM36" s="544"/>
      <c r="BN36" s="544"/>
      <c r="BO36" s="544"/>
      <c r="BP36" s="544"/>
      <c r="BQ36" s="544"/>
      <c r="BR36" s="544"/>
      <c r="BS36" s="544"/>
      <c r="CL36" s="544"/>
      <c r="CM36" s="544"/>
      <c r="CN36" s="415"/>
      <c r="CO36" s="266"/>
      <c r="CP36" s="266"/>
      <c r="CQ36" s="266"/>
      <c r="CR36" s="266"/>
      <c r="CS36" s="266"/>
      <c r="CT36" s="266"/>
      <c r="CU36" s="266"/>
      <c r="CV36" s="266"/>
      <c r="CW36" s="266"/>
      <c r="CX36" s="266"/>
      <c r="CY36" s="266"/>
      <c r="CZ36" s="266"/>
      <c r="DA36" s="266"/>
      <c r="DB36" s="266"/>
      <c r="DC36" s="266"/>
      <c r="DD36" s="266"/>
      <c r="DE36" s="266"/>
      <c r="DF36" s="266"/>
      <c r="DG36" s="266"/>
      <c r="DH36" s="266"/>
      <c r="DI36" s="266"/>
      <c r="DJ36" s="266"/>
      <c r="DK36" s="266"/>
      <c r="DL36" s="266"/>
      <c r="DM36" s="266"/>
      <c r="DN36" s="266"/>
      <c r="DO36" s="266"/>
      <c r="DP36" s="266"/>
      <c r="DQ36" s="266"/>
      <c r="DR36" s="266"/>
      <c r="DS36" s="266"/>
      <c r="DT36" s="266"/>
      <c r="DU36" s="266"/>
      <c r="DV36" s="266"/>
      <c r="DW36" s="266"/>
      <c r="DX36" s="266"/>
      <c r="DY36" s="266"/>
      <c r="DZ36" s="266"/>
      <c r="EA36" s="266"/>
      <c r="EB36" s="266"/>
      <c r="EC36" s="266"/>
      <c r="ED36" s="266"/>
      <c r="EE36" s="266"/>
      <c r="EF36" s="266"/>
      <c r="EG36" s="266"/>
      <c r="EH36" s="266"/>
      <c r="EI36" s="266"/>
      <c r="EJ36" s="266"/>
      <c r="EK36" s="266"/>
      <c r="EL36" s="266"/>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row>
    <row r="37" spans="1:233" ht="18" customHeight="1" x14ac:dyDescent="0.15">
      <c r="B37" s="1"/>
      <c r="C37" s="1"/>
      <c r="D37" s="1"/>
      <c r="E37" s="1"/>
      <c r="F37" s="1"/>
      <c r="G37" s="1"/>
      <c r="H37" s="1"/>
      <c r="I37" s="1"/>
      <c r="J37" s="1"/>
      <c r="K37" s="266"/>
      <c r="L37" s="55"/>
      <c r="M37" s="268"/>
      <c r="N37" s="268"/>
      <c r="O37" s="268"/>
      <c r="P37" s="268"/>
      <c r="Q37" s="268"/>
      <c r="R37" s="268"/>
      <c r="S37" s="268"/>
      <c r="T37" s="268"/>
      <c r="U37" s="268"/>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8"/>
      <c r="AS37" s="268"/>
      <c r="AT37" s="268"/>
      <c r="AU37" s="268"/>
      <c r="AV37" s="268"/>
      <c r="AW37" s="268"/>
      <c r="AX37" s="268"/>
      <c r="AY37" s="268"/>
      <c r="AZ37" s="268"/>
      <c r="BA37" s="268"/>
      <c r="BB37" s="544"/>
      <c r="BC37" s="544"/>
      <c r="BD37" s="544"/>
      <c r="BE37" s="544"/>
      <c r="BF37" s="544"/>
      <c r="BG37" s="544"/>
      <c r="BH37" s="544"/>
      <c r="BI37" s="544"/>
      <c r="BJ37" s="544"/>
      <c r="BK37" s="544"/>
      <c r="BL37" s="544"/>
      <c r="BM37" s="544"/>
      <c r="BN37" s="544"/>
      <c r="BO37" s="544"/>
      <c r="BP37" s="544"/>
      <c r="BQ37" s="544"/>
      <c r="BR37" s="544"/>
      <c r="BS37" s="544"/>
      <c r="CL37" s="544"/>
      <c r="CM37" s="544"/>
      <c r="CN37" s="415"/>
      <c r="CO37" s="266"/>
      <c r="CP37" s="266"/>
      <c r="CQ37" s="266"/>
      <c r="CR37" s="266"/>
      <c r="CS37" s="266"/>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row>
    <row r="38" spans="1:233" ht="18" customHeight="1" x14ac:dyDescent="0.15">
      <c r="B38" s="1"/>
      <c r="C38" s="1"/>
      <c r="D38" s="1"/>
      <c r="E38" s="1"/>
      <c r="F38" s="1"/>
      <c r="G38" s="1"/>
      <c r="H38" s="1"/>
      <c r="I38" s="1"/>
      <c r="J38" s="1"/>
      <c r="K38" s="266"/>
      <c r="L38" s="268"/>
      <c r="M38" s="268"/>
      <c r="N38" s="268"/>
      <c r="O38" s="268"/>
      <c r="P38" s="268"/>
      <c r="Q38" s="268"/>
      <c r="R38" s="268"/>
      <c r="S38" s="268"/>
      <c r="T38" s="268"/>
      <c r="U38" s="268"/>
      <c r="V38" s="268"/>
      <c r="W38" s="268"/>
      <c r="X38" s="268"/>
      <c r="Y38" s="268"/>
      <c r="Z38" s="268"/>
      <c r="AA38" s="268"/>
      <c r="AB38" s="268"/>
      <c r="AC38" s="268"/>
      <c r="AD38" s="268"/>
      <c r="AE38" s="268"/>
      <c r="AF38" s="268"/>
      <c r="AG38" s="268"/>
      <c r="AH38" s="268"/>
      <c r="AI38" s="268"/>
      <c r="AJ38" s="268"/>
      <c r="AK38" s="268"/>
      <c r="AL38" s="268"/>
      <c r="AM38" s="268"/>
      <c r="AN38" s="268"/>
      <c r="AO38" s="268"/>
      <c r="AP38" s="268"/>
      <c r="AQ38" s="268"/>
      <c r="AR38" s="268"/>
      <c r="AS38" s="268"/>
      <c r="AT38" s="268"/>
      <c r="AU38" s="268"/>
      <c r="AV38" s="268"/>
      <c r="AW38" s="268"/>
      <c r="AX38" s="268"/>
      <c r="AY38" s="268"/>
      <c r="AZ38" s="268"/>
      <c r="BA38" s="268"/>
      <c r="BB38" s="544"/>
      <c r="BC38" s="544"/>
      <c r="BD38" s="544"/>
      <c r="BE38" s="544"/>
      <c r="BF38" s="544"/>
      <c r="BG38" s="544"/>
      <c r="BH38" s="544"/>
      <c r="BI38" s="544"/>
      <c r="BJ38" s="544"/>
      <c r="BK38" s="544"/>
      <c r="BL38" s="544"/>
      <c r="BM38" s="544"/>
      <c r="BN38" s="544"/>
      <c r="BO38" s="544"/>
      <c r="BP38" s="544"/>
      <c r="BQ38" s="544"/>
      <c r="BR38" s="544"/>
      <c r="BS38" s="544"/>
      <c r="CL38" s="544"/>
      <c r="CM38" s="544"/>
      <c r="CN38" s="415"/>
      <c r="CO38" s="266"/>
      <c r="CP38" s="266"/>
      <c r="CQ38" s="266"/>
      <c r="CR38" s="266"/>
      <c r="CS38" s="266"/>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row>
    <row r="39" spans="1:233" ht="18" customHeight="1" x14ac:dyDescent="0.15">
      <c r="B39" s="1"/>
      <c r="C39" s="1"/>
      <c r="D39" s="1"/>
      <c r="E39" s="1"/>
      <c r="F39" s="1"/>
      <c r="G39" s="1"/>
      <c r="H39" s="1"/>
      <c r="I39" s="1"/>
      <c r="J39" s="1"/>
      <c r="K39" s="266"/>
      <c r="L39" s="55"/>
      <c r="M39" s="268"/>
      <c r="N39" s="268"/>
      <c r="O39" s="268"/>
      <c r="P39" s="268"/>
      <c r="Q39" s="268"/>
      <c r="R39" s="268"/>
      <c r="S39" s="268"/>
      <c r="T39" s="268"/>
      <c r="U39" s="268"/>
      <c r="V39" s="268"/>
      <c r="W39" s="268"/>
      <c r="X39" s="268"/>
      <c r="Y39" s="268"/>
      <c r="Z39" s="268"/>
      <c r="AA39" s="268"/>
      <c r="AB39" s="268"/>
      <c r="AC39" s="268"/>
      <c r="AD39" s="268"/>
      <c r="AE39" s="268"/>
      <c r="AF39" s="268"/>
      <c r="AG39" s="268"/>
      <c r="AH39" s="268"/>
      <c r="AI39" s="268"/>
      <c r="AJ39" s="268"/>
      <c r="AK39" s="268"/>
      <c r="AL39" s="268"/>
      <c r="AM39" s="268"/>
      <c r="AN39" s="268"/>
      <c r="AO39" s="268"/>
      <c r="AP39" s="268"/>
      <c r="AQ39" s="268"/>
      <c r="AR39" s="268"/>
      <c r="AS39" s="268"/>
      <c r="AT39" s="268"/>
      <c r="AU39" s="268"/>
      <c r="AV39" s="268"/>
      <c r="AW39" s="268"/>
      <c r="AX39" s="268"/>
      <c r="AY39" s="268"/>
      <c r="AZ39" s="268"/>
      <c r="BA39" s="268"/>
      <c r="BB39" s="544"/>
      <c r="BC39" s="544"/>
      <c r="BD39" s="544"/>
      <c r="BE39" s="544"/>
      <c r="BF39" s="544"/>
      <c r="BG39" s="544"/>
      <c r="BH39" s="544"/>
      <c r="BI39" s="544"/>
      <c r="BJ39" s="544"/>
      <c r="BK39" s="544"/>
      <c r="BL39" s="544"/>
      <c r="BM39" s="544"/>
      <c r="BN39" s="544"/>
      <c r="BO39" s="544"/>
      <c r="BP39" s="544"/>
      <c r="BQ39" s="544"/>
      <c r="BR39" s="544"/>
      <c r="BS39" s="544"/>
      <c r="CL39" s="544"/>
      <c r="CM39" s="544"/>
      <c r="CN39" s="415"/>
      <c r="CO39" s="266"/>
      <c r="CP39" s="266"/>
      <c r="CQ39" s="266"/>
      <c r="CR39" s="266"/>
      <c r="CS39" s="266"/>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row>
    <row r="40" spans="1:233" ht="15" customHeight="1" x14ac:dyDescent="0.15">
      <c r="B40" s="1"/>
      <c r="C40" s="1"/>
      <c r="D40" s="1"/>
      <c r="E40" s="241"/>
      <c r="F40" s="1"/>
      <c r="G40" s="1"/>
      <c r="H40" s="1"/>
      <c r="I40" s="1"/>
      <c r="J40" s="1"/>
      <c r="K40" s="55"/>
      <c r="L40" s="268"/>
      <c r="M40" s="266"/>
      <c r="N40" s="268"/>
      <c r="O40" s="268"/>
      <c r="P40" s="268"/>
      <c r="Q40" s="268"/>
      <c r="R40" s="268"/>
      <c r="S40" s="268"/>
      <c r="T40" s="268"/>
      <c r="U40" s="268"/>
      <c r="V40" s="268"/>
      <c r="W40" s="268"/>
      <c r="X40" s="268"/>
      <c r="Y40" s="268"/>
      <c r="Z40" s="268"/>
      <c r="AA40" s="268"/>
      <c r="AB40" s="268"/>
      <c r="AC40" s="268"/>
      <c r="AD40" s="268"/>
      <c r="AE40" s="268"/>
      <c r="AF40" s="268"/>
      <c r="AG40" s="268"/>
      <c r="AH40" s="268"/>
      <c r="AI40" s="268"/>
      <c r="AJ40" s="268"/>
      <c r="AK40" s="268"/>
      <c r="AL40" s="268"/>
      <c r="AM40" s="268"/>
      <c r="AN40" s="268"/>
      <c r="AO40" s="268"/>
      <c r="AP40" s="268"/>
      <c r="AQ40" s="268"/>
      <c r="AR40" s="268"/>
      <c r="AS40" s="268"/>
      <c r="AT40" s="268"/>
      <c r="AU40" s="268"/>
      <c r="AV40" s="268"/>
      <c r="AW40" s="268"/>
      <c r="AX40" s="268"/>
      <c r="AY40" s="268"/>
      <c r="AZ40" s="268"/>
      <c r="BA40" s="268"/>
      <c r="BB40" s="544"/>
      <c r="BC40" s="544"/>
      <c r="BD40" s="544"/>
      <c r="BE40" s="531"/>
      <c r="BF40" s="531"/>
      <c r="BG40" s="531"/>
      <c r="BH40" s="531"/>
      <c r="BI40" s="531"/>
      <c r="BJ40" s="531"/>
      <c r="BK40" s="531"/>
      <c r="BL40" s="531"/>
      <c r="BM40" s="531"/>
      <c r="BN40" s="531"/>
      <c r="BO40" s="531"/>
      <c r="BP40" s="531"/>
      <c r="BQ40" s="531"/>
      <c r="BR40" s="531"/>
      <c r="BS40" s="544"/>
      <c r="CL40" s="544"/>
      <c r="CM40" s="544"/>
      <c r="CN40" s="415"/>
      <c r="CO40" s="266"/>
      <c r="CP40" s="266"/>
      <c r="CQ40" s="266"/>
      <c r="CR40" s="266"/>
      <c r="CS40" s="266"/>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row>
    <row r="41" spans="1:233" ht="15" customHeight="1" x14ac:dyDescent="0.15">
      <c r="B41" s="1"/>
      <c r="C41" s="1"/>
      <c r="D41" s="1"/>
      <c r="E41" s="1"/>
      <c r="F41" s="1"/>
      <c r="G41" s="1"/>
      <c r="H41" s="1"/>
      <c r="I41" s="1"/>
      <c r="J41" s="1"/>
      <c r="L41" s="130"/>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c r="AJ41" s="130"/>
      <c r="AK41" s="130"/>
      <c r="AL41" s="130"/>
      <c r="AM41" s="130"/>
      <c r="AN41" s="130"/>
      <c r="AO41" s="130"/>
      <c r="AP41" s="130"/>
      <c r="AQ41" s="130"/>
      <c r="AR41" s="130"/>
      <c r="AS41" s="130"/>
      <c r="AT41" s="130"/>
      <c r="AU41" s="130"/>
      <c r="AV41" s="130"/>
      <c r="AW41" s="130"/>
      <c r="AX41" s="130"/>
      <c r="AY41" s="130"/>
      <c r="AZ41" s="130"/>
      <c r="BA41" s="130"/>
      <c r="BB41" s="531"/>
      <c r="BC41" s="531"/>
      <c r="BD41" s="531"/>
      <c r="BS41" s="531"/>
      <c r="CL41" s="531"/>
      <c r="CM41" s="531"/>
      <c r="CN41" s="397"/>
      <c r="CO41" s="266"/>
      <c r="CP41" s="266"/>
      <c r="CQ41" s="266"/>
      <c r="CR41" s="266"/>
      <c r="CS41" s="266"/>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row>
    <row r="42" spans="1:233" ht="15" customHeight="1" x14ac:dyDescent="0.15">
      <c r="C42" s="241"/>
      <c r="D42" s="241"/>
      <c r="E42" s="241"/>
      <c r="F42" s="241"/>
      <c r="G42" s="241"/>
      <c r="H42" s="241"/>
      <c r="I42" s="241"/>
      <c r="J42" s="241"/>
      <c r="CO42" s="266"/>
      <c r="CP42" s="266"/>
      <c r="CQ42" s="266"/>
      <c r="CR42" s="266"/>
      <c r="CS42" s="266"/>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row>
    <row r="43" spans="1:233" ht="15" customHeight="1" x14ac:dyDescent="0.15">
      <c r="BE43" s="531"/>
      <c r="BF43" s="531"/>
      <c r="BG43" s="531"/>
      <c r="BH43" s="531"/>
      <c r="BI43" s="531"/>
      <c r="BJ43" s="531"/>
      <c r="BK43" s="531"/>
      <c r="BL43" s="531"/>
      <c r="BM43" s="531"/>
      <c r="BN43" s="531"/>
      <c r="BO43" s="531"/>
      <c r="BP43" s="531"/>
      <c r="BQ43" s="531"/>
      <c r="BR43" s="531"/>
      <c r="HO43" s="154"/>
      <c r="HP43" s="154"/>
      <c r="HQ43" s="154"/>
      <c r="HR43" s="154"/>
      <c r="HS43" s="154"/>
      <c r="HT43" s="154"/>
    </row>
    <row r="44" spans="1:233" ht="15" customHeight="1" x14ac:dyDescent="0.15">
      <c r="BC44" s="531"/>
      <c r="BD44" s="531"/>
      <c r="BS44" s="531"/>
      <c r="CL44" s="531"/>
      <c r="CM44" s="531"/>
      <c r="CN44" s="397"/>
      <c r="HU44" s="154"/>
      <c r="HV44" s="154"/>
      <c r="HW44" s="154"/>
      <c r="HX44" s="154"/>
      <c r="HY44" s="154"/>
    </row>
    <row r="45" spans="1:233" ht="15" customHeight="1" x14ac:dyDescent="0.15">
      <c r="A45" s="583">
        <v>
133</v>
      </c>
      <c r="B45" s="583"/>
      <c r="C45" s="583"/>
      <c r="D45" s="583"/>
      <c r="E45" s="583"/>
      <c r="F45" s="583"/>
      <c r="G45" s="583"/>
      <c r="H45" s="583"/>
      <c r="I45" s="583"/>
      <c r="J45" s="583"/>
      <c r="K45" s="583">
        <v>
134</v>
      </c>
      <c r="L45" s="583"/>
      <c r="M45" s="583"/>
      <c r="N45" s="583"/>
      <c r="O45" s="583"/>
      <c r="P45" s="583"/>
      <c r="Q45" s="583"/>
      <c r="R45" s="583"/>
      <c r="S45" s="583"/>
      <c r="T45" s="583"/>
      <c r="U45" s="583"/>
      <c r="V45" s="583"/>
      <c r="W45" s="583"/>
      <c r="X45" s="583"/>
      <c r="Y45" s="583"/>
      <c r="Z45" s="583"/>
      <c r="AA45" s="583"/>
      <c r="AB45" s="583"/>
      <c r="AC45" s="583"/>
      <c r="AD45" s="583"/>
      <c r="AE45" s="583"/>
      <c r="AF45" s="583"/>
      <c r="AG45" s="583"/>
      <c r="AH45" s="583"/>
      <c r="AI45" s="583"/>
      <c r="AJ45" s="583"/>
      <c r="AK45" s="583"/>
      <c r="AL45" s="583"/>
      <c r="AM45" s="583"/>
      <c r="AN45" s="583"/>
      <c r="AO45" s="583"/>
      <c r="AP45" s="583"/>
      <c r="AQ45" s="583"/>
      <c r="AR45" s="583"/>
      <c r="AS45" s="583"/>
      <c r="AT45" s="583"/>
      <c r="AU45" s="583"/>
      <c r="AV45" s="583"/>
      <c r="AW45" s="583"/>
      <c r="AX45" s="583"/>
      <c r="AY45" s="583"/>
      <c r="AZ45" s="583"/>
      <c r="BA45" s="583"/>
      <c r="BB45" s="583">
        <v>
135</v>
      </c>
      <c r="BC45" s="583"/>
      <c r="BD45" s="583"/>
      <c r="BE45" s="583"/>
      <c r="BF45" s="583"/>
      <c r="BG45" s="583"/>
      <c r="BH45" s="583"/>
      <c r="BI45" s="583"/>
      <c r="BJ45" s="583"/>
      <c r="BK45" s="583"/>
      <c r="BL45" s="583"/>
      <c r="BM45" s="583"/>
      <c r="BN45" s="583"/>
      <c r="BO45" s="583"/>
      <c r="BP45" s="583"/>
      <c r="BQ45" s="583"/>
      <c r="BR45" s="583"/>
      <c r="BS45" s="583"/>
      <c r="BT45" s="583"/>
      <c r="BU45" s="583"/>
      <c r="BV45" s="583"/>
      <c r="BW45" s="583"/>
      <c r="BX45" s="583"/>
      <c r="BY45" s="583"/>
      <c r="BZ45" s="583"/>
      <c r="CA45" s="583"/>
      <c r="CB45" s="583"/>
      <c r="CC45" s="583"/>
      <c r="CD45" s="583"/>
      <c r="CE45" s="583"/>
      <c r="CF45" s="583"/>
      <c r="CG45" s="583"/>
      <c r="CH45" s="583"/>
      <c r="CI45" s="583"/>
      <c r="CJ45" s="583"/>
      <c r="CK45" s="583"/>
      <c r="CL45" s="583"/>
      <c r="CM45" s="583"/>
      <c r="CN45" s="583"/>
      <c r="CO45" s="583" t="s">
        <v>
1229</v>
      </c>
      <c r="CP45" s="583"/>
      <c r="CQ45" s="583"/>
      <c r="CR45" s="583"/>
      <c r="CS45" s="583"/>
      <c r="CT45" s="583"/>
      <c r="CU45" s="583"/>
      <c r="CV45" s="583"/>
      <c r="CW45" s="583"/>
      <c r="CX45" s="583"/>
      <c r="CY45" s="583"/>
      <c r="CZ45" s="583"/>
      <c r="DA45" s="583"/>
      <c r="DB45" s="583"/>
      <c r="DC45" s="583"/>
      <c r="DD45" s="583"/>
      <c r="DE45" s="583"/>
      <c r="DF45" s="583"/>
      <c r="DG45" s="583"/>
      <c r="DH45" s="583"/>
      <c r="DI45" s="583"/>
      <c r="DJ45" s="583"/>
      <c r="DK45" s="583"/>
      <c r="DL45" s="583"/>
      <c r="DM45" s="583"/>
      <c r="DN45" s="583"/>
      <c r="DO45" s="583"/>
      <c r="DP45" s="583"/>
      <c r="DQ45" s="583"/>
      <c r="DR45" s="583"/>
      <c r="DS45" s="583"/>
      <c r="DT45" s="583"/>
      <c r="DU45" s="583"/>
      <c r="DV45" s="583"/>
      <c r="DW45" s="583"/>
      <c r="DX45" s="583"/>
      <c r="DY45" s="583"/>
      <c r="DZ45" s="583"/>
      <c r="EA45" s="583"/>
      <c r="EB45" s="583"/>
      <c r="EC45" s="583"/>
      <c r="ED45" s="583"/>
      <c r="EE45" s="583"/>
      <c r="EF45" s="583"/>
      <c r="EG45" s="583"/>
      <c r="EH45" s="583" t="s">
        <v>
1228</v>
      </c>
      <c r="EI45" s="583"/>
      <c r="EJ45" s="583"/>
      <c r="EK45" s="583"/>
      <c r="EL45" s="583"/>
      <c r="EM45" s="583"/>
      <c r="EN45" s="583"/>
      <c r="EO45" s="583"/>
      <c r="EP45" s="583"/>
      <c r="EQ45" s="583"/>
      <c r="ER45" s="583"/>
      <c r="ES45" s="583"/>
      <c r="ET45" s="583"/>
      <c r="EU45" s="583"/>
      <c r="EV45" s="583"/>
      <c r="EW45" s="583"/>
      <c r="EX45" s="583"/>
      <c r="EY45" s="583"/>
      <c r="EZ45" s="583"/>
      <c r="FA45" s="583"/>
      <c r="FB45" s="583"/>
      <c r="FC45" s="583"/>
      <c r="FD45" s="583"/>
      <c r="FE45" s="583"/>
      <c r="FF45" s="583"/>
      <c r="FG45" s="583"/>
      <c r="FH45" s="583"/>
      <c r="FI45" s="583"/>
      <c r="FJ45" s="583"/>
      <c r="FK45" s="583"/>
      <c r="FL45" s="583"/>
      <c r="FM45" s="583"/>
      <c r="FN45" s="583"/>
      <c r="FO45" s="583"/>
      <c r="FP45" s="583"/>
      <c r="FQ45" s="583"/>
      <c r="FR45" s="583"/>
      <c r="FS45" s="583"/>
      <c r="FT45" s="583"/>
      <c r="FU45" s="583"/>
      <c r="FV45" s="583"/>
      <c r="FW45" s="583"/>
      <c r="FX45" s="583"/>
      <c r="FY45" s="583"/>
      <c r="FZ45" s="583"/>
      <c r="GA45" s="583"/>
      <c r="GB45" s="583"/>
      <c r="GC45" s="583"/>
      <c r="GD45" s="583" t="s">
        <v>
1227</v>
      </c>
      <c r="GE45" s="583"/>
      <c r="GF45" s="583"/>
      <c r="GG45" s="583"/>
      <c r="GH45" s="583"/>
      <c r="GI45" s="583"/>
      <c r="GJ45" s="583"/>
      <c r="GK45" s="583"/>
      <c r="GL45" s="583"/>
      <c r="GM45" s="583"/>
      <c r="GN45" s="583"/>
      <c r="GO45" s="583"/>
      <c r="GP45" s="583"/>
      <c r="GQ45" s="583"/>
      <c r="GR45" s="583"/>
      <c r="GS45" s="583"/>
      <c r="GT45" s="583"/>
      <c r="GU45" s="583"/>
      <c r="GV45" s="583"/>
      <c r="GW45" s="583"/>
      <c r="GX45" s="583"/>
      <c r="GY45" s="583"/>
      <c r="GZ45" s="583"/>
      <c r="HA45" s="583"/>
      <c r="HB45" s="583"/>
      <c r="HC45" s="583"/>
      <c r="HD45" s="583"/>
      <c r="HE45" s="583"/>
      <c r="HF45" s="583"/>
      <c r="HG45" s="583"/>
      <c r="HH45" s="583"/>
      <c r="HI45" s="583"/>
      <c r="HJ45" s="583"/>
      <c r="HK45" s="583"/>
      <c r="HL45" s="583"/>
      <c r="HM45" s="583"/>
      <c r="HN45" s="583"/>
      <c r="HO45" s="583"/>
      <c r="HP45" s="583"/>
      <c r="HQ45" s="583"/>
      <c r="HR45" s="583"/>
      <c r="HS45" s="583"/>
      <c r="HT45" s="583"/>
    </row>
    <row r="46" spans="1:233" ht="15" customHeight="1" x14ac:dyDescent="0.15"/>
    <row r="47" spans="1:233" ht="15" customHeight="1" x14ac:dyDescent="0.15"/>
    <row r="48" spans="1:233" ht="15" customHeight="1" x14ac:dyDescent="0.15"/>
    <row r="49" ht="15" customHeight="1" x14ac:dyDescent="0.15"/>
    <row r="50" ht="15" customHeight="1" x14ac:dyDescent="0.15"/>
    <row r="51" ht="15" customHeight="1" x14ac:dyDescent="0.15"/>
    <row r="52" ht="15" customHeight="1" x14ac:dyDescent="0.15"/>
    <row r="53" ht="15" customHeight="1" x14ac:dyDescent="0.15"/>
  </sheetData>
  <mergeCells count="957">
    <mergeCell ref="AE32:AJ32"/>
    <mergeCell ref="AW32:BA32"/>
    <mergeCell ref="BN32:BS32"/>
    <mergeCell ref="BP12:BR12"/>
    <mergeCell ref="BM12:BO12"/>
    <mergeCell ref="BP11:BR11"/>
    <mergeCell ref="BP7:BR7"/>
    <mergeCell ref="BB32:BG32"/>
    <mergeCell ref="BB28:BG28"/>
    <mergeCell ref="BB27:BG27"/>
    <mergeCell ref="BB24:BG24"/>
    <mergeCell ref="AE29:AJ29"/>
    <mergeCell ref="AW29:BA29"/>
    <mergeCell ref="BN29:BS29"/>
    <mergeCell ref="AE30:AJ30"/>
    <mergeCell ref="AW30:BA30"/>
    <mergeCell ref="BN30:BS30"/>
    <mergeCell ref="AE31:AJ31"/>
    <mergeCell ref="AW31:BA31"/>
    <mergeCell ref="BN31:BS31"/>
    <mergeCell ref="AE26:AJ26"/>
    <mergeCell ref="AW26:BA26"/>
    <mergeCell ref="BN26:BS26"/>
    <mergeCell ref="AE27:AJ27"/>
    <mergeCell ref="BN27:BS27"/>
    <mergeCell ref="AE28:AJ28"/>
    <mergeCell ref="AW28:BA28"/>
    <mergeCell ref="BN28:BS28"/>
    <mergeCell ref="AT5:AW6"/>
    <mergeCell ref="AX5:BA5"/>
    <mergeCell ref="AX6:BA6"/>
    <mergeCell ref="AX7:BA7"/>
    <mergeCell ref="AX8:BA8"/>
    <mergeCell ref="AX9:BA9"/>
    <mergeCell ref="AE25:AJ25"/>
    <mergeCell ref="AW25:BA25"/>
    <mergeCell ref="BN25:BS25"/>
    <mergeCell ref="BH25:BM25"/>
    <mergeCell ref="M32:R32"/>
    <mergeCell ref="S32:X32"/>
    <mergeCell ref="A45:J45"/>
    <mergeCell ref="K45:BA45"/>
    <mergeCell ref="M28:R28"/>
    <mergeCell ref="S28:X28"/>
    <mergeCell ref="Y28:AD28"/>
    <mergeCell ref="AK28:AP28"/>
    <mergeCell ref="AQ28:AV28"/>
    <mergeCell ref="S30:X30"/>
    <mergeCell ref="Y30:AD30"/>
    <mergeCell ref="AK33:AP33"/>
    <mergeCell ref="AQ33:AV33"/>
    <mergeCell ref="K29:L32"/>
    <mergeCell ref="M33:X33"/>
    <mergeCell ref="Y33:AD33"/>
    <mergeCell ref="AE33:AH33"/>
    <mergeCell ref="Y32:AD32"/>
    <mergeCell ref="AK32:AP32"/>
    <mergeCell ref="AQ32:AV32"/>
    <mergeCell ref="AK30:AP30"/>
    <mergeCell ref="M30:R30"/>
    <mergeCell ref="M31:R31"/>
    <mergeCell ref="S31:X31"/>
    <mergeCell ref="N7:O7"/>
    <mergeCell ref="R7:U7"/>
    <mergeCell ref="V7:Y7"/>
    <mergeCell ref="AQ27:AV27"/>
    <mergeCell ref="M27:R27"/>
    <mergeCell ref="S27:X27"/>
    <mergeCell ref="Y27:AD27"/>
    <mergeCell ref="AK27:AP27"/>
    <mergeCell ref="Z7:AC7"/>
    <mergeCell ref="AD7:AG7"/>
    <mergeCell ref="AH7:AK7"/>
    <mergeCell ref="AL7:AO7"/>
    <mergeCell ref="S24:X24"/>
    <mergeCell ref="Y24:AD24"/>
    <mergeCell ref="AE24:AJ24"/>
    <mergeCell ref="AK24:AP24"/>
    <mergeCell ref="AT7:AW7"/>
    <mergeCell ref="AP7:AS7"/>
    <mergeCell ref="AP8:AS8"/>
    <mergeCell ref="AP9:AS9"/>
    <mergeCell ref="AW27:BA27"/>
    <mergeCell ref="N9:O9"/>
    <mergeCell ref="R9:U9"/>
    <mergeCell ref="V9:Y9"/>
    <mergeCell ref="CO45:EG45"/>
    <mergeCell ref="AQ24:AV24"/>
    <mergeCell ref="AW24:BA24"/>
    <mergeCell ref="DN29:DQ29"/>
    <mergeCell ref="DR29:DU29"/>
    <mergeCell ref="DV29:DY29"/>
    <mergeCell ref="DZ29:EC29"/>
    <mergeCell ref="CX26:DA26"/>
    <mergeCell ref="DB26:DE26"/>
    <mergeCell ref="DF26:DI26"/>
    <mergeCell ref="BB33:BG33"/>
    <mergeCell ref="AQ31:AV31"/>
    <mergeCell ref="CQ27:CW27"/>
    <mergeCell ref="CO26:CP29"/>
    <mergeCell ref="CQ26:CW26"/>
    <mergeCell ref="CQ28:CW28"/>
    <mergeCell ref="CQ25:CW25"/>
    <mergeCell ref="DJ24:DM24"/>
    <mergeCell ref="CX25:DA25"/>
    <mergeCell ref="AQ30:AV30"/>
    <mergeCell ref="BH27:BM27"/>
    <mergeCell ref="BH28:BM28"/>
    <mergeCell ref="AQ25:AV25"/>
    <mergeCell ref="BB25:BG25"/>
    <mergeCell ref="FJ30:FM30"/>
    <mergeCell ref="FN30:FQ30"/>
    <mergeCell ref="BH33:BM33"/>
    <mergeCell ref="BH32:BM32"/>
    <mergeCell ref="EH30:EK30"/>
    <mergeCell ref="EL30:EO30"/>
    <mergeCell ref="HG29:HJ29"/>
    <mergeCell ref="HK29:HN29"/>
    <mergeCell ref="EH29:EK29"/>
    <mergeCell ref="EL29:EO29"/>
    <mergeCell ref="ED29:EG29"/>
    <mergeCell ref="CQ29:CW29"/>
    <mergeCell ref="CX29:DA29"/>
    <mergeCell ref="DB29:DE29"/>
    <mergeCell ref="DF29:DI29"/>
    <mergeCell ref="DJ29:DM29"/>
    <mergeCell ref="GD45:HT45"/>
    <mergeCell ref="BN33:BQ33"/>
    <mergeCell ref="AW33:AZ33"/>
    <mergeCell ref="GY30:HB30"/>
    <mergeCell ref="HC30:HF30"/>
    <mergeCell ref="GD30:GL30"/>
    <mergeCell ref="GM30:GP30"/>
    <mergeCell ref="GQ30:GT30"/>
    <mergeCell ref="ET30:EW30"/>
    <mergeCell ref="EX30:FA30"/>
    <mergeCell ref="FB30:FE30"/>
    <mergeCell ref="FR30:FU30"/>
    <mergeCell ref="FV30:FY30"/>
    <mergeCell ref="FZ30:GC30"/>
    <mergeCell ref="BH31:BM31"/>
    <mergeCell ref="GU30:GX30"/>
    <mergeCell ref="DN30:DQ30"/>
    <mergeCell ref="DR30:DU30"/>
    <mergeCell ref="DV30:DY30"/>
    <mergeCell ref="EH45:GC45"/>
    <mergeCell ref="HG30:HJ30"/>
    <mergeCell ref="HK30:HN30"/>
    <mergeCell ref="GF31:GG31"/>
    <mergeCell ref="BB45:CN45"/>
    <mergeCell ref="FB28:FE28"/>
    <mergeCell ref="FF28:FI28"/>
    <mergeCell ref="EP29:ES29"/>
    <mergeCell ref="CX28:DA28"/>
    <mergeCell ref="DB28:DE28"/>
    <mergeCell ref="Y31:AD31"/>
    <mergeCell ref="AK31:AP31"/>
    <mergeCell ref="BB30:BG30"/>
    <mergeCell ref="BH30:BM30"/>
    <mergeCell ref="CO30:CW30"/>
    <mergeCell ref="EP30:ES30"/>
    <mergeCell ref="CX30:DA30"/>
    <mergeCell ref="DB30:DE30"/>
    <mergeCell ref="DF30:DI30"/>
    <mergeCell ref="DJ30:DM30"/>
    <mergeCell ref="ED30:EG30"/>
    <mergeCell ref="DZ30:EC30"/>
    <mergeCell ref="BB31:BG31"/>
    <mergeCell ref="CP31:CQ31"/>
    <mergeCell ref="FF30:FI30"/>
    <mergeCell ref="DF28:DI28"/>
    <mergeCell ref="DJ28:DM28"/>
    <mergeCell ref="DN28:DQ28"/>
    <mergeCell ref="GY28:HB28"/>
    <mergeCell ref="GY29:HB29"/>
    <mergeCell ref="FB29:FE29"/>
    <mergeCell ref="GU29:GX29"/>
    <mergeCell ref="HC29:HF29"/>
    <mergeCell ref="HK28:HN28"/>
    <mergeCell ref="M29:R29"/>
    <mergeCell ref="S29:X29"/>
    <mergeCell ref="Y29:AD29"/>
    <mergeCell ref="AK29:AP29"/>
    <mergeCell ref="AQ29:AV29"/>
    <mergeCell ref="BB29:BG29"/>
    <mergeCell ref="BH29:BM29"/>
    <mergeCell ref="EH28:EK28"/>
    <mergeCell ref="DR28:DU28"/>
    <mergeCell ref="DV28:DY28"/>
    <mergeCell ref="DZ28:EC28"/>
    <mergeCell ref="ED28:EG28"/>
    <mergeCell ref="HG28:HJ28"/>
    <mergeCell ref="FF29:FI29"/>
    <mergeCell ref="EL28:EO28"/>
    <mergeCell ref="EP28:ES28"/>
    <mergeCell ref="ET28:EW28"/>
    <mergeCell ref="EX28:FA28"/>
    <mergeCell ref="HK27:HN27"/>
    <mergeCell ref="HC26:HF26"/>
    <mergeCell ref="HG26:HJ26"/>
    <mergeCell ref="HK26:HN26"/>
    <mergeCell ref="GY26:HB26"/>
    <mergeCell ref="DJ26:DM26"/>
    <mergeCell ref="DB27:DE27"/>
    <mergeCell ref="DF27:DI27"/>
    <mergeCell ref="DJ27:DM27"/>
    <mergeCell ref="FJ27:FM27"/>
    <mergeCell ref="FN27:FQ27"/>
    <mergeCell ref="DZ27:EC27"/>
    <mergeCell ref="ED27:EG27"/>
    <mergeCell ref="EH27:EK27"/>
    <mergeCell ref="EL27:EO27"/>
    <mergeCell ref="ED26:EG26"/>
    <mergeCell ref="EH26:EK26"/>
    <mergeCell ref="DN27:DQ27"/>
    <mergeCell ref="EP27:ES27"/>
    <mergeCell ref="ET27:EW27"/>
    <mergeCell ref="DR27:DU27"/>
    <mergeCell ref="DV27:DY27"/>
    <mergeCell ref="EX27:FA27"/>
    <mergeCell ref="FB27:FE27"/>
    <mergeCell ref="GY25:HB25"/>
    <mergeCell ref="HG27:HJ27"/>
    <mergeCell ref="FJ28:FM28"/>
    <mergeCell ref="CX27:DA27"/>
    <mergeCell ref="GQ29:GT29"/>
    <mergeCell ref="FF27:FI27"/>
    <mergeCell ref="GM29:GP29"/>
    <mergeCell ref="FR27:FU27"/>
    <mergeCell ref="FV27:FY27"/>
    <mergeCell ref="FJ29:FM29"/>
    <mergeCell ref="FN29:FQ29"/>
    <mergeCell ref="GF28:GL28"/>
    <mergeCell ref="GM28:GP28"/>
    <mergeCell ref="GQ28:GT28"/>
    <mergeCell ref="ET29:EW29"/>
    <mergeCell ref="EX29:FA29"/>
    <mergeCell ref="HC28:HF28"/>
    <mergeCell ref="FZ27:GC27"/>
    <mergeCell ref="GF27:GL27"/>
    <mergeCell ref="GM27:GP27"/>
    <mergeCell ref="GQ27:GT27"/>
    <mergeCell ref="GU27:GX27"/>
    <mergeCell ref="GY27:HB27"/>
    <mergeCell ref="HC27:HF27"/>
    <mergeCell ref="GU26:GX26"/>
    <mergeCell ref="FN26:FQ26"/>
    <mergeCell ref="FR26:FU26"/>
    <mergeCell ref="FV26:FY26"/>
    <mergeCell ref="GQ26:GT26"/>
    <mergeCell ref="FZ26:GC26"/>
    <mergeCell ref="GD26:GE29"/>
    <mergeCell ref="FN28:FQ28"/>
    <mergeCell ref="FR28:FU28"/>
    <mergeCell ref="FV28:FY28"/>
    <mergeCell ref="FZ28:GC28"/>
    <mergeCell ref="FR29:FU29"/>
    <mergeCell ref="FV29:FY29"/>
    <mergeCell ref="FZ29:GC29"/>
    <mergeCell ref="GF29:GL29"/>
    <mergeCell ref="GU28:GX28"/>
    <mergeCell ref="FB25:FE25"/>
    <mergeCell ref="FF25:FI25"/>
    <mergeCell ref="FJ25:FM25"/>
    <mergeCell ref="GF26:GL26"/>
    <mergeCell ref="GM26:GP26"/>
    <mergeCell ref="EL26:EO26"/>
    <mergeCell ref="EP26:ES26"/>
    <mergeCell ref="ET26:EW26"/>
    <mergeCell ref="EX26:FA26"/>
    <mergeCell ref="FB26:FE26"/>
    <mergeCell ref="FF26:FI26"/>
    <mergeCell ref="FJ26:FM26"/>
    <mergeCell ref="GM25:GP25"/>
    <mergeCell ref="HC25:HF25"/>
    <mergeCell ref="HG25:HJ25"/>
    <mergeCell ref="HK25:HN25"/>
    <mergeCell ref="M26:R26"/>
    <mergeCell ref="S26:X26"/>
    <mergeCell ref="Y26:AD26"/>
    <mergeCell ref="AK26:AP26"/>
    <mergeCell ref="AQ26:AV26"/>
    <mergeCell ref="DN25:DQ25"/>
    <mergeCell ref="DR25:DU25"/>
    <mergeCell ref="DV25:DY25"/>
    <mergeCell ref="DZ25:EC25"/>
    <mergeCell ref="ED25:EG25"/>
    <mergeCell ref="EH25:EK25"/>
    <mergeCell ref="GF25:GL25"/>
    <mergeCell ref="DN26:DQ26"/>
    <mergeCell ref="DR26:DU26"/>
    <mergeCell ref="DV26:DY26"/>
    <mergeCell ref="DZ26:EC26"/>
    <mergeCell ref="BB26:BG26"/>
    <mergeCell ref="BH26:BM26"/>
    <mergeCell ref="DB25:DE25"/>
    <mergeCell ref="DF25:DI25"/>
    <mergeCell ref="DJ25:DM25"/>
    <mergeCell ref="DZ24:EC24"/>
    <mergeCell ref="GM24:GP24"/>
    <mergeCell ref="DB24:DE24"/>
    <mergeCell ref="DN24:DQ24"/>
    <mergeCell ref="DR24:DU24"/>
    <mergeCell ref="DV24:DY24"/>
    <mergeCell ref="BH24:BM24"/>
    <mergeCell ref="BN24:BS24"/>
    <mergeCell ref="CO19:CP25"/>
    <mergeCell ref="CQ19:CW19"/>
    <mergeCell ref="CX19:DA19"/>
    <mergeCell ref="EH23:EK23"/>
    <mergeCell ref="EL23:EO23"/>
    <mergeCell ref="EP23:ES23"/>
    <mergeCell ref="ET23:EW23"/>
    <mergeCell ref="EX23:FA23"/>
    <mergeCell ref="FB23:FE23"/>
    <mergeCell ref="ED20:EG20"/>
    <mergeCell ref="EH20:EK20"/>
    <mergeCell ref="EX21:FA21"/>
    <mergeCell ref="FB21:FE21"/>
    <mergeCell ref="DZ21:EC21"/>
    <mergeCell ref="ET25:EW25"/>
    <mergeCell ref="EX25:FA25"/>
    <mergeCell ref="K25:L28"/>
    <mergeCell ref="M25:R25"/>
    <mergeCell ref="S25:X25"/>
    <mergeCell ref="Y25:AD25"/>
    <mergeCell ref="AK25:AP25"/>
    <mergeCell ref="GQ24:GT24"/>
    <mergeCell ref="ED24:EG24"/>
    <mergeCell ref="EH24:EK24"/>
    <mergeCell ref="EL24:EO24"/>
    <mergeCell ref="EP24:ES24"/>
    <mergeCell ref="ET24:EW24"/>
    <mergeCell ref="EX24:FA24"/>
    <mergeCell ref="FB24:FE24"/>
    <mergeCell ref="FF24:FI24"/>
    <mergeCell ref="FN24:FQ24"/>
    <mergeCell ref="FR24:FU24"/>
    <mergeCell ref="FV24:FY24"/>
    <mergeCell ref="FZ24:GC24"/>
    <mergeCell ref="GF24:GL24"/>
    <mergeCell ref="FV25:FY25"/>
    <mergeCell ref="FZ25:GC25"/>
    <mergeCell ref="EL25:EO25"/>
    <mergeCell ref="EP25:ES25"/>
    <mergeCell ref="FJ24:FM24"/>
    <mergeCell ref="HC24:HF24"/>
    <mergeCell ref="HG24:HJ24"/>
    <mergeCell ref="DR23:DU23"/>
    <mergeCell ref="DV23:DY23"/>
    <mergeCell ref="DZ23:EC23"/>
    <mergeCell ref="GY23:HB23"/>
    <mergeCell ref="HK21:HN21"/>
    <mergeCell ref="HC23:HF23"/>
    <mergeCell ref="HG23:HJ23"/>
    <mergeCell ref="HK23:HN23"/>
    <mergeCell ref="ED23:EG23"/>
    <mergeCell ref="DR22:DU22"/>
    <mergeCell ref="DV22:DY22"/>
    <mergeCell ref="DZ22:EC22"/>
    <mergeCell ref="HK22:HN22"/>
    <mergeCell ref="FJ22:FM22"/>
    <mergeCell ref="GM21:GP21"/>
    <mergeCell ref="GQ21:GT21"/>
    <mergeCell ref="GF22:GL22"/>
    <mergeCell ref="GM22:GP22"/>
    <mergeCell ref="GQ22:GT22"/>
    <mergeCell ref="GU22:GX22"/>
    <mergeCell ref="GY22:HB22"/>
    <mergeCell ref="HK24:HN24"/>
    <mergeCell ref="EX22:FA22"/>
    <mergeCell ref="FB22:FE22"/>
    <mergeCell ref="FF22:FI22"/>
    <mergeCell ref="CQ22:CW22"/>
    <mergeCell ref="CX22:DA22"/>
    <mergeCell ref="DB22:DE22"/>
    <mergeCell ref="DF22:DI22"/>
    <mergeCell ref="DJ22:DM22"/>
    <mergeCell ref="DN22:DQ22"/>
    <mergeCell ref="ED22:EG22"/>
    <mergeCell ref="EH22:EK22"/>
    <mergeCell ref="EL22:EO22"/>
    <mergeCell ref="EP22:ES22"/>
    <mergeCell ref="ET22:EW22"/>
    <mergeCell ref="EL21:EO21"/>
    <mergeCell ref="EP21:ES21"/>
    <mergeCell ref="ET21:EW21"/>
    <mergeCell ref="FR21:FU21"/>
    <mergeCell ref="FV21:FY21"/>
    <mergeCell ref="K23:L24"/>
    <mergeCell ref="M23:R24"/>
    <mergeCell ref="S23:AJ23"/>
    <mergeCell ref="AK23:BA23"/>
    <mergeCell ref="BB23:BS23"/>
    <mergeCell ref="CQ23:CW23"/>
    <mergeCell ref="CX23:DA23"/>
    <mergeCell ref="DB23:DE23"/>
    <mergeCell ref="DF23:DI23"/>
    <mergeCell ref="DF24:DI24"/>
    <mergeCell ref="FF21:FI21"/>
    <mergeCell ref="BT23:BY23"/>
    <mergeCell ref="BZ23:CE23"/>
    <mergeCell ref="CF23:CI23"/>
    <mergeCell ref="FF23:FI23"/>
    <mergeCell ref="CQ24:CW24"/>
    <mergeCell ref="CX24:DA24"/>
    <mergeCell ref="DN23:DQ23"/>
    <mergeCell ref="DJ23:DM23"/>
    <mergeCell ref="HK20:HN20"/>
    <mergeCell ref="M21:N21"/>
    <mergeCell ref="CQ21:CW21"/>
    <mergeCell ref="CX21:DA21"/>
    <mergeCell ref="DB21:DE21"/>
    <mergeCell ref="DF21:DI21"/>
    <mergeCell ref="DJ21:DM21"/>
    <mergeCell ref="DN21:DQ21"/>
    <mergeCell ref="DR21:DU21"/>
    <mergeCell ref="DV21:DY21"/>
    <mergeCell ref="DR20:DU20"/>
    <mergeCell ref="DV20:DY20"/>
    <mergeCell ref="DZ20:EC20"/>
    <mergeCell ref="EX20:FA20"/>
    <mergeCell ref="FB20:FE20"/>
    <mergeCell ref="FF20:FI20"/>
    <mergeCell ref="CQ20:CW20"/>
    <mergeCell ref="CX20:DA20"/>
    <mergeCell ref="DB20:DE20"/>
    <mergeCell ref="DF20:DI20"/>
    <mergeCell ref="DJ20:DM20"/>
    <mergeCell ref="FJ21:FM21"/>
    <mergeCell ref="ED21:EG21"/>
    <mergeCell ref="EH21:EK21"/>
    <mergeCell ref="HG19:HJ19"/>
    <mergeCell ref="HK19:HN19"/>
    <mergeCell ref="GQ19:GT19"/>
    <mergeCell ref="HK18:HN18"/>
    <mergeCell ref="HG18:HJ18"/>
    <mergeCell ref="FN22:FQ22"/>
    <mergeCell ref="FR22:FU22"/>
    <mergeCell ref="FV22:FY22"/>
    <mergeCell ref="FZ22:GC22"/>
    <mergeCell ref="GY20:HB20"/>
    <mergeCell ref="HC20:HF20"/>
    <mergeCell ref="HG20:HJ20"/>
    <mergeCell ref="GU21:GX21"/>
    <mergeCell ref="GY21:HB21"/>
    <mergeCell ref="HC21:HF21"/>
    <mergeCell ref="HG21:HJ21"/>
    <mergeCell ref="GF21:GL21"/>
    <mergeCell ref="GF20:GL20"/>
    <mergeCell ref="GM20:GP20"/>
    <mergeCell ref="GQ20:GT20"/>
    <mergeCell ref="GU20:GX20"/>
    <mergeCell ref="GY18:HB18"/>
    <mergeCell ref="HC18:HF18"/>
    <mergeCell ref="HG22:HJ22"/>
    <mergeCell ref="GY19:HB19"/>
    <mergeCell ref="HC19:HF19"/>
    <mergeCell ref="FN23:FQ23"/>
    <mergeCell ref="FR23:FU23"/>
    <mergeCell ref="FV23:FY23"/>
    <mergeCell ref="FZ23:GC23"/>
    <mergeCell ref="GF23:GL23"/>
    <mergeCell ref="GM23:GP23"/>
    <mergeCell ref="GQ23:GT23"/>
    <mergeCell ref="GU23:GX23"/>
    <mergeCell ref="FV20:FY20"/>
    <mergeCell ref="FZ20:GC20"/>
    <mergeCell ref="FN20:FQ20"/>
    <mergeCell ref="FN21:FQ21"/>
    <mergeCell ref="FZ21:GC21"/>
    <mergeCell ref="HC22:HF22"/>
    <mergeCell ref="GF19:GL19"/>
    <mergeCell ref="GM19:GP19"/>
    <mergeCell ref="FZ19:GC19"/>
    <mergeCell ref="GD19:GE25"/>
    <mergeCell ref="FR20:FU20"/>
    <mergeCell ref="FN25:FQ25"/>
    <mergeCell ref="FR25:FU25"/>
    <mergeCell ref="GY24:HB24"/>
    <mergeCell ref="GQ18:GT18"/>
    <mergeCell ref="GU18:GX18"/>
    <mergeCell ref="GU19:GX19"/>
    <mergeCell ref="GQ25:GT25"/>
    <mergeCell ref="GU24:GX24"/>
    <mergeCell ref="GU25:GX25"/>
    <mergeCell ref="FJ19:FM19"/>
    <mergeCell ref="FN19:FQ19"/>
    <mergeCell ref="FR19:FU19"/>
    <mergeCell ref="FV19:FY19"/>
    <mergeCell ref="FJ20:FM20"/>
    <mergeCell ref="FJ23:FM23"/>
    <mergeCell ref="EL19:EO19"/>
    <mergeCell ref="EP19:ES19"/>
    <mergeCell ref="ET19:EW19"/>
    <mergeCell ref="EX19:FA19"/>
    <mergeCell ref="GM17:GP17"/>
    <mergeCell ref="ED18:EG18"/>
    <mergeCell ref="EH18:EK18"/>
    <mergeCell ref="EL18:EO18"/>
    <mergeCell ref="EP18:ES18"/>
    <mergeCell ref="ET18:EW18"/>
    <mergeCell ref="EX18:FA18"/>
    <mergeCell ref="FB18:FE18"/>
    <mergeCell ref="FF18:FI18"/>
    <mergeCell ref="FJ18:FM18"/>
    <mergeCell ref="FV18:FY18"/>
    <mergeCell ref="FZ18:GC18"/>
    <mergeCell ref="FV17:FY17"/>
    <mergeCell ref="FN18:FQ18"/>
    <mergeCell ref="FR18:FU18"/>
    <mergeCell ref="GF18:GL18"/>
    <mergeCell ref="GM18:GP18"/>
    <mergeCell ref="DN19:DQ19"/>
    <mergeCell ref="EL20:EO20"/>
    <mergeCell ref="EP20:ES20"/>
    <mergeCell ref="ET20:EW20"/>
    <mergeCell ref="FB19:FE19"/>
    <mergeCell ref="FF19:FI19"/>
    <mergeCell ref="DR19:DU19"/>
    <mergeCell ref="CQ18:CW18"/>
    <mergeCell ref="CX18:DA18"/>
    <mergeCell ref="DB18:DE18"/>
    <mergeCell ref="DF18:DI18"/>
    <mergeCell ref="DJ18:DM18"/>
    <mergeCell ref="DN18:DQ18"/>
    <mergeCell ref="DR18:DU18"/>
    <mergeCell ref="DV18:DY18"/>
    <mergeCell ref="DV19:DY19"/>
    <mergeCell ref="DZ18:EC18"/>
    <mergeCell ref="DN20:DQ20"/>
    <mergeCell ref="DB19:DE19"/>
    <mergeCell ref="DF19:DI19"/>
    <mergeCell ref="DJ19:DM19"/>
    <mergeCell ref="DZ19:EC19"/>
    <mergeCell ref="ED19:EG19"/>
    <mergeCell ref="EH19:EK19"/>
    <mergeCell ref="GF16:GL16"/>
    <mergeCell ref="GM16:GP16"/>
    <mergeCell ref="GQ16:GT16"/>
    <mergeCell ref="GU16:GX16"/>
    <mergeCell ref="EP17:ES17"/>
    <mergeCell ref="ED16:EG16"/>
    <mergeCell ref="EH16:EK16"/>
    <mergeCell ref="EL16:EO16"/>
    <mergeCell ref="FN16:FQ16"/>
    <mergeCell ref="FR16:FU16"/>
    <mergeCell ref="FZ17:GC17"/>
    <mergeCell ref="GF17:GL17"/>
    <mergeCell ref="FF17:FI17"/>
    <mergeCell ref="FJ17:FM17"/>
    <mergeCell ref="FN17:FQ17"/>
    <mergeCell ref="FR17:FU17"/>
    <mergeCell ref="EX16:FA16"/>
    <mergeCell ref="FB16:FE16"/>
    <mergeCell ref="FF16:FI16"/>
    <mergeCell ref="FJ16:FM16"/>
    <mergeCell ref="FV16:FY16"/>
    <mergeCell ref="FZ16:GC16"/>
    <mergeCell ref="EX17:FA17"/>
    <mergeCell ref="FB17:FE17"/>
    <mergeCell ref="DF16:DI16"/>
    <mergeCell ref="DJ16:DM16"/>
    <mergeCell ref="DN16:DQ16"/>
    <mergeCell ref="DR16:DU16"/>
    <mergeCell ref="DV16:DY16"/>
    <mergeCell ref="DZ16:EC16"/>
    <mergeCell ref="ET17:EW17"/>
    <mergeCell ref="EP16:ES16"/>
    <mergeCell ref="ET16:EW16"/>
    <mergeCell ref="DF17:DI17"/>
    <mergeCell ref="DJ17:DM17"/>
    <mergeCell ref="DN17:DQ17"/>
    <mergeCell ref="DR17:DU17"/>
    <mergeCell ref="DV17:DY17"/>
    <mergeCell ref="DZ17:EC17"/>
    <mergeCell ref="ED17:EG17"/>
    <mergeCell ref="EH17:EK17"/>
    <mergeCell ref="EL17:EO17"/>
    <mergeCell ref="DJ15:DM15"/>
    <mergeCell ref="DN15:DQ15"/>
    <mergeCell ref="DR15:DU15"/>
    <mergeCell ref="DV15:DY15"/>
    <mergeCell ref="DZ15:EC15"/>
    <mergeCell ref="HK17:HN17"/>
    <mergeCell ref="GQ17:GT17"/>
    <mergeCell ref="GU17:GX17"/>
    <mergeCell ref="HG16:HJ16"/>
    <mergeCell ref="HK16:HN16"/>
    <mergeCell ref="FV15:FY15"/>
    <mergeCell ref="FZ15:GC15"/>
    <mergeCell ref="GF15:GL15"/>
    <mergeCell ref="GY16:HB16"/>
    <mergeCell ref="HC16:HF16"/>
    <mergeCell ref="HG15:HJ15"/>
    <mergeCell ref="HK15:HN15"/>
    <mergeCell ref="GQ15:GT15"/>
    <mergeCell ref="GY17:HB17"/>
    <mergeCell ref="HC17:HF17"/>
    <mergeCell ref="HG17:HJ17"/>
    <mergeCell ref="GU15:GX15"/>
    <mergeCell ref="GY15:HB15"/>
    <mergeCell ref="HC15:HF15"/>
    <mergeCell ref="FN13:FQ13"/>
    <mergeCell ref="FR13:FU13"/>
    <mergeCell ref="FV13:FY13"/>
    <mergeCell ref="FZ13:GC13"/>
    <mergeCell ref="GF13:GL13"/>
    <mergeCell ref="GM13:GP13"/>
    <mergeCell ref="GU13:GX13"/>
    <mergeCell ref="GY13:HB13"/>
    <mergeCell ref="HC13:HF13"/>
    <mergeCell ref="HG14:HJ14"/>
    <mergeCell ref="FV14:FY14"/>
    <mergeCell ref="FZ14:GC14"/>
    <mergeCell ref="GF14:GL14"/>
    <mergeCell ref="GM14:GP14"/>
    <mergeCell ref="GQ14:GT14"/>
    <mergeCell ref="GQ13:GT13"/>
    <mergeCell ref="GU14:GX14"/>
    <mergeCell ref="HK14:HN14"/>
    <mergeCell ref="GY14:HB14"/>
    <mergeCell ref="HC14:HF14"/>
    <mergeCell ref="HK13:HN13"/>
    <mergeCell ref="HG13:HJ13"/>
    <mergeCell ref="FN14:FQ14"/>
    <mergeCell ref="FR14:FU14"/>
    <mergeCell ref="DZ14:EC14"/>
    <mergeCell ref="ED14:EG14"/>
    <mergeCell ref="EH14:EK14"/>
    <mergeCell ref="EL14:EO14"/>
    <mergeCell ref="EP14:ES14"/>
    <mergeCell ref="ET14:EW14"/>
    <mergeCell ref="GM15:GP15"/>
    <mergeCell ref="ED15:EG15"/>
    <mergeCell ref="EH15:EK15"/>
    <mergeCell ref="EL15:EO15"/>
    <mergeCell ref="EP15:ES15"/>
    <mergeCell ref="ET15:EW15"/>
    <mergeCell ref="EX15:FA15"/>
    <mergeCell ref="FB15:FE15"/>
    <mergeCell ref="FF15:FI15"/>
    <mergeCell ref="FJ15:FM15"/>
    <mergeCell ref="FN15:FQ15"/>
    <mergeCell ref="FR15:FU15"/>
    <mergeCell ref="DJ14:DM14"/>
    <mergeCell ref="DN14:DQ14"/>
    <mergeCell ref="DR14:DU14"/>
    <mergeCell ref="DV14:DY14"/>
    <mergeCell ref="FB13:FE13"/>
    <mergeCell ref="FF13:FI13"/>
    <mergeCell ref="FJ13:FM13"/>
    <mergeCell ref="DF13:DI13"/>
    <mergeCell ref="DJ13:DM13"/>
    <mergeCell ref="DN13:DQ13"/>
    <mergeCell ref="DR13:DU13"/>
    <mergeCell ref="DV13:DY13"/>
    <mergeCell ref="DZ13:EC13"/>
    <mergeCell ref="ED13:EG13"/>
    <mergeCell ref="EH13:EK13"/>
    <mergeCell ref="EL13:EO13"/>
    <mergeCell ref="EP13:ES13"/>
    <mergeCell ref="ET13:EW13"/>
    <mergeCell ref="EX13:FA13"/>
    <mergeCell ref="EX14:FA14"/>
    <mergeCell ref="FB14:FE14"/>
    <mergeCell ref="FF14:FI14"/>
    <mergeCell ref="FJ14:FM14"/>
    <mergeCell ref="GQ11:GT11"/>
    <mergeCell ref="HK11:HN11"/>
    <mergeCell ref="EP12:ES12"/>
    <mergeCell ref="ET12:EW12"/>
    <mergeCell ref="EX12:FA12"/>
    <mergeCell ref="FB12:FE12"/>
    <mergeCell ref="FF12:FI12"/>
    <mergeCell ref="HK12:HN12"/>
    <mergeCell ref="GY12:HB12"/>
    <mergeCell ref="HC12:HF12"/>
    <mergeCell ref="HG12:HJ12"/>
    <mergeCell ref="FJ12:FM12"/>
    <mergeCell ref="GF12:GL12"/>
    <mergeCell ref="GM12:GP12"/>
    <mergeCell ref="GQ12:GT12"/>
    <mergeCell ref="GU12:GX12"/>
    <mergeCell ref="FR11:FU11"/>
    <mergeCell ref="GU11:GX11"/>
    <mergeCell ref="GY11:HB11"/>
    <mergeCell ref="FZ11:GC11"/>
    <mergeCell ref="GF11:GL11"/>
    <mergeCell ref="GM11:GP11"/>
    <mergeCell ref="EP11:ES11"/>
    <mergeCell ref="DR12:DU12"/>
    <mergeCell ref="DV12:DY12"/>
    <mergeCell ref="DZ12:EC12"/>
    <mergeCell ref="ED12:EG12"/>
    <mergeCell ref="EH12:EK12"/>
    <mergeCell ref="EL12:EO12"/>
    <mergeCell ref="FV12:FY12"/>
    <mergeCell ref="FV11:FY11"/>
    <mergeCell ref="DR11:DU11"/>
    <mergeCell ref="HK10:HN10"/>
    <mergeCell ref="DJ12:DM12"/>
    <mergeCell ref="DN12:DQ12"/>
    <mergeCell ref="HC11:HF11"/>
    <mergeCell ref="HG11:HJ11"/>
    <mergeCell ref="FN12:FQ12"/>
    <mergeCell ref="FR12:FU12"/>
    <mergeCell ref="FZ12:GC12"/>
    <mergeCell ref="ET11:EW11"/>
    <mergeCell ref="EX11:FA11"/>
    <mergeCell ref="FB11:FE11"/>
    <mergeCell ref="FF11:FI11"/>
    <mergeCell ref="FJ11:FM11"/>
    <mergeCell ref="FN11:FQ11"/>
    <mergeCell ref="DV11:DY11"/>
    <mergeCell ref="DZ11:EC11"/>
    <mergeCell ref="ED11:EG11"/>
    <mergeCell ref="EH11:EK11"/>
    <mergeCell ref="EH10:EK10"/>
    <mergeCell ref="EL10:EO10"/>
    <mergeCell ref="EP10:ES10"/>
    <mergeCell ref="HC10:HF10"/>
    <mergeCell ref="ET10:EW10"/>
    <mergeCell ref="EL11:EO11"/>
    <mergeCell ref="HG10:HJ10"/>
    <mergeCell ref="GQ10:GT10"/>
    <mergeCell ref="FB10:FE10"/>
    <mergeCell ref="FF10:FI10"/>
    <mergeCell ref="FJ10:FM10"/>
    <mergeCell ref="FN10:FQ10"/>
    <mergeCell ref="GU10:GX10"/>
    <mergeCell ref="GY10:HB10"/>
    <mergeCell ref="GM10:GP10"/>
    <mergeCell ref="D10:D11"/>
    <mergeCell ref="E10:G11"/>
    <mergeCell ref="BP10:BR10"/>
    <mergeCell ref="CQ10:CW10"/>
    <mergeCell ref="CX10:DA10"/>
    <mergeCell ref="FR10:FU10"/>
    <mergeCell ref="FV10:FY10"/>
    <mergeCell ref="FZ10:GC10"/>
    <mergeCell ref="GF10:GL10"/>
    <mergeCell ref="CQ11:CW11"/>
    <mergeCell ref="CX11:DA11"/>
    <mergeCell ref="DB11:DE11"/>
    <mergeCell ref="DF11:DI11"/>
    <mergeCell ref="DJ11:DM11"/>
    <mergeCell ref="DN11:DQ11"/>
    <mergeCell ref="DZ10:EC10"/>
    <mergeCell ref="ED10:EG10"/>
    <mergeCell ref="DB10:DE10"/>
    <mergeCell ref="DF10:DI10"/>
    <mergeCell ref="DJ10:DM10"/>
    <mergeCell ref="DN10:DQ10"/>
    <mergeCell ref="DR10:DU10"/>
    <mergeCell ref="DV10:DY10"/>
    <mergeCell ref="EX10:FA10"/>
    <mergeCell ref="DV9:DY9"/>
    <mergeCell ref="DZ9:EC9"/>
    <mergeCell ref="ED9:EG9"/>
    <mergeCell ref="GJ9:GP9"/>
    <mergeCell ref="AT9:AW9"/>
    <mergeCell ref="BP9:BR9"/>
    <mergeCell ref="DF9:DI9"/>
    <mergeCell ref="DJ9:DM9"/>
    <mergeCell ref="DN9:DQ9"/>
    <mergeCell ref="DR9:DU9"/>
    <mergeCell ref="FR9:FU9"/>
    <mergeCell ref="HO8:HR8"/>
    <mergeCell ref="GY9:HB9"/>
    <mergeCell ref="HC9:HF9"/>
    <mergeCell ref="HG9:HJ9"/>
    <mergeCell ref="HK9:HN9"/>
    <mergeCell ref="HO9:HR9"/>
    <mergeCell ref="GQ9:GT9"/>
    <mergeCell ref="GU9:GX9"/>
    <mergeCell ref="Z9:AC9"/>
    <mergeCell ref="AD9:AG9"/>
    <mergeCell ref="AH9:AK9"/>
    <mergeCell ref="AL9:AO9"/>
    <mergeCell ref="FN9:FQ9"/>
    <mergeCell ref="FF9:FI9"/>
    <mergeCell ref="FJ9:FM9"/>
    <mergeCell ref="EX8:FA8"/>
    <mergeCell ref="FB8:FE8"/>
    <mergeCell ref="FF8:FI8"/>
    <mergeCell ref="FJ8:FM8"/>
    <mergeCell ref="FN8:FQ8"/>
    <mergeCell ref="DV8:DY8"/>
    <mergeCell ref="DB8:DE8"/>
    <mergeCell ref="GY8:HB8"/>
    <mergeCell ref="HC8:HF8"/>
    <mergeCell ref="HK7:HN7"/>
    <mergeCell ref="FV9:FY9"/>
    <mergeCell ref="FZ9:GC9"/>
    <mergeCell ref="GD9:GG9"/>
    <mergeCell ref="ED8:EG8"/>
    <mergeCell ref="EH8:EK8"/>
    <mergeCell ref="EL8:EO8"/>
    <mergeCell ref="EP8:ES8"/>
    <mergeCell ref="ET8:EW8"/>
    <mergeCell ref="GY7:HB7"/>
    <mergeCell ref="GD8:GG8"/>
    <mergeCell ref="GJ8:GP8"/>
    <mergeCell ref="GQ8:GT8"/>
    <mergeCell ref="GU8:GX8"/>
    <mergeCell ref="HC7:HF7"/>
    <mergeCell ref="ED7:EG7"/>
    <mergeCell ref="EH7:EK7"/>
    <mergeCell ref="EL7:EO7"/>
    <mergeCell ref="HG8:HJ8"/>
    <mergeCell ref="HK8:HN8"/>
    <mergeCell ref="FZ7:GC7"/>
    <mergeCell ref="GD7:GG7"/>
    <mergeCell ref="GJ7:GP7"/>
    <mergeCell ref="EX7:FA7"/>
    <mergeCell ref="HO7:HR7"/>
    <mergeCell ref="N8:O8"/>
    <mergeCell ref="R8:U8"/>
    <mergeCell ref="V8:Y8"/>
    <mergeCell ref="Z8:AC8"/>
    <mergeCell ref="AD8:AG8"/>
    <mergeCell ref="AH8:AK8"/>
    <mergeCell ref="AL8:AO8"/>
    <mergeCell ref="AT8:AW8"/>
    <mergeCell ref="GQ7:GT7"/>
    <mergeCell ref="GU7:GX7"/>
    <mergeCell ref="DZ8:EC8"/>
    <mergeCell ref="DJ7:DM7"/>
    <mergeCell ref="DN7:DQ7"/>
    <mergeCell ref="DR7:DU7"/>
    <mergeCell ref="DV7:DY7"/>
    <mergeCell ref="DZ7:EC7"/>
    <mergeCell ref="BP8:BR8"/>
    <mergeCell ref="CU8:DA8"/>
    <mergeCell ref="DJ8:DM8"/>
    <mergeCell ref="DN8:DQ8"/>
    <mergeCell ref="FR7:FU7"/>
    <mergeCell ref="FV7:FY7"/>
    <mergeCell ref="HG7:HJ7"/>
    <mergeCell ref="CQ17:CW17"/>
    <mergeCell ref="CX17:DA17"/>
    <mergeCell ref="DB17:DE17"/>
    <mergeCell ref="CQ16:CW16"/>
    <mergeCell ref="CX16:DA16"/>
    <mergeCell ref="DF8:DI8"/>
    <mergeCell ref="CU9:DA9"/>
    <mergeCell ref="DB9:DE9"/>
    <mergeCell ref="DB16:DE16"/>
    <mergeCell ref="CQ13:CW13"/>
    <mergeCell ref="CX13:DA13"/>
    <mergeCell ref="DB13:DE13"/>
    <mergeCell ref="CQ14:CW14"/>
    <mergeCell ref="CX14:DA14"/>
    <mergeCell ref="DB14:DE14"/>
    <mergeCell ref="CQ12:CW12"/>
    <mergeCell ref="CX12:DA12"/>
    <mergeCell ref="DB12:DE12"/>
    <mergeCell ref="DF12:DI12"/>
    <mergeCell ref="DF14:DI14"/>
    <mergeCell ref="CQ15:CW15"/>
    <mergeCell ref="CX15:DA15"/>
    <mergeCell ref="DB15:DE15"/>
    <mergeCell ref="DF15:DI15"/>
    <mergeCell ref="FV8:FY8"/>
    <mergeCell ref="FZ8:GC8"/>
    <mergeCell ref="FB7:FE7"/>
    <mergeCell ref="FF7:FI7"/>
    <mergeCell ref="FJ7:FM7"/>
    <mergeCell ref="FN7:FQ7"/>
    <mergeCell ref="EH9:EK9"/>
    <mergeCell ref="EL9:EO9"/>
    <mergeCell ref="EP9:ES9"/>
    <mergeCell ref="ET9:EW9"/>
    <mergeCell ref="EX9:FA9"/>
    <mergeCell ref="FB9:FE9"/>
    <mergeCell ref="FR8:FU8"/>
    <mergeCell ref="HO6:HR6"/>
    <mergeCell ref="EP5:ES6"/>
    <mergeCell ref="ET5:EW5"/>
    <mergeCell ref="FN6:FQ6"/>
    <mergeCell ref="FV6:FY6"/>
    <mergeCell ref="FZ6:GC6"/>
    <mergeCell ref="HO5:HR5"/>
    <mergeCell ref="FN5:FQ5"/>
    <mergeCell ref="FR5:FU6"/>
    <mergeCell ref="FV5:FY5"/>
    <mergeCell ref="FZ5:GC5"/>
    <mergeCell ref="GD5:GG5"/>
    <mergeCell ref="GY5:HB5"/>
    <mergeCell ref="HC5:HF6"/>
    <mergeCell ref="HG5:HJ5"/>
    <mergeCell ref="EX6:FA6"/>
    <mergeCell ref="FB6:FE6"/>
    <mergeCell ref="GU6:GX6"/>
    <mergeCell ref="GY6:HB6"/>
    <mergeCell ref="HG6:HJ6"/>
    <mergeCell ref="HK6:HN6"/>
    <mergeCell ref="K1:M2"/>
    <mergeCell ref="N1:V2"/>
    <mergeCell ref="CD1:CN1"/>
    <mergeCell ref="CQ1:CR1"/>
    <mergeCell ref="M3:N3"/>
    <mergeCell ref="CS3:CW4"/>
    <mergeCell ref="CX3:DY3"/>
    <mergeCell ref="DZ3:FA3"/>
    <mergeCell ref="K5:Q6"/>
    <mergeCell ref="DV5:DY5"/>
    <mergeCell ref="DZ5:EC5"/>
    <mergeCell ref="DZ6:EC6"/>
    <mergeCell ref="EH5:EK5"/>
    <mergeCell ref="EL5:EO5"/>
    <mergeCell ref="Z6:AC6"/>
    <mergeCell ref="AH6:AK6"/>
    <mergeCell ref="BP6:BR6"/>
    <mergeCell ref="R5:U6"/>
    <mergeCell ref="V5:Y6"/>
    <mergeCell ref="Z5:AC5"/>
    <mergeCell ref="AD5:AG6"/>
    <mergeCell ref="AH5:AK5"/>
    <mergeCell ref="AL5:AO6"/>
    <mergeCell ref="GH3:GL4"/>
    <mergeCell ref="GM3:HN3"/>
    <mergeCell ref="DB4:DY4"/>
    <mergeCell ref="EF4:EY4"/>
    <mergeCell ref="FF4:GC4"/>
    <mergeCell ref="GQ4:HN4"/>
    <mergeCell ref="FJ5:FM5"/>
    <mergeCell ref="GU5:GX5"/>
    <mergeCell ref="GD6:GG6"/>
    <mergeCell ref="GH5:GL6"/>
    <mergeCell ref="DV6:DY6"/>
    <mergeCell ref="DN5:DQ6"/>
    <mergeCell ref="DR5:DU5"/>
    <mergeCell ref="FB5:FE5"/>
    <mergeCell ref="FB3:GC3"/>
    <mergeCell ref="FJ6:FM6"/>
    <mergeCell ref="EX5:FA5"/>
    <mergeCell ref="HK5:HN5"/>
    <mergeCell ref="DR8:DU8"/>
    <mergeCell ref="CM5:CP5"/>
    <mergeCell ref="CS5:CW6"/>
    <mergeCell ref="DF5:DI5"/>
    <mergeCell ref="DJ5:DM5"/>
    <mergeCell ref="EH6:EK6"/>
    <mergeCell ref="EL6:EO6"/>
    <mergeCell ref="ET6:EW6"/>
    <mergeCell ref="AP5:AS6"/>
    <mergeCell ref="BP5:BR5"/>
    <mergeCell ref="DF6:DI6"/>
    <mergeCell ref="DJ6:DM6"/>
    <mergeCell ref="DR6:DU6"/>
    <mergeCell ref="EP7:ES7"/>
    <mergeCell ref="ET7:EW7"/>
    <mergeCell ref="DF7:DI7"/>
    <mergeCell ref="CU7:DA7"/>
    <mergeCell ref="DB7:DE7"/>
  </mergeCells>
  <phoneticPr fontId="4"/>
  <printOptions horizontalCentered="1"/>
  <pageMargins left="0.59055118110236227" right="0.59055118110236227" top="0.98425196850393704" bottom="0.78740157480314965" header="0" footer="0"/>
  <headerFooter alignWithMargins="0"/>
  <colBreaks count="2" manualBreakCount="2">
    <brk id="10" max="44" man="1"/>
    <brk id="53" max="44"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C2496"/>
  <sheetViews>
    <sheetView view="pageBreakPreview" zoomScale="55" zoomScaleNormal="40" zoomScaleSheetLayoutView="55" workbookViewId="0">
      <selection activeCell="AC35" sqref="AC35:AC36"/>
    </sheetView>
  </sheetViews>
  <sheetFormatPr defaultRowHeight="13.5" x14ac:dyDescent="0.15"/>
  <cols>
    <col min="1" max="2" width="3.625" style="424" customWidth="1"/>
    <col min="3" max="4" width="3.375" style="424" customWidth="1"/>
    <col min="5" max="14" width="6.125" style="424" customWidth="1"/>
    <col min="15" max="16" width="6.875" style="424" customWidth="1"/>
    <col min="17" max="17" width="3.375" style="424" customWidth="1"/>
    <col min="18" max="29" width="7.125" style="424" customWidth="1"/>
    <col min="30" max="50" width="3.875" style="424" customWidth="1"/>
    <col min="51" max="53" width="3" style="424" customWidth="1"/>
    <col min="54" max="55" width="3.375" style="424" customWidth="1"/>
    <col min="56" max="57" width="3.125" style="424" customWidth="1"/>
    <col min="58" max="65" width="3.5" style="424" customWidth="1"/>
    <col min="66" max="69" width="3.875" style="424" customWidth="1"/>
    <col min="70" max="71" width="3.5" style="424" customWidth="1"/>
    <col min="72" max="81" width="3.875" style="424" customWidth="1"/>
    <col min="82" max="280" width="1.625" style="424" customWidth="1"/>
    <col min="281" max="16384" width="9" style="424"/>
  </cols>
  <sheetData>
    <row r="1" spans="1:52" ht="15" customHeight="1" x14ac:dyDescent="0.15">
      <c r="A1" s="12"/>
      <c r="B1" s="147"/>
      <c r="C1" s="583" t="s">
        <v>
1390</v>
      </c>
      <c r="D1" s="583"/>
      <c r="E1" s="13" t="s">
        <v>
1375</v>
      </c>
      <c r="F1" s="13" t="s">
        <v>
1391</v>
      </c>
      <c r="G1" s="422"/>
      <c r="H1" s="400" t="s">
        <v>
255</v>
      </c>
      <c r="I1" s="400"/>
      <c r="J1" s="400"/>
      <c r="K1" s="400"/>
      <c r="L1" s="400"/>
      <c r="M1" s="400"/>
      <c r="N1" s="400"/>
      <c r="AD1" s="583" t="s">
        <v>
1392</v>
      </c>
      <c r="AE1" s="583"/>
      <c r="AF1" s="13" t="s">
        <v>
1393</v>
      </c>
      <c r="AG1" s="13" t="s">
        <v>
1394</v>
      </c>
      <c r="AH1" s="422"/>
      <c r="AI1" s="400" t="s">
        <v>
1185</v>
      </c>
      <c r="AJ1" s="400"/>
      <c r="AK1" s="400"/>
      <c r="AL1" s="400"/>
      <c r="AM1" s="400"/>
    </row>
    <row r="2" spans="1:52" ht="11.25" customHeight="1" x14ac:dyDescent="0.15">
      <c r="A2" s="9"/>
      <c r="B2" s="147"/>
      <c r="C2" s="147"/>
      <c r="D2" s="9"/>
      <c r="E2" s="9"/>
      <c r="F2" s="9"/>
      <c r="G2" s="9"/>
      <c r="H2" s="9"/>
      <c r="I2" s="9"/>
      <c r="J2" s="9"/>
      <c r="K2" s="9"/>
      <c r="L2" s="9"/>
      <c r="M2" s="9"/>
      <c r="N2" s="9"/>
      <c r="AN2" s="400"/>
      <c r="AO2" s="400"/>
      <c r="AP2" s="400"/>
      <c r="AQ2" s="400"/>
      <c r="AR2" s="417"/>
      <c r="AS2" s="417"/>
      <c r="AT2" s="417"/>
      <c r="AU2" s="1"/>
      <c r="AV2" s="417"/>
      <c r="AW2" s="9"/>
      <c r="AX2" s="9"/>
      <c r="AY2" s="9"/>
      <c r="AZ2" s="9"/>
    </row>
    <row r="3" spans="1:52" ht="15" customHeight="1" x14ac:dyDescent="0.15">
      <c r="A3" s="170"/>
      <c r="B3" s="848" t="s">
        <v>
1395</v>
      </c>
      <c r="C3" s="848"/>
      <c r="D3" s="882"/>
      <c r="E3" s="884" t="s">
        <v>
278</v>
      </c>
      <c r="F3" s="884"/>
      <c r="G3" s="884"/>
      <c r="H3" s="884"/>
      <c r="I3" s="884"/>
      <c r="J3" s="884"/>
      <c r="K3" s="884"/>
      <c r="L3" s="884"/>
      <c r="M3" s="884"/>
      <c r="N3" s="884"/>
      <c r="O3" s="884"/>
      <c r="P3" s="800"/>
      <c r="Q3" s="279"/>
      <c r="R3" s="802" t="s">
        <v>
293</v>
      </c>
      <c r="S3" s="884"/>
      <c r="T3" s="884"/>
      <c r="U3" s="884"/>
      <c r="V3" s="884"/>
      <c r="W3" s="884"/>
      <c r="X3" s="884"/>
      <c r="Y3" s="884" t="s">
        <v>
19</v>
      </c>
      <c r="Z3" s="884"/>
      <c r="AA3" s="884"/>
      <c r="AB3" s="884"/>
      <c r="AC3" s="885" t="s">
        <v>
1198</v>
      </c>
      <c r="AD3" s="731" t="s">
        <v>
44</v>
      </c>
      <c r="AE3" s="731"/>
      <c r="AF3" s="731"/>
      <c r="AG3" s="889" t="s">
        <v>
1204</v>
      </c>
      <c r="AH3" s="889"/>
      <c r="AI3" s="889"/>
      <c r="AJ3" s="889"/>
      <c r="AK3" s="889"/>
      <c r="AL3" s="889"/>
      <c r="AM3" s="889" t="s">
        <v>
1297</v>
      </c>
      <c r="AN3" s="889"/>
      <c r="AO3" s="889"/>
      <c r="AP3" s="889"/>
      <c r="AQ3" s="889"/>
      <c r="AR3" s="889"/>
      <c r="AS3" s="889" t="s">
        <v>
1298</v>
      </c>
      <c r="AT3" s="889"/>
      <c r="AU3" s="889"/>
      <c r="AV3" s="889"/>
      <c r="AW3" s="889"/>
      <c r="AX3" s="889"/>
      <c r="AY3" s="415"/>
    </row>
    <row r="4" spans="1:52" ht="20.100000000000001" customHeight="1" x14ac:dyDescent="0.15">
      <c r="A4" s="414"/>
      <c r="B4" s="771"/>
      <c r="C4" s="771"/>
      <c r="D4" s="883"/>
      <c r="E4" s="884" t="s">
        <v>
279</v>
      </c>
      <c r="F4" s="884" t="s">
        <v>
280</v>
      </c>
      <c r="G4" s="884" t="s">
        <v>
281</v>
      </c>
      <c r="H4" s="884" t="s">
        <v>
284</v>
      </c>
      <c r="I4" s="884" t="s">
        <v>
287</v>
      </c>
      <c r="J4" s="884" t="s">
        <v>
288</v>
      </c>
      <c r="K4" s="884" t="s">
        <v>
289</v>
      </c>
      <c r="L4" s="884" t="s">
        <v>
290</v>
      </c>
      <c r="M4" s="884" t="s">
        <v>
291</v>
      </c>
      <c r="N4" s="884" t="s">
        <v>
292</v>
      </c>
      <c r="O4" s="884" t="s">
        <v>
19</v>
      </c>
      <c r="P4" s="800" t="s">
        <v>
181</v>
      </c>
      <c r="Q4" s="279"/>
      <c r="R4" s="888" t="s">
        <v>
1195</v>
      </c>
      <c r="S4" s="589" t="s">
        <v>
298</v>
      </c>
      <c r="T4" s="589" t="s">
        <v>
300</v>
      </c>
      <c r="U4" s="881" t="s">
        <v>
1193</v>
      </c>
      <c r="V4" s="881" t="s">
        <v>
1194</v>
      </c>
      <c r="W4" s="589" t="s">
        <v>
19</v>
      </c>
      <c r="X4" s="589" t="s">
        <v>
181</v>
      </c>
      <c r="Y4" s="881" t="s">
        <v>
1192</v>
      </c>
      <c r="Z4" s="589" t="s">
        <v>
231</v>
      </c>
      <c r="AA4" s="589" t="s">
        <v>
19</v>
      </c>
      <c r="AB4" s="589" t="s">
        <v>
181</v>
      </c>
      <c r="AC4" s="886"/>
      <c r="AD4" s="731"/>
      <c r="AE4" s="731"/>
      <c r="AF4" s="731"/>
      <c r="AG4" s="889"/>
      <c r="AH4" s="889"/>
      <c r="AI4" s="889"/>
      <c r="AJ4" s="889"/>
      <c r="AK4" s="889"/>
      <c r="AL4" s="889"/>
      <c r="AM4" s="889"/>
      <c r="AN4" s="889"/>
      <c r="AO4" s="889"/>
      <c r="AP4" s="889"/>
      <c r="AQ4" s="889"/>
      <c r="AR4" s="889"/>
      <c r="AS4" s="889"/>
      <c r="AT4" s="889"/>
      <c r="AU4" s="889"/>
      <c r="AV4" s="889"/>
      <c r="AW4" s="889"/>
      <c r="AX4" s="889"/>
    </row>
    <row r="5" spans="1:52" ht="20.100000000000001" customHeight="1" x14ac:dyDescent="0.15">
      <c r="A5" s="852" t="s">
        <v>
1396</v>
      </c>
      <c r="B5" s="771"/>
      <c r="C5" s="771"/>
      <c r="D5" s="416"/>
      <c r="E5" s="884"/>
      <c r="F5" s="884"/>
      <c r="G5" s="884"/>
      <c r="H5" s="884"/>
      <c r="I5" s="884"/>
      <c r="J5" s="884"/>
      <c r="K5" s="884"/>
      <c r="L5" s="884"/>
      <c r="M5" s="884"/>
      <c r="N5" s="884"/>
      <c r="O5" s="884"/>
      <c r="P5" s="800"/>
      <c r="Q5" s="279"/>
      <c r="R5" s="888"/>
      <c r="S5" s="589"/>
      <c r="T5" s="589"/>
      <c r="U5" s="881"/>
      <c r="V5" s="881"/>
      <c r="W5" s="589"/>
      <c r="X5" s="589"/>
      <c r="Y5" s="881"/>
      <c r="Z5" s="589"/>
      <c r="AA5" s="589"/>
      <c r="AB5" s="589"/>
      <c r="AC5" s="886"/>
      <c r="AD5" s="589" t="s">
        <v>
9</v>
      </c>
      <c r="AE5" s="589"/>
      <c r="AF5" s="589"/>
      <c r="AG5" s="589" t="s">
        <v>
332</v>
      </c>
      <c r="AH5" s="589"/>
      <c r="AI5" s="589" t="s">
        <v>
334</v>
      </c>
      <c r="AJ5" s="589"/>
      <c r="AK5" s="589" t="s">
        <v>
181</v>
      </c>
      <c r="AL5" s="589"/>
      <c r="AM5" s="589" t="s">
        <v>
332</v>
      </c>
      <c r="AN5" s="589"/>
      <c r="AO5" s="589" t="s">
        <v>
334</v>
      </c>
      <c r="AP5" s="589"/>
      <c r="AQ5" s="589" t="s">
        <v>
181</v>
      </c>
      <c r="AR5" s="589"/>
      <c r="AS5" s="589" t="s">
        <v>
332</v>
      </c>
      <c r="AT5" s="589"/>
      <c r="AU5" s="589" t="s">
        <v>
334</v>
      </c>
      <c r="AV5" s="589"/>
      <c r="AW5" s="589" t="s">
        <v>
181</v>
      </c>
      <c r="AX5" s="589"/>
    </row>
    <row r="6" spans="1:52" ht="20.100000000000001" customHeight="1" x14ac:dyDescent="0.15">
      <c r="A6" s="867"/>
      <c r="B6" s="770"/>
      <c r="C6" s="770"/>
      <c r="D6" s="121"/>
      <c r="E6" s="893"/>
      <c r="F6" s="887"/>
      <c r="G6" s="887"/>
      <c r="H6" s="887"/>
      <c r="I6" s="887"/>
      <c r="J6" s="887"/>
      <c r="K6" s="884"/>
      <c r="L6" s="887"/>
      <c r="M6" s="884"/>
      <c r="N6" s="887"/>
      <c r="O6" s="887"/>
      <c r="P6" s="764"/>
      <c r="Q6" s="279"/>
      <c r="R6" s="882"/>
      <c r="S6" s="587"/>
      <c r="T6" s="587"/>
      <c r="U6" s="587"/>
      <c r="V6" s="587"/>
      <c r="W6" s="587"/>
      <c r="X6" s="587"/>
      <c r="Y6" s="587"/>
      <c r="Z6" s="587"/>
      <c r="AA6" s="587"/>
      <c r="AB6" s="587"/>
      <c r="AC6" s="886"/>
      <c r="AD6" s="589"/>
      <c r="AE6" s="589"/>
      <c r="AF6" s="589"/>
      <c r="AG6" s="589"/>
      <c r="AH6" s="589"/>
      <c r="AI6" s="589"/>
      <c r="AJ6" s="589"/>
      <c r="AK6" s="589"/>
      <c r="AL6" s="589"/>
      <c r="AM6" s="589"/>
      <c r="AN6" s="589"/>
      <c r="AO6" s="589"/>
      <c r="AP6" s="589"/>
      <c r="AQ6" s="589"/>
      <c r="AR6" s="589"/>
      <c r="AS6" s="589"/>
      <c r="AT6" s="589"/>
      <c r="AU6" s="589"/>
      <c r="AV6" s="589"/>
      <c r="AW6" s="589"/>
      <c r="AX6" s="589"/>
    </row>
    <row r="7" spans="1:52" ht="14.25" customHeight="1" x14ac:dyDescent="0.15">
      <c r="A7" s="274"/>
      <c r="B7" s="824" t="s">
        <v>
259</v>
      </c>
      <c r="C7" s="825"/>
      <c r="D7" s="825"/>
      <c r="E7" s="892">
        <v>
47</v>
      </c>
      <c r="F7" s="848">
        <v>
26</v>
      </c>
      <c r="G7" s="848">
        <v>
5</v>
      </c>
      <c r="H7" s="848" t="s">
        <v>
1397</v>
      </c>
      <c r="I7" s="848">
        <v>
5</v>
      </c>
      <c r="J7" s="848">
        <v>
3</v>
      </c>
      <c r="K7" s="771" t="s">
        <v>
1398</v>
      </c>
      <c r="L7" s="848">
        <v>
6</v>
      </c>
      <c r="M7" s="848" t="s">
        <v>
1397</v>
      </c>
      <c r="N7" s="848">
        <v>
3</v>
      </c>
      <c r="O7" s="848">
        <v>
3</v>
      </c>
      <c r="P7" s="848">
        <v>
98</v>
      </c>
      <c r="Q7" s="401"/>
      <c r="R7" s="848" t="s">
        <v>
1399</v>
      </c>
      <c r="S7" s="848">
        <v>
57</v>
      </c>
      <c r="T7" s="848">
        <v>
13</v>
      </c>
      <c r="U7" s="848" t="s">
        <v>
1398</v>
      </c>
      <c r="V7" s="848" t="s">
        <v>
1397</v>
      </c>
      <c r="W7" s="848" t="s">
        <v>
1397</v>
      </c>
      <c r="X7" s="848" t="s">
        <v>
1400</v>
      </c>
      <c r="Y7" s="848">
        <v>
7</v>
      </c>
      <c r="Z7" s="848">
        <v>
3</v>
      </c>
      <c r="AA7" s="848">
        <v>
2</v>
      </c>
      <c r="AB7" s="848">
        <v>
12</v>
      </c>
      <c r="AC7" s="882" t="s">
        <v>
1401</v>
      </c>
      <c r="AD7" s="824" t="s">
        <v>
259</v>
      </c>
      <c r="AE7" s="825"/>
      <c r="AF7" s="826"/>
      <c r="AG7" s="855" t="s">
        <v>
1397</v>
      </c>
      <c r="AH7" s="848"/>
      <c r="AI7" s="897" t="s">
        <v>
1402</v>
      </c>
      <c r="AJ7" s="848"/>
      <c r="AK7" s="897" t="s">
        <v>
1403</v>
      </c>
      <c r="AL7" s="848"/>
      <c r="AM7" s="848" t="s">
        <v>
1397</v>
      </c>
      <c r="AN7" s="848"/>
      <c r="AO7" s="848" t="s">
        <v>
1404</v>
      </c>
      <c r="AP7" s="848"/>
      <c r="AQ7" s="848" t="s">
        <v>
1405</v>
      </c>
      <c r="AR7" s="848"/>
      <c r="AS7" s="848" t="s">
        <v>
1397</v>
      </c>
      <c r="AT7" s="848"/>
      <c r="AU7" s="848" t="s">
        <v>
1406</v>
      </c>
      <c r="AV7" s="848"/>
      <c r="AW7" s="848" t="s">
        <v>
1407</v>
      </c>
      <c r="AX7" s="882"/>
    </row>
    <row r="8" spans="1:52" ht="14.25" customHeight="1" x14ac:dyDescent="0.15">
      <c r="A8" s="275"/>
      <c r="B8" s="890"/>
      <c r="C8" s="891"/>
      <c r="D8" s="891"/>
      <c r="E8" s="852"/>
      <c r="F8" s="771"/>
      <c r="G8" s="771"/>
      <c r="H8" s="771"/>
      <c r="I8" s="771"/>
      <c r="J8" s="771"/>
      <c r="K8" s="771"/>
      <c r="L8" s="771"/>
      <c r="M8" s="771"/>
      <c r="N8" s="771"/>
      <c r="O8" s="771"/>
      <c r="P8" s="771"/>
      <c r="Q8" s="401"/>
      <c r="R8" s="771"/>
      <c r="S8" s="771"/>
      <c r="T8" s="771"/>
      <c r="U8" s="771"/>
      <c r="V8" s="771"/>
      <c r="W8" s="771"/>
      <c r="X8" s="771"/>
      <c r="Y8" s="771"/>
      <c r="Z8" s="771"/>
      <c r="AA8" s="771"/>
      <c r="AB8" s="771"/>
      <c r="AC8" s="883"/>
      <c r="AD8" s="890"/>
      <c r="AE8" s="891"/>
      <c r="AF8" s="898"/>
      <c r="AG8" s="852"/>
      <c r="AH8" s="771"/>
      <c r="AI8" s="771"/>
      <c r="AJ8" s="771"/>
      <c r="AK8" s="771"/>
      <c r="AL8" s="771"/>
      <c r="AM8" s="771"/>
      <c r="AN8" s="771"/>
      <c r="AO8" s="771"/>
      <c r="AP8" s="771"/>
      <c r="AQ8" s="771"/>
      <c r="AR8" s="771"/>
      <c r="AS8" s="771"/>
      <c r="AT8" s="771"/>
      <c r="AU8" s="771"/>
      <c r="AV8" s="771"/>
      <c r="AW8" s="771"/>
      <c r="AX8" s="883"/>
    </row>
    <row r="9" spans="1:52" ht="15.75" customHeight="1" x14ac:dyDescent="0.15">
      <c r="A9" s="275"/>
      <c r="B9" s="894" t="s">
        <v>
260</v>
      </c>
      <c r="C9" s="896" t="s">
        <v>
1199</v>
      </c>
      <c r="D9" s="825"/>
      <c r="E9" s="852">
        <v>
45</v>
      </c>
      <c r="F9" s="771">
        <v>
22</v>
      </c>
      <c r="G9" s="771">
        <v>
5</v>
      </c>
      <c r="H9" s="771" t="s">
        <v>
1397</v>
      </c>
      <c r="I9" s="771">
        <v>
5</v>
      </c>
      <c r="J9" s="771">
        <v>
3</v>
      </c>
      <c r="K9" s="771" t="s">
        <v>
1397</v>
      </c>
      <c r="L9" s="771">
        <v>
6</v>
      </c>
      <c r="M9" s="771" t="s">
        <v>
1397</v>
      </c>
      <c r="N9" s="771">
        <v>
3</v>
      </c>
      <c r="O9" s="771">
        <v>
3</v>
      </c>
      <c r="P9" s="771">
        <v>
92</v>
      </c>
      <c r="Q9" s="401"/>
      <c r="R9" s="771">
        <v>
4</v>
      </c>
      <c r="S9" s="771">
        <v>
51</v>
      </c>
      <c r="T9" s="771">
        <v>
7</v>
      </c>
      <c r="U9" s="771" t="s">
        <v>
174</v>
      </c>
      <c r="V9" s="771" t="s">
        <v>
174</v>
      </c>
      <c r="W9" s="771" t="s">
        <v>
174</v>
      </c>
      <c r="X9" s="771">
        <v>
62</v>
      </c>
      <c r="Y9" s="771">
        <v>
7</v>
      </c>
      <c r="Z9" s="771">
        <v>
3</v>
      </c>
      <c r="AA9" s="771">
        <v>
2</v>
      </c>
      <c r="AB9" s="771">
        <v>
12</v>
      </c>
      <c r="AC9" s="883">
        <v>
166</v>
      </c>
      <c r="AD9" s="894" t="s">
        <v>
260</v>
      </c>
      <c r="AE9" s="810" t="s">
        <v>
1205</v>
      </c>
      <c r="AF9" s="671"/>
      <c r="AG9" s="852" t="s">
        <v>
1397</v>
      </c>
      <c r="AH9" s="771"/>
      <c r="AI9" s="771" t="s">
        <v>
1408</v>
      </c>
      <c r="AJ9" s="771"/>
      <c r="AK9" s="771" t="s">
        <v>
1409</v>
      </c>
      <c r="AL9" s="771"/>
      <c r="AM9" s="771" t="s">
        <v>
1397</v>
      </c>
      <c r="AN9" s="771"/>
      <c r="AO9" s="771" t="s">
        <v>
1410</v>
      </c>
      <c r="AP9" s="771"/>
      <c r="AQ9" s="771" t="s">
        <v>
1411</v>
      </c>
      <c r="AR9" s="771"/>
      <c r="AS9" s="771" t="s">
        <v>
1397</v>
      </c>
      <c r="AT9" s="771"/>
      <c r="AU9" s="771" t="s">
        <v>
1412</v>
      </c>
      <c r="AV9" s="771"/>
      <c r="AW9" s="771" t="s">
        <v>
1413</v>
      </c>
      <c r="AX9" s="883"/>
    </row>
    <row r="10" spans="1:52" ht="15.75" customHeight="1" x14ac:dyDescent="0.15">
      <c r="A10" s="276" t="s">
        <v>
1196</v>
      </c>
      <c r="B10" s="894"/>
      <c r="C10" s="827"/>
      <c r="D10" s="828"/>
      <c r="E10" s="852"/>
      <c r="F10" s="771"/>
      <c r="G10" s="771"/>
      <c r="H10" s="771"/>
      <c r="I10" s="771"/>
      <c r="J10" s="771"/>
      <c r="K10" s="771"/>
      <c r="L10" s="771"/>
      <c r="M10" s="771"/>
      <c r="N10" s="771"/>
      <c r="O10" s="771"/>
      <c r="P10" s="771"/>
      <c r="Q10" s="401"/>
      <c r="R10" s="771"/>
      <c r="S10" s="771"/>
      <c r="T10" s="771"/>
      <c r="U10" s="771"/>
      <c r="V10" s="771"/>
      <c r="W10" s="771"/>
      <c r="X10" s="771"/>
      <c r="Y10" s="771"/>
      <c r="Z10" s="771"/>
      <c r="AA10" s="771"/>
      <c r="AB10" s="771"/>
      <c r="AC10" s="883"/>
      <c r="AD10" s="894"/>
      <c r="AE10" s="671"/>
      <c r="AF10" s="671"/>
      <c r="AG10" s="852"/>
      <c r="AH10" s="771"/>
      <c r="AI10" s="771"/>
      <c r="AJ10" s="771"/>
      <c r="AK10" s="771"/>
      <c r="AL10" s="771"/>
      <c r="AM10" s="771"/>
      <c r="AN10" s="771"/>
      <c r="AO10" s="771"/>
      <c r="AP10" s="771"/>
      <c r="AQ10" s="771"/>
      <c r="AR10" s="771"/>
      <c r="AS10" s="771"/>
      <c r="AT10" s="771"/>
      <c r="AU10" s="771"/>
      <c r="AV10" s="771"/>
      <c r="AW10" s="771"/>
      <c r="AX10" s="883"/>
    </row>
    <row r="11" spans="1:52" ht="15.75" customHeight="1" x14ac:dyDescent="0.15">
      <c r="A11" s="276"/>
      <c r="B11" s="894"/>
      <c r="C11" s="896" t="s">
        <v>
1200</v>
      </c>
      <c r="D11" s="825"/>
      <c r="E11" s="852">
        <v>
1</v>
      </c>
      <c r="F11" s="771" t="s">
        <v>
1414</v>
      </c>
      <c r="G11" s="771" t="s">
        <v>
1414</v>
      </c>
      <c r="H11" s="771" t="s">
        <v>
1397</v>
      </c>
      <c r="I11" s="771" t="s">
        <v>
1397</v>
      </c>
      <c r="J11" s="771" t="s">
        <v>
1414</v>
      </c>
      <c r="K11" s="771" t="s">
        <v>
1397</v>
      </c>
      <c r="L11" s="771" t="s">
        <v>
1397</v>
      </c>
      <c r="M11" s="771" t="s">
        <v>
1397</v>
      </c>
      <c r="N11" s="771" t="s">
        <v>
1397</v>
      </c>
      <c r="O11" s="771" t="s">
        <v>
1397</v>
      </c>
      <c r="P11" s="771">
        <v>
1</v>
      </c>
      <c r="Q11" s="401"/>
      <c r="R11" s="771" t="s">
        <v>
174</v>
      </c>
      <c r="S11" s="771" t="s">
        <v>
174</v>
      </c>
      <c r="T11" s="771" t="s">
        <v>
174</v>
      </c>
      <c r="U11" s="771" t="s">
        <v>
174</v>
      </c>
      <c r="V11" s="771" t="s">
        <v>
174</v>
      </c>
      <c r="W11" s="771" t="s">
        <v>
174</v>
      </c>
      <c r="X11" s="771" t="s">
        <v>
174</v>
      </c>
      <c r="Y11" s="771" t="s">
        <v>
174</v>
      </c>
      <c r="Z11" s="771" t="s">
        <v>
174</v>
      </c>
      <c r="AA11" s="771" t="s">
        <v>
174</v>
      </c>
      <c r="AB11" s="771" t="s">
        <v>
174</v>
      </c>
      <c r="AC11" s="883">
        <v>
1</v>
      </c>
      <c r="AD11" s="894"/>
      <c r="AE11" s="810" t="s">
        <v>
329</v>
      </c>
      <c r="AF11" s="671"/>
      <c r="AG11" s="852" t="s">
        <v>
1397</v>
      </c>
      <c r="AH11" s="771"/>
      <c r="AI11" s="771" t="s">
        <v>
1415</v>
      </c>
      <c r="AJ11" s="771"/>
      <c r="AK11" s="771" t="s">
        <v>
1416</v>
      </c>
      <c r="AL11" s="771"/>
      <c r="AM11" s="771" t="s">
        <v>
1397</v>
      </c>
      <c r="AN11" s="771"/>
      <c r="AO11" s="771" t="s">
        <v>
1417</v>
      </c>
      <c r="AP11" s="771"/>
      <c r="AQ11" s="771" t="s">
        <v>
1418</v>
      </c>
      <c r="AR11" s="771"/>
      <c r="AS11" s="771" t="s">
        <v>
1414</v>
      </c>
      <c r="AT11" s="771"/>
      <c r="AU11" s="771" t="s">
        <v>
1419</v>
      </c>
      <c r="AV11" s="771"/>
      <c r="AW11" s="771" t="s">
        <v>
1420</v>
      </c>
      <c r="AX11" s="883"/>
    </row>
    <row r="12" spans="1:52" ht="15.75" customHeight="1" x14ac:dyDescent="0.15">
      <c r="A12" s="276" t="s">
        <v>
1197</v>
      </c>
      <c r="B12" s="894"/>
      <c r="C12" s="827"/>
      <c r="D12" s="828"/>
      <c r="E12" s="852"/>
      <c r="F12" s="771"/>
      <c r="G12" s="771"/>
      <c r="H12" s="771"/>
      <c r="I12" s="771"/>
      <c r="J12" s="771"/>
      <c r="K12" s="771"/>
      <c r="L12" s="771"/>
      <c r="M12" s="771"/>
      <c r="N12" s="771"/>
      <c r="O12" s="771"/>
      <c r="P12" s="771"/>
      <c r="Q12" s="401"/>
      <c r="R12" s="771"/>
      <c r="S12" s="771"/>
      <c r="T12" s="771"/>
      <c r="U12" s="771"/>
      <c r="V12" s="771"/>
      <c r="W12" s="771"/>
      <c r="X12" s="771"/>
      <c r="Y12" s="771"/>
      <c r="Z12" s="771"/>
      <c r="AA12" s="771"/>
      <c r="AB12" s="771"/>
      <c r="AC12" s="883"/>
      <c r="AD12" s="894"/>
      <c r="AE12" s="671"/>
      <c r="AF12" s="671"/>
      <c r="AG12" s="852"/>
      <c r="AH12" s="771"/>
      <c r="AI12" s="771"/>
      <c r="AJ12" s="771"/>
      <c r="AK12" s="771"/>
      <c r="AL12" s="771"/>
      <c r="AM12" s="771"/>
      <c r="AN12" s="771"/>
      <c r="AO12" s="771"/>
      <c r="AP12" s="771"/>
      <c r="AQ12" s="771"/>
      <c r="AR12" s="771"/>
      <c r="AS12" s="771"/>
      <c r="AT12" s="771"/>
      <c r="AU12" s="771"/>
      <c r="AV12" s="771"/>
      <c r="AW12" s="771"/>
      <c r="AX12" s="883"/>
    </row>
    <row r="13" spans="1:52" ht="15.75" customHeight="1" x14ac:dyDescent="0.15">
      <c r="A13" s="276"/>
      <c r="B13" s="894"/>
      <c r="C13" s="824" t="s">
        <v>
268</v>
      </c>
      <c r="D13" s="825"/>
      <c r="E13" s="852">
        <v>
1</v>
      </c>
      <c r="F13" s="771">
        <v>
3</v>
      </c>
      <c r="G13" s="771" t="s">
        <v>
1397</v>
      </c>
      <c r="H13" s="771" t="s">
        <v>
1398</v>
      </c>
      <c r="I13" s="771" t="s">
        <v>
1414</v>
      </c>
      <c r="J13" s="771" t="s">
        <v>
1397</v>
      </c>
      <c r="K13" s="771" t="s">
        <v>
1398</v>
      </c>
      <c r="L13" s="771" t="s">
        <v>
1397</v>
      </c>
      <c r="M13" s="771" t="s">
        <v>
1397</v>
      </c>
      <c r="N13" s="771" t="s">
        <v>
1421</v>
      </c>
      <c r="O13" s="771" t="s">
        <v>
1421</v>
      </c>
      <c r="P13" s="771">
        <v>
4</v>
      </c>
      <c r="Q13" s="401"/>
      <c r="R13" s="771" t="s">
        <v>
1422</v>
      </c>
      <c r="S13" s="771">
        <v>
6</v>
      </c>
      <c r="T13" s="771">
        <v>
6</v>
      </c>
      <c r="U13" s="771" t="s">
        <v>
174</v>
      </c>
      <c r="V13" s="771" t="s">
        <v>
174</v>
      </c>
      <c r="W13" s="771" t="s">
        <v>
174</v>
      </c>
      <c r="X13" s="771" t="s">
        <v>
1423</v>
      </c>
      <c r="Y13" s="771" t="s">
        <v>
174</v>
      </c>
      <c r="Z13" s="771" t="s">
        <v>
174</v>
      </c>
      <c r="AA13" s="771" t="s">
        <v>
174</v>
      </c>
      <c r="AB13" s="771" t="s">
        <v>
174</v>
      </c>
      <c r="AC13" s="883" t="s">
        <v>
1424</v>
      </c>
      <c r="AD13" s="894"/>
      <c r="AE13" s="810" t="s">
        <v>
1206</v>
      </c>
      <c r="AF13" s="671"/>
      <c r="AG13" s="852" t="s">
        <v>
1421</v>
      </c>
      <c r="AH13" s="771"/>
      <c r="AI13" s="771" t="s">
        <v>
1421</v>
      </c>
      <c r="AJ13" s="771"/>
      <c r="AK13" s="771" t="s">
        <v>
174</v>
      </c>
      <c r="AL13" s="771"/>
      <c r="AM13" s="771" t="s">
        <v>
1398</v>
      </c>
      <c r="AN13" s="771"/>
      <c r="AO13" s="771" t="s">
        <v>
1398</v>
      </c>
      <c r="AP13" s="771"/>
      <c r="AQ13" s="771" t="s">
        <v>
174</v>
      </c>
      <c r="AR13" s="771"/>
      <c r="AS13" s="771" t="s">
        <v>
1421</v>
      </c>
      <c r="AT13" s="771"/>
      <c r="AU13" s="771" t="s">
        <v>
1397</v>
      </c>
      <c r="AV13" s="771"/>
      <c r="AW13" s="771" t="s">
        <v>
174</v>
      </c>
      <c r="AX13" s="883"/>
    </row>
    <row r="14" spans="1:52" ht="15.75" customHeight="1" x14ac:dyDescent="0.15">
      <c r="A14" s="276">
        <v>
28</v>
      </c>
      <c r="B14" s="894"/>
      <c r="C14" s="827"/>
      <c r="D14" s="828"/>
      <c r="E14" s="852"/>
      <c r="F14" s="771"/>
      <c r="G14" s="771"/>
      <c r="H14" s="771"/>
      <c r="I14" s="771"/>
      <c r="J14" s="771"/>
      <c r="K14" s="771"/>
      <c r="L14" s="771"/>
      <c r="M14" s="771"/>
      <c r="N14" s="771"/>
      <c r="O14" s="771"/>
      <c r="P14" s="771"/>
      <c r="Q14" s="401"/>
      <c r="R14" s="771"/>
      <c r="S14" s="771"/>
      <c r="T14" s="771"/>
      <c r="U14" s="771"/>
      <c r="V14" s="771"/>
      <c r="W14" s="771"/>
      <c r="X14" s="771"/>
      <c r="Y14" s="771"/>
      <c r="Z14" s="771"/>
      <c r="AA14" s="771"/>
      <c r="AB14" s="771"/>
      <c r="AC14" s="883"/>
      <c r="AD14" s="894"/>
      <c r="AE14" s="671"/>
      <c r="AF14" s="671"/>
      <c r="AG14" s="852"/>
      <c r="AH14" s="771"/>
      <c r="AI14" s="771"/>
      <c r="AJ14" s="771"/>
      <c r="AK14" s="771"/>
      <c r="AL14" s="771"/>
      <c r="AM14" s="771"/>
      <c r="AN14" s="771"/>
      <c r="AO14" s="771"/>
      <c r="AP14" s="771"/>
      <c r="AQ14" s="771"/>
      <c r="AR14" s="771"/>
      <c r="AS14" s="771"/>
      <c r="AT14" s="771"/>
      <c r="AU14" s="771"/>
      <c r="AV14" s="771"/>
      <c r="AW14" s="771"/>
      <c r="AX14" s="883"/>
    </row>
    <row r="15" spans="1:52" ht="15.75" customHeight="1" x14ac:dyDescent="0.15">
      <c r="A15" s="276"/>
      <c r="B15" s="894"/>
      <c r="C15" s="896" t="s">
        <v>
1201</v>
      </c>
      <c r="D15" s="826"/>
      <c r="E15" s="771" t="s">
        <v>
1397</v>
      </c>
      <c r="F15" s="771">
        <v>
1</v>
      </c>
      <c r="G15" s="771" t="s">
        <v>
1397</v>
      </c>
      <c r="H15" s="771" t="s">
        <v>
1397</v>
      </c>
      <c r="I15" s="771" t="s">
        <v>
1421</v>
      </c>
      <c r="J15" s="771" t="s">
        <v>
1421</v>
      </c>
      <c r="K15" s="771" t="s">
        <v>
1397</v>
      </c>
      <c r="L15" s="771" t="s">
        <v>
1397</v>
      </c>
      <c r="M15" s="771" t="s">
        <v>
1397</v>
      </c>
      <c r="N15" s="771" t="s">
        <v>
1397</v>
      </c>
      <c r="O15" s="771" t="s">
        <v>
1397</v>
      </c>
      <c r="P15" s="771">
        <v>
1</v>
      </c>
      <c r="Q15" s="401"/>
      <c r="R15" s="899" t="s">
        <v>
174</v>
      </c>
      <c r="S15" s="899" t="s">
        <v>
174</v>
      </c>
      <c r="T15" s="899" t="s">
        <v>
174</v>
      </c>
      <c r="U15" s="899" t="s">
        <v>
174</v>
      </c>
      <c r="V15" s="899" t="s">
        <v>
174</v>
      </c>
      <c r="W15" s="899" t="s">
        <v>
174</v>
      </c>
      <c r="X15" s="899" t="s">
        <v>
174</v>
      </c>
      <c r="Y15" s="899" t="s">
        <v>
174</v>
      </c>
      <c r="Z15" s="899" t="s">
        <v>
174</v>
      </c>
      <c r="AA15" s="899" t="s">
        <v>
174</v>
      </c>
      <c r="AB15" s="899" t="s">
        <v>
174</v>
      </c>
      <c r="AC15" s="883">
        <v>
1</v>
      </c>
      <c r="AD15" s="894"/>
      <c r="AE15" s="810" t="s">
        <v>
1207</v>
      </c>
      <c r="AF15" s="671"/>
      <c r="AG15" s="852" t="s">
        <v>
1397</v>
      </c>
      <c r="AH15" s="771"/>
      <c r="AI15" s="771" t="s">
        <v>
1397</v>
      </c>
      <c r="AJ15" s="771"/>
      <c r="AK15" s="771" t="s">
        <v>
174</v>
      </c>
      <c r="AL15" s="771"/>
      <c r="AM15" s="771" t="s">
        <v>
1421</v>
      </c>
      <c r="AN15" s="771"/>
      <c r="AO15" s="771" t="s">
        <v>
1397</v>
      </c>
      <c r="AP15" s="771"/>
      <c r="AQ15" s="771" t="s">
        <v>
174</v>
      </c>
      <c r="AR15" s="771"/>
      <c r="AS15" s="771" t="s">
        <v>
1397</v>
      </c>
      <c r="AT15" s="771"/>
      <c r="AU15" s="771" t="s">
        <v>
1397</v>
      </c>
      <c r="AV15" s="771"/>
      <c r="AW15" s="771" t="s">
        <v>
174</v>
      </c>
      <c r="AX15" s="883"/>
    </row>
    <row r="16" spans="1:52" ht="15.75" customHeight="1" x14ac:dyDescent="0.15">
      <c r="A16" s="276" t="s">
        <v>
702</v>
      </c>
      <c r="B16" s="894"/>
      <c r="C16" s="827"/>
      <c r="D16" s="829"/>
      <c r="E16" s="771"/>
      <c r="F16" s="771"/>
      <c r="G16" s="771"/>
      <c r="H16" s="771"/>
      <c r="I16" s="771"/>
      <c r="J16" s="771"/>
      <c r="K16" s="771"/>
      <c r="L16" s="771"/>
      <c r="M16" s="771"/>
      <c r="N16" s="771"/>
      <c r="O16" s="771"/>
      <c r="P16" s="771"/>
      <c r="Q16" s="401"/>
      <c r="R16" s="899"/>
      <c r="S16" s="899"/>
      <c r="T16" s="899"/>
      <c r="U16" s="899"/>
      <c r="V16" s="899"/>
      <c r="W16" s="899"/>
      <c r="X16" s="899"/>
      <c r="Y16" s="899"/>
      <c r="Z16" s="899"/>
      <c r="AA16" s="899"/>
      <c r="AB16" s="899"/>
      <c r="AC16" s="883"/>
      <c r="AD16" s="894"/>
      <c r="AE16" s="671"/>
      <c r="AF16" s="671"/>
      <c r="AG16" s="852"/>
      <c r="AH16" s="771"/>
      <c r="AI16" s="771"/>
      <c r="AJ16" s="771"/>
      <c r="AK16" s="771"/>
      <c r="AL16" s="771"/>
      <c r="AM16" s="771"/>
      <c r="AN16" s="771"/>
      <c r="AO16" s="771"/>
      <c r="AP16" s="771"/>
      <c r="AQ16" s="771"/>
      <c r="AR16" s="771"/>
      <c r="AS16" s="771"/>
      <c r="AT16" s="771"/>
      <c r="AU16" s="771"/>
      <c r="AV16" s="771"/>
      <c r="AW16" s="771"/>
      <c r="AX16" s="883"/>
    </row>
    <row r="17" spans="1:55" ht="15.75" customHeight="1" x14ac:dyDescent="0.15">
      <c r="A17" s="277"/>
      <c r="B17" s="894"/>
      <c r="C17" s="896" t="s">
        <v>
1202</v>
      </c>
      <c r="D17" s="826"/>
      <c r="E17" s="771" t="s">
        <v>
1397</v>
      </c>
      <c r="F17" s="771" t="s">
        <v>
1398</v>
      </c>
      <c r="G17" s="771" t="s">
        <v>
1374</v>
      </c>
      <c r="H17" s="771" t="s">
        <v>
1397</v>
      </c>
      <c r="I17" s="771" t="s">
        <v>
1421</v>
      </c>
      <c r="J17" s="771" t="s">
        <v>
1421</v>
      </c>
      <c r="K17" s="771" t="s">
        <v>
1374</v>
      </c>
      <c r="L17" s="771" t="s">
        <v>
1421</v>
      </c>
      <c r="M17" s="771" t="s">
        <v>
1397</v>
      </c>
      <c r="N17" s="771" t="s">
        <v>
1397</v>
      </c>
      <c r="O17" s="771" t="s">
        <v>
1397</v>
      </c>
      <c r="P17" s="771" t="s">
        <v>
1397</v>
      </c>
      <c r="Q17" s="401"/>
      <c r="R17" s="771" t="s">
        <v>
174</v>
      </c>
      <c r="S17" s="771" t="s">
        <v>
174</v>
      </c>
      <c r="T17" s="771" t="s">
        <v>
174</v>
      </c>
      <c r="U17" s="771" t="s">
        <v>
174</v>
      </c>
      <c r="V17" s="771" t="s">
        <v>
174</v>
      </c>
      <c r="W17" s="771" t="s">
        <v>
174</v>
      </c>
      <c r="X17" s="771" t="s">
        <v>
174</v>
      </c>
      <c r="Y17" s="771" t="s">
        <v>
174</v>
      </c>
      <c r="Z17" s="771" t="s">
        <v>
174</v>
      </c>
      <c r="AA17" s="771" t="s">
        <v>
174</v>
      </c>
      <c r="AB17" s="771" t="s">
        <v>
174</v>
      </c>
      <c r="AC17" s="883" t="s">
        <v>
174</v>
      </c>
      <c r="AD17" s="894"/>
      <c r="AE17" s="810" t="s">
        <v>
1201</v>
      </c>
      <c r="AF17" s="671"/>
      <c r="AG17" s="852" t="s">
        <v>
1374</v>
      </c>
      <c r="AH17" s="771"/>
      <c r="AI17" s="899" t="s">
        <v>
1425</v>
      </c>
      <c r="AJ17" s="899"/>
      <c r="AK17" s="899" t="s">
        <v>
1426</v>
      </c>
      <c r="AL17" s="899"/>
      <c r="AM17" s="771" t="s">
        <v>
1397</v>
      </c>
      <c r="AN17" s="771"/>
      <c r="AO17" s="771" t="s">
        <v>
1421</v>
      </c>
      <c r="AP17" s="771"/>
      <c r="AQ17" s="771" t="s">
        <v>
174</v>
      </c>
      <c r="AR17" s="771"/>
      <c r="AS17" s="771" t="s">
        <v>
1374</v>
      </c>
      <c r="AT17" s="771"/>
      <c r="AU17" s="900" t="s">
        <v>
1427</v>
      </c>
      <c r="AV17" s="771"/>
      <c r="AW17" s="771" t="s">
        <v>
1428</v>
      </c>
      <c r="AX17" s="883"/>
    </row>
    <row r="18" spans="1:55" ht="15.75" customHeight="1" x14ac:dyDescent="0.15">
      <c r="A18" s="277"/>
      <c r="B18" s="894"/>
      <c r="C18" s="827"/>
      <c r="D18" s="829"/>
      <c r="E18" s="771"/>
      <c r="F18" s="771"/>
      <c r="G18" s="771"/>
      <c r="H18" s="771"/>
      <c r="I18" s="771"/>
      <c r="J18" s="771"/>
      <c r="K18" s="771"/>
      <c r="L18" s="771"/>
      <c r="M18" s="771"/>
      <c r="N18" s="771"/>
      <c r="O18" s="771"/>
      <c r="P18" s="771"/>
      <c r="Q18" s="401"/>
      <c r="R18" s="771"/>
      <c r="S18" s="771"/>
      <c r="T18" s="771"/>
      <c r="U18" s="771"/>
      <c r="V18" s="771"/>
      <c r="W18" s="771"/>
      <c r="X18" s="771"/>
      <c r="Y18" s="771"/>
      <c r="Z18" s="771"/>
      <c r="AA18" s="771"/>
      <c r="AB18" s="771"/>
      <c r="AC18" s="883"/>
      <c r="AD18" s="894"/>
      <c r="AE18" s="671"/>
      <c r="AF18" s="671"/>
      <c r="AG18" s="852"/>
      <c r="AH18" s="771"/>
      <c r="AI18" s="899"/>
      <c r="AJ18" s="899"/>
      <c r="AK18" s="899"/>
      <c r="AL18" s="899"/>
      <c r="AM18" s="771"/>
      <c r="AN18" s="771"/>
      <c r="AO18" s="771"/>
      <c r="AP18" s="771"/>
      <c r="AQ18" s="771"/>
      <c r="AR18" s="771"/>
      <c r="AS18" s="771"/>
      <c r="AT18" s="771"/>
      <c r="AU18" s="771"/>
      <c r="AV18" s="771"/>
      <c r="AW18" s="771"/>
      <c r="AX18" s="883"/>
    </row>
    <row r="19" spans="1:55" ht="15.75" customHeight="1" x14ac:dyDescent="0.15">
      <c r="A19" s="277"/>
      <c r="B19" s="894"/>
      <c r="C19" s="896" t="s">
        <v>
1203</v>
      </c>
      <c r="D19" s="826"/>
      <c r="E19" s="771" t="s">
        <v>
1397</v>
      </c>
      <c r="F19" s="771" t="s">
        <v>
1421</v>
      </c>
      <c r="G19" s="771" t="s">
        <v>
1397</v>
      </c>
      <c r="H19" s="771" t="s">
        <v>
1397</v>
      </c>
      <c r="I19" s="771" t="s">
        <v>
1398</v>
      </c>
      <c r="J19" s="771" t="s">
        <v>
1397</v>
      </c>
      <c r="K19" s="771" t="s">
        <v>
1374</v>
      </c>
      <c r="L19" s="771" t="s">
        <v>
1374</v>
      </c>
      <c r="M19" s="771" t="s">
        <v>
1398</v>
      </c>
      <c r="N19" s="771" t="s">
        <v>
1397</v>
      </c>
      <c r="O19" s="771" t="s">
        <v>
1374</v>
      </c>
      <c r="P19" s="771" t="s">
        <v>
1421</v>
      </c>
      <c r="Q19" s="401"/>
      <c r="R19" s="771" t="s">
        <v>
174</v>
      </c>
      <c r="S19" s="771" t="s">
        <v>
174</v>
      </c>
      <c r="T19" s="771" t="s">
        <v>
174</v>
      </c>
      <c r="U19" s="771" t="s">
        <v>
174</v>
      </c>
      <c r="V19" s="771" t="s">
        <v>
174</v>
      </c>
      <c r="W19" s="771" t="s">
        <v>
174</v>
      </c>
      <c r="X19" s="771" t="s">
        <v>
174</v>
      </c>
      <c r="Y19" s="771" t="s">
        <v>
174</v>
      </c>
      <c r="Z19" s="771" t="s">
        <v>
174</v>
      </c>
      <c r="AA19" s="771" t="s">
        <v>
174</v>
      </c>
      <c r="AB19" s="771" t="s">
        <v>
174</v>
      </c>
      <c r="AC19" s="883" t="s">
        <v>
174</v>
      </c>
      <c r="AD19" s="894"/>
      <c r="AE19" s="810" t="s">
        <v>
1202</v>
      </c>
      <c r="AF19" s="671"/>
      <c r="AG19" s="852" t="s">
        <v>
1398</v>
      </c>
      <c r="AH19" s="771"/>
      <c r="AI19" s="771">
        <v>
28</v>
      </c>
      <c r="AJ19" s="771"/>
      <c r="AK19" s="771">
        <v>
28</v>
      </c>
      <c r="AL19" s="771"/>
      <c r="AM19" s="771" t="s">
        <v>
1397</v>
      </c>
      <c r="AN19" s="771"/>
      <c r="AO19" s="771" t="s">
        <v>
1429</v>
      </c>
      <c r="AP19" s="771"/>
      <c r="AQ19" s="771" t="s">
        <v>
1430</v>
      </c>
      <c r="AR19" s="771"/>
      <c r="AS19" s="771" t="s">
        <v>
1397</v>
      </c>
      <c r="AT19" s="771"/>
      <c r="AU19" s="771">
        <v>
6</v>
      </c>
      <c r="AV19" s="771"/>
      <c r="AW19" s="771">
        <v>
6</v>
      </c>
      <c r="AX19" s="883"/>
    </row>
    <row r="20" spans="1:55" ht="15.75" customHeight="1" x14ac:dyDescent="0.15">
      <c r="A20" s="278"/>
      <c r="B20" s="895"/>
      <c r="C20" s="827"/>
      <c r="D20" s="829"/>
      <c r="E20" s="771"/>
      <c r="F20" s="771"/>
      <c r="G20" s="771"/>
      <c r="H20" s="771"/>
      <c r="I20" s="771"/>
      <c r="J20" s="771"/>
      <c r="K20" s="771"/>
      <c r="L20" s="771"/>
      <c r="M20" s="771"/>
      <c r="N20" s="771"/>
      <c r="O20" s="771"/>
      <c r="P20" s="771"/>
      <c r="Q20" s="401"/>
      <c r="R20" s="771"/>
      <c r="S20" s="771"/>
      <c r="T20" s="771"/>
      <c r="U20" s="771"/>
      <c r="V20" s="771"/>
      <c r="W20" s="771"/>
      <c r="X20" s="771"/>
      <c r="Y20" s="771"/>
      <c r="Z20" s="771"/>
      <c r="AA20" s="771"/>
      <c r="AB20" s="771"/>
      <c r="AC20" s="883"/>
      <c r="AD20" s="894"/>
      <c r="AE20" s="671"/>
      <c r="AF20" s="671"/>
      <c r="AG20" s="852"/>
      <c r="AH20" s="771"/>
      <c r="AI20" s="771"/>
      <c r="AJ20" s="771"/>
      <c r="AK20" s="771"/>
      <c r="AL20" s="771"/>
      <c r="AM20" s="771"/>
      <c r="AN20" s="771"/>
      <c r="AO20" s="771"/>
      <c r="AP20" s="771"/>
      <c r="AQ20" s="771"/>
      <c r="AR20" s="771"/>
      <c r="AS20" s="771"/>
      <c r="AT20" s="771"/>
      <c r="AU20" s="771"/>
      <c r="AV20" s="771"/>
      <c r="AW20" s="771"/>
      <c r="AX20" s="883"/>
    </row>
    <row r="21" spans="1:55" ht="14.25" customHeight="1" x14ac:dyDescent="0.15">
      <c r="A21" s="274"/>
      <c r="B21" s="824" t="s">
        <v>
259</v>
      </c>
      <c r="C21" s="825"/>
      <c r="D21" s="825"/>
      <c r="E21" s="901">
        <v>
20</v>
      </c>
      <c r="F21" s="771">
        <v>
22</v>
      </c>
      <c r="G21" s="771">
        <v>
5</v>
      </c>
      <c r="H21" s="771">
        <v>
2</v>
      </c>
      <c r="I21" s="771">
        <v>
19</v>
      </c>
      <c r="J21" s="771" t="s">
        <v>
1397</v>
      </c>
      <c r="K21" s="771">
        <v>
3</v>
      </c>
      <c r="L21" s="771">
        <v>
6</v>
      </c>
      <c r="M21" s="771">
        <v>
1</v>
      </c>
      <c r="N21" s="771">
        <v>
2</v>
      </c>
      <c r="O21" s="771">
        <v>
6</v>
      </c>
      <c r="P21" s="771">
        <v>
86</v>
      </c>
      <c r="Q21" s="401"/>
      <c r="R21" s="771">
        <v>
4</v>
      </c>
      <c r="S21" s="771">
        <v>
41</v>
      </c>
      <c r="T21" s="771">
        <v>
7</v>
      </c>
      <c r="U21" s="771">
        <v>
1</v>
      </c>
      <c r="V21" s="771">
        <v>
1</v>
      </c>
      <c r="W21" s="771" t="s">
        <v>
1421</v>
      </c>
      <c r="X21" s="771">
        <v>
54</v>
      </c>
      <c r="Y21" s="771">
        <v>
2</v>
      </c>
      <c r="Z21" s="771">
        <v>
8</v>
      </c>
      <c r="AA21" s="771">
        <v>
4</v>
      </c>
      <c r="AB21" s="771">
        <v>
14</v>
      </c>
      <c r="AC21" s="883">
        <v>
154</v>
      </c>
      <c r="AD21" s="894"/>
      <c r="AE21" s="810" t="s">
        <v>
1203</v>
      </c>
      <c r="AF21" s="671"/>
      <c r="AG21" s="852" t="s">
        <v>
1421</v>
      </c>
      <c r="AH21" s="771"/>
      <c r="AI21" s="771" t="s">
        <v>
1431</v>
      </c>
      <c r="AJ21" s="771"/>
      <c r="AK21" s="771" t="s">
        <v>
1432</v>
      </c>
      <c r="AL21" s="771"/>
      <c r="AM21" s="771" t="s">
        <v>
1374</v>
      </c>
      <c r="AN21" s="771"/>
      <c r="AO21" s="771">
        <v>
11</v>
      </c>
      <c r="AP21" s="771"/>
      <c r="AQ21" s="771">
        <v>
11</v>
      </c>
      <c r="AR21" s="771"/>
      <c r="AS21" s="771" t="s">
        <v>
1374</v>
      </c>
      <c r="AT21" s="771"/>
      <c r="AU21" s="771" t="s">
        <v>
1433</v>
      </c>
      <c r="AV21" s="771"/>
      <c r="AW21" s="771" t="s">
        <v>
1434</v>
      </c>
      <c r="AX21" s="883"/>
    </row>
    <row r="22" spans="1:55" ht="17.25" customHeight="1" x14ac:dyDescent="0.15">
      <c r="A22" s="275"/>
      <c r="B22" s="890"/>
      <c r="C22" s="828"/>
      <c r="D22" s="828"/>
      <c r="E22" s="852"/>
      <c r="F22" s="771"/>
      <c r="G22" s="771"/>
      <c r="H22" s="771"/>
      <c r="I22" s="771"/>
      <c r="J22" s="771"/>
      <c r="K22" s="771"/>
      <c r="L22" s="771"/>
      <c r="M22" s="771"/>
      <c r="N22" s="771"/>
      <c r="O22" s="771"/>
      <c r="P22" s="771"/>
      <c r="Q22" s="401"/>
      <c r="R22" s="771"/>
      <c r="S22" s="771"/>
      <c r="T22" s="771"/>
      <c r="U22" s="771"/>
      <c r="V22" s="771"/>
      <c r="W22" s="771"/>
      <c r="X22" s="771"/>
      <c r="Y22" s="771"/>
      <c r="Z22" s="771"/>
      <c r="AA22" s="771"/>
      <c r="AB22" s="771"/>
      <c r="AC22" s="883"/>
      <c r="AD22" s="895"/>
      <c r="AE22" s="671"/>
      <c r="AF22" s="671"/>
      <c r="AG22" s="867"/>
      <c r="AH22" s="770"/>
      <c r="AI22" s="770"/>
      <c r="AJ22" s="770"/>
      <c r="AK22" s="770"/>
      <c r="AL22" s="770"/>
      <c r="AM22" s="770"/>
      <c r="AN22" s="770"/>
      <c r="AO22" s="770"/>
      <c r="AP22" s="770"/>
      <c r="AQ22" s="770"/>
      <c r="AR22" s="770"/>
      <c r="AS22" s="770"/>
      <c r="AT22" s="770"/>
      <c r="AU22" s="770"/>
      <c r="AV22" s="770"/>
      <c r="AW22" s="770"/>
      <c r="AX22" s="902"/>
    </row>
    <row r="23" spans="1:55" ht="15.75" customHeight="1" x14ac:dyDescent="0.15">
      <c r="A23" s="275"/>
      <c r="B23" s="894" t="s">
        <v>
260</v>
      </c>
      <c r="C23" s="896" t="s">
        <v>
1199</v>
      </c>
      <c r="D23" s="825"/>
      <c r="E23" s="852">
        <v>
20</v>
      </c>
      <c r="F23" s="771">
        <v>
22</v>
      </c>
      <c r="G23" s="771">
        <v>
5</v>
      </c>
      <c r="H23" s="771">
        <v>
2</v>
      </c>
      <c r="I23" s="771">
        <v>
19</v>
      </c>
      <c r="J23" s="771" t="s">
        <v>
1397</v>
      </c>
      <c r="K23" s="771">
        <v>
3</v>
      </c>
      <c r="L23" s="771">
        <v>
6</v>
      </c>
      <c r="M23" s="771">
        <v>
1</v>
      </c>
      <c r="N23" s="771">
        <v>
2</v>
      </c>
      <c r="O23" s="771">
        <v>
6</v>
      </c>
      <c r="P23" s="771">
        <v>
86</v>
      </c>
      <c r="Q23" s="401"/>
      <c r="R23" s="771">
        <v>
1</v>
      </c>
      <c r="S23" s="771">
        <v>
41</v>
      </c>
      <c r="T23" s="771">
        <v>
7</v>
      </c>
      <c r="U23" s="771">
        <v>
1</v>
      </c>
      <c r="V23" s="771">
        <v>
1</v>
      </c>
      <c r="W23" s="771" t="s">
        <v>
1398</v>
      </c>
      <c r="X23" s="771">
        <v>
51</v>
      </c>
      <c r="Y23" s="771">
        <v>
2</v>
      </c>
      <c r="Z23" s="771">
        <v>
8</v>
      </c>
      <c r="AA23" s="771">
        <v>
4</v>
      </c>
      <c r="AB23" s="771">
        <v>
14</v>
      </c>
      <c r="AC23" s="771">
        <v>
151</v>
      </c>
      <c r="AD23" s="529"/>
      <c r="AE23" s="772" t="s">
        <v>
283</v>
      </c>
      <c r="AF23" s="772"/>
      <c r="AG23" s="400" t="s">
        <v>
1435</v>
      </c>
      <c r="AH23" s="400"/>
      <c r="AI23" s="400"/>
      <c r="AJ23" s="400"/>
      <c r="AK23" s="400"/>
      <c r="AL23" s="400"/>
      <c r="AM23" s="400"/>
      <c r="AN23" s="400"/>
      <c r="AO23" s="400"/>
      <c r="AP23" s="400"/>
    </row>
    <row r="24" spans="1:55" ht="15.75" customHeight="1" x14ac:dyDescent="0.15">
      <c r="A24" s="276" t="s">
        <v>
1196</v>
      </c>
      <c r="B24" s="894"/>
      <c r="C24" s="827"/>
      <c r="D24" s="828"/>
      <c r="E24" s="852"/>
      <c r="F24" s="771"/>
      <c r="G24" s="771"/>
      <c r="H24" s="771"/>
      <c r="I24" s="771"/>
      <c r="J24" s="771"/>
      <c r="K24" s="771"/>
      <c r="L24" s="771"/>
      <c r="M24" s="771"/>
      <c r="N24" s="771"/>
      <c r="O24" s="771"/>
      <c r="P24" s="771"/>
      <c r="Q24" s="401"/>
      <c r="R24" s="771"/>
      <c r="S24" s="771"/>
      <c r="T24" s="771"/>
      <c r="U24" s="771"/>
      <c r="V24" s="771"/>
      <c r="W24" s="771"/>
      <c r="X24" s="771"/>
      <c r="Y24" s="771"/>
      <c r="Z24" s="771"/>
      <c r="AA24" s="771"/>
      <c r="AB24" s="771"/>
      <c r="AC24" s="771"/>
      <c r="AD24" s="530"/>
      <c r="AE24" s="147"/>
      <c r="AF24" s="147"/>
      <c r="AG24" s="400" t="s">
        <v>
363</v>
      </c>
      <c r="AH24" s="400"/>
      <c r="AI24" s="400"/>
      <c r="AJ24" s="400"/>
      <c r="AK24" s="400"/>
      <c r="AL24" s="400"/>
      <c r="AM24" s="400"/>
      <c r="AN24" s="400"/>
      <c r="AO24" s="400"/>
      <c r="AP24" s="400"/>
      <c r="BA24" s="415"/>
      <c r="BB24" s="415"/>
      <c r="BC24" s="415"/>
    </row>
    <row r="25" spans="1:55" ht="15.75" customHeight="1" x14ac:dyDescent="0.15">
      <c r="A25" s="276"/>
      <c r="B25" s="894"/>
      <c r="C25" s="896" t="s">
        <v>
1200</v>
      </c>
      <c r="D25" s="825"/>
      <c r="E25" s="852" t="s">
        <v>
1397</v>
      </c>
      <c r="F25" s="771" t="s">
        <v>
1421</v>
      </c>
      <c r="G25" s="771" t="s">
        <v>
1414</v>
      </c>
      <c r="H25" s="771" t="s">
        <v>
1397</v>
      </c>
      <c r="I25" s="771" t="s">
        <v>
1421</v>
      </c>
      <c r="J25" s="771" t="s">
        <v>
1374</v>
      </c>
      <c r="K25" s="771" t="s">
        <v>
1397</v>
      </c>
      <c r="L25" s="771" t="s">
        <v>
1397</v>
      </c>
      <c r="M25" s="771" t="s">
        <v>
1397</v>
      </c>
      <c r="N25" s="771" t="s">
        <v>
1397</v>
      </c>
      <c r="O25" s="771" t="s">
        <v>
1397</v>
      </c>
      <c r="P25" s="771">
        <v>
0</v>
      </c>
      <c r="Q25" s="401"/>
      <c r="R25" s="771" t="s">
        <v>
1374</v>
      </c>
      <c r="S25" s="771" t="s">
        <v>
1398</v>
      </c>
      <c r="T25" s="771" t="s">
        <v>
1374</v>
      </c>
      <c r="U25" s="771" t="s">
        <v>
1421</v>
      </c>
      <c r="V25" s="771" t="s">
        <v>
1397</v>
      </c>
      <c r="W25" s="771" t="s">
        <v>
1421</v>
      </c>
      <c r="X25" s="771">
        <v>
0</v>
      </c>
      <c r="Y25" s="771" t="s">
        <v>
1374</v>
      </c>
      <c r="Z25" s="771" t="s">
        <v>
1397</v>
      </c>
      <c r="AA25" s="771" t="s">
        <v>
1421</v>
      </c>
      <c r="AB25" s="771" t="s">
        <v>
1414</v>
      </c>
      <c r="AC25" s="771" t="s">
        <v>
1374</v>
      </c>
      <c r="AD25" s="530"/>
      <c r="AE25" s="400" t="s">
        <v>
285</v>
      </c>
      <c r="AF25" s="147"/>
      <c r="AG25" s="400"/>
      <c r="AH25" s="400"/>
      <c r="AI25" s="400"/>
      <c r="AJ25" s="400"/>
      <c r="AK25" s="400"/>
      <c r="AL25" s="400"/>
      <c r="AM25" s="400"/>
      <c r="AN25" s="400"/>
      <c r="AO25" s="400"/>
      <c r="AP25" s="400"/>
      <c r="BA25" s="415"/>
      <c r="BB25" s="415"/>
      <c r="BC25" s="415"/>
    </row>
    <row r="26" spans="1:55" ht="15.75" customHeight="1" x14ac:dyDescent="0.15">
      <c r="A26" s="276" t="s">
        <v>
1197</v>
      </c>
      <c r="B26" s="894"/>
      <c r="C26" s="827"/>
      <c r="D26" s="828"/>
      <c r="E26" s="852"/>
      <c r="F26" s="771"/>
      <c r="G26" s="771"/>
      <c r="H26" s="771"/>
      <c r="I26" s="771"/>
      <c r="J26" s="771"/>
      <c r="K26" s="771"/>
      <c r="L26" s="771"/>
      <c r="M26" s="771"/>
      <c r="N26" s="771"/>
      <c r="O26" s="771"/>
      <c r="P26" s="771"/>
      <c r="Q26" s="401"/>
      <c r="R26" s="771"/>
      <c r="S26" s="771"/>
      <c r="T26" s="771"/>
      <c r="U26" s="771"/>
      <c r="V26" s="771"/>
      <c r="W26" s="771"/>
      <c r="X26" s="771"/>
      <c r="Y26" s="771"/>
      <c r="Z26" s="771"/>
      <c r="AA26" s="771"/>
      <c r="AB26" s="771"/>
      <c r="AC26" s="771"/>
      <c r="AD26" s="530"/>
    </row>
    <row r="27" spans="1:55" ht="15.75" customHeight="1" x14ac:dyDescent="0.15">
      <c r="A27" s="276"/>
      <c r="B27" s="894"/>
      <c r="C27" s="824" t="s">
        <v>
268</v>
      </c>
      <c r="D27" s="825"/>
      <c r="E27" s="852" t="s">
        <v>
1374</v>
      </c>
      <c r="F27" s="771" t="s">
        <v>
1397</v>
      </c>
      <c r="G27" s="771" t="s">
        <v>
1421</v>
      </c>
      <c r="H27" s="771" t="s">
        <v>
1398</v>
      </c>
      <c r="I27" s="771" t="s">
        <v>
1421</v>
      </c>
      <c r="J27" s="771" t="s">
        <v>
1421</v>
      </c>
      <c r="K27" s="771" t="s">
        <v>
1421</v>
      </c>
      <c r="L27" s="771" t="s">
        <v>
1397</v>
      </c>
      <c r="M27" s="771" t="s">
        <v>
1398</v>
      </c>
      <c r="N27" s="771" t="s">
        <v>
1374</v>
      </c>
      <c r="O27" s="771" t="s">
        <v>
1421</v>
      </c>
      <c r="P27" s="771">
        <v>
0</v>
      </c>
      <c r="Q27" s="401"/>
      <c r="R27" s="771">
        <v>
3</v>
      </c>
      <c r="S27" s="771" t="s">
        <v>
1397</v>
      </c>
      <c r="T27" s="771" t="s">
        <v>
1421</v>
      </c>
      <c r="U27" s="771" t="s">
        <v>
1421</v>
      </c>
      <c r="V27" s="771" t="s">
        <v>
1421</v>
      </c>
      <c r="W27" s="771" t="s">
        <v>
1421</v>
      </c>
      <c r="X27" s="771">
        <v>
3</v>
      </c>
      <c r="Y27" s="771" t="s">
        <v>
1397</v>
      </c>
      <c r="Z27" s="771" t="s">
        <v>
1397</v>
      </c>
      <c r="AA27" s="771" t="s">
        <v>
1397</v>
      </c>
      <c r="AB27" s="771" t="s">
        <v>
1397</v>
      </c>
      <c r="AC27" s="771">
        <v>
3</v>
      </c>
      <c r="AD27" s="530"/>
    </row>
    <row r="28" spans="1:55" ht="15.75" customHeight="1" x14ac:dyDescent="0.15">
      <c r="A28" s="276">
        <v>
29</v>
      </c>
      <c r="B28" s="894"/>
      <c r="C28" s="827"/>
      <c r="D28" s="828"/>
      <c r="E28" s="852"/>
      <c r="F28" s="771"/>
      <c r="G28" s="771"/>
      <c r="H28" s="771"/>
      <c r="I28" s="771"/>
      <c r="J28" s="771"/>
      <c r="K28" s="771"/>
      <c r="L28" s="771"/>
      <c r="M28" s="771"/>
      <c r="N28" s="771"/>
      <c r="O28" s="771"/>
      <c r="P28" s="771"/>
      <c r="Q28" s="401"/>
      <c r="R28" s="771"/>
      <c r="S28" s="771"/>
      <c r="T28" s="771"/>
      <c r="U28" s="771"/>
      <c r="V28" s="771"/>
      <c r="W28" s="771"/>
      <c r="X28" s="771"/>
      <c r="Y28" s="771"/>
      <c r="Z28" s="771"/>
      <c r="AA28" s="771"/>
      <c r="AB28" s="771"/>
      <c r="AC28" s="771"/>
      <c r="AD28" s="530"/>
    </row>
    <row r="29" spans="1:55" ht="15.75" customHeight="1" x14ac:dyDescent="0.15">
      <c r="A29" s="276"/>
      <c r="B29" s="894"/>
      <c r="C29" s="896" t="s">
        <v>
1201</v>
      </c>
      <c r="D29" s="825"/>
      <c r="E29" s="852" t="s">
        <v>
1397</v>
      </c>
      <c r="F29" s="771" t="s">
        <v>
1398</v>
      </c>
      <c r="G29" s="771" t="s">
        <v>
1414</v>
      </c>
      <c r="H29" s="771" t="s">
        <v>
1421</v>
      </c>
      <c r="I29" s="771" t="s">
        <v>
1398</v>
      </c>
      <c r="J29" s="771" t="s">
        <v>
1421</v>
      </c>
      <c r="K29" s="771" t="s">
        <v>
1397</v>
      </c>
      <c r="L29" s="771" t="s">
        <v>
1421</v>
      </c>
      <c r="M29" s="771" t="s">
        <v>
1397</v>
      </c>
      <c r="N29" s="771" t="s">
        <v>
1397</v>
      </c>
      <c r="O29" s="771" t="s">
        <v>
1397</v>
      </c>
      <c r="P29" s="771">
        <v>
0</v>
      </c>
      <c r="Q29" s="401"/>
      <c r="R29" s="771" t="s">
        <v>
1421</v>
      </c>
      <c r="S29" s="771" t="s">
        <v>
1397</v>
      </c>
      <c r="T29" s="771" t="s">
        <v>
1397</v>
      </c>
      <c r="U29" s="771" t="s">
        <v>
1421</v>
      </c>
      <c r="V29" s="771" t="s">
        <v>
1398</v>
      </c>
      <c r="W29" s="771" t="s">
        <v>
1421</v>
      </c>
      <c r="X29" s="771">
        <v>
0</v>
      </c>
      <c r="Y29" s="771" t="s">
        <v>
1421</v>
      </c>
      <c r="Z29" s="771" t="s">
        <v>
1398</v>
      </c>
      <c r="AA29" s="771" t="s">
        <v>
1397</v>
      </c>
      <c r="AB29" s="771" t="s">
        <v>
1414</v>
      </c>
      <c r="AC29" s="883" t="s">
        <v>
1421</v>
      </c>
    </row>
    <row r="30" spans="1:55" ht="15.75" customHeight="1" x14ac:dyDescent="0.15">
      <c r="A30" s="276" t="s">
        <v>
702</v>
      </c>
      <c r="B30" s="894"/>
      <c r="C30" s="827"/>
      <c r="D30" s="828"/>
      <c r="E30" s="852"/>
      <c r="F30" s="771"/>
      <c r="G30" s="771"/>
      <c r="H30" s="771"/>
      <c r="I30" s="771"/>
      <c r="J30" s="771"/>
      <c r="K30" s="771"/>
      <c r="L30" s="771"/>
      <c r="M30" s="771"/>
      <c r="N30" s="771"/>
      <c r="O30" s="771"/>
      <c r="P30" s="771"/>
      <c r="Q30" s="401"/>
      <c r="R30" s="771"/>
      <c r="S30" s="771"/>
      <c r="T30" s="771"/>
      <c r="U30" s="771"/>
      <c r="V30" s="771"/>
      <c r="W30" s="771"/>
      <c r="X30" s="771"/>
      <c r="Y30" s="771"/>
      <c r="Z30" s="771"/>
      <c r="AA30" s="771"/>
      <c r="AB30" s="771"/>
      <c r="AC30" s="883"/>
    </row>
    <row r="31" spans="1:55" ht="15.75" customHeight="1" x14ac:dyDescent="0.15">
      <c r="A31" s="277"/>
      <c r="B31" s="894"/>
      <c r="C31" s="896" t="s">
        <v>
1202</v>
      </c>
      <c r="D31" s="825"/>
      <c r="E31" s="852" t="s">
        <v>
1397</v>
      </c>
      <c r="F31" s="771" t="s">
        <v>
1421</v>
      </c>
      <c r="G31" s="771" t="s">
        <v>
1374</v>
      </c>
      <c r="H31" s="771" t="s">
        <v>
1374</v>
      </c>
      <c r="I31" s="771" t="s">
        <v>
1414</v>
      </c>
      <c r="J31" s="771" t="s">
        <v>
1421</v>
      </c>
      <c r="K31" s="771" t="s">
        <v>
1414</v>
      </c>
      <c r="L31" s="771" t="s">
        <v>
1421</v>
      </c>
      <c r="M31" s="771" t="s">
        <v>
1374</v>
      </c>
      <c r="N31" s="771" t="s">
        <v>
1374</v>
      </c>
      <c r="O31" s="771" t="s">
        <v>
1397</v>
      </c>
      <c r="P31" s="771">
        <v>
0</v>
      </c>
      <c r="Q31" s="401"/>
      <c r="R31" s="771" t="s">
        <v>
1421</v>
      </c>
      <c r="S31" s="771" t="s">
        <v>
1414</v>
      </c>
      <c r="T31" s="771" t="s">
        <v>
1421</v>
      </c>
      <c r="U31" s="771" t="s">
        <v>
1397</v>
      </c>
      <c r="V31" s="771" t="s">
        <v>
1397</v>
      </c>
      <c r="W31" s="771" t="s">
        <v>
1374</v>
      </c>
      <c r="X31" s="771">
        <v>
0</v>
      </c>
      <c r="Y31" s="771" t="s">
        <v>
1421</v>
      </c>
      <c r="Z31" s="771" t="s">
        <v>
1374</v>
      </c>
      <c r="AA31" s="771" t="s">
        <v>
1374</v>
      </c>
      <c r="AB31" s="771" t="s">
        <v>
1374</v>
      </c>
      <c r="AC31" s="883" t="s">
        <v>
1374</v>
      </c>
    </row>
    <row r="32" spans="1:55" ht="15.75" customHeight="1" x14ac:dyDescent="0.15">
      <c r="A32" s="277"/>
      <c r="B32" s="894"/>
      <c r="C32" s="827"/>
      <c r="D32" s="828"/>
      <c r="E32" s="852"/>
      <c r="F32" s="771"/>
      <c r="G32" s="771"/>
      <c r="H32" s="771"/>
      <c r="I32" s="771"/>
      <c r="J32" s="771"/>
      <c r="K32" s="771"/>
      <c r="L32" s="771"/>
      <c r="M32" s="771"/>
      <c r="N32" s="771"/>
      <c r="O32" s="771"/>
      <c r="P32" s="771"/>
      <c r="Q32" s="401"/>
      <c r="R32" s="771"/>
      <c r="S32" s="771"/>
      <c r="T32" s="771"/>
      <c r="U32" s="771"/>
      <c r="V32" s="771"/>
      <c r="W32" s="771"/>
      <c r="X32" s="771"/>
      <c r="Y32" s="771"/>
      <c r="Z32" s="771"/>
      <c r="AA32" s="771"/>
      <c r="AB32" s="771"/>
      <c r="AC32" s="883"/>
    </row>
    <row r="33" spans="1:29" ht="15.75" customHeight="1" x14ac:dyDescent="0.15">
      <c r="A33" s="277"/>
      <c r="B33" s="894"/>
      <c r="C33" s="896" t="s">
        <v>
1203</v>
      </c>
      <c r="D33" s="825"/>
      <c r="E33" s="852" t="s">
        <v>
1397</v>
      </c>
      <c r="F33" s="771" t="s">
        <v>
1374</v>
      </c>
      <c r="G33" s="771" t="s">
        <v>
1374</v>
      </c>
      <c r="H33" s="771" t="s">
        <v>
1374</v>
      </c>
      <c r="I33" s="771" t="s">
        <v>
1374</v>
      </c>
      <c r="J33" s="771" t="s">
        <v>
1414</v>
      </c>
      <c r="K33" s="771" t="s">
        <v>
1398</v>
      </c>
      <c r="L33" s="771" t="s">
        <v>
1414</v>
      </c>
      <c r="M33" s="771" t="s">
        <v>
1421</v>
      </c>
      <c r="N33" s="771" t="s">
        <v>
1374</v>
      </c>
      <c r="O33" s="771" t="s">
        <v>
1374</v>
      </c>
      <c r="P33" s="771">
        <v>
0</v>
      </c>
      <c r="Q33" s="401"/>
      <c r="R33" s="771" t="s">
        <v>
1374</v>
      </c>
      <c r="S33" s="771" t="s">
        <v>
1397</v>
      </c>
      <c r="T33" s="771" t="s">
        <v>
1414</v>
      </c>
      <c r="U33" s="771" t="s">
        <v>
1374</v>
      </c>
      <c r="V33" s="771" t="s">
        <v>
1414</v>
      </c>
      <c r="W33" s="771" t="s">
        <v>
1398</v>
      </c>
      <c r="X33" s="771">
        <v>
0</v>
      </c>
      <c r="Y33" s="771" t="s">
        <v>
1374</v>
      </c>
      <c r="Z33" s="771" t="s">
        <v>
1398</v>
      </c>
      <c r="AA33" s="771" t="s">
        <v>
1374</v>
      </c>
      <c r="AB33" s="771" t="s">
        <v>
1397</v>
      </c>
      <c r="AC33" s="883" t="s">
        <v>
1397</v>
      </c>
    </row>
    <row r="34" spans="1:29" ht="15.75" customHeight="1" x14ac:dyDescent="0.15">
      <c r="A34" s="278"/>
      <c r="B34" s="895"/>
      <c r="C34" s="827"/>
      <c r="D34" s="828"/>
      <c r="E34" s="852"/>
      <c r="F34" s="771"/>
      <c r="G34" s="771"/>
      <c r="H34" s="771"/>
      <c r="I34" s="771"/>
      <c r="J34" s="771"/>
      <c r="K34" s="771"/>
      <c r="L34" s="771"/>
      <c r="M34" s="771"/>
      <c r="N34" s="771"/>
      <c r="O34" s="771"/>
      <c r="P34" s="771"/>
      <c r="Q34" s="401"/>
      <c r="R34" s="771"/>
      <c r="S34" s="771"/>
      <c r="T34" s="771"/>
      <c r="U34" s="771"/>
      <c r="V34" s="771"/>
      <c r="W34" s="771"/>
      <c r="X34" s="771"/>
      <c r="Y34" s="771"/>
      <c r="Z34" s="771"/>
      <c r="AA34" s="771"/>
      <c r="AB34" s="771"/>
      <c r="AC34" s="883"/>
    </row>
    <row r="35" spans="1:29" ht="14.25" customHeight="1" x14ac:dyDescent="0.15">
      <c r="A35" s="274"/>
      <c r="B35" s="824" t="s">
        <v>
259</v>
      </c>
      <c r="C35" s="825"/>
      <c r="D35" s="825"/>
      <c r="E35" s="852">
        <v>
41</v>
      </c>
      <c r="F35" s="771">
        <v>
23</v>
      </c>
      <c r="G35" s="771">
        <v>
5</v>
      </c>
      <c r="H35" s="771">
        <v>
1</v>
      </c>
      <c r="I35" s="771">
        <v>
9</v>
      </c>
      <c r="J35" s="771">
        <v>
1</v>
      </c>
      <c r="K35" s="771">
        <v>
2</v>
      </c>
      <c r="L35" s="771">
        <v>
6</v>
      </c>
      <c r="M35" s="771">
        <v>
1</v>
      </c>
      <c r="N35" s="771">
        <v>
1</v>
      </c>
      <c r="O35" s="771">
        <v>
4</v>
      </c>
      <c r="P35" s="771">
        <f t="shared" ref="P35" si="0">
SUM(E35:O36)</f>
        <v>
94</v>
      </c>
      <c r="Q35" s="401"/>
      <c r="R35" s="771">
        <v>
4</v>
      </c>
      <c r="S35" s="771">
        <v>
55</v>
      </c>
      <c r="T35" s="771">
        <v>
7</v>
      </c>
      <c r="U35" s="771">
        <v>
2</v>
      </c>
      <c r="V35" s="771" t="s">
        <v>
1397</v>
      </c>
      <c r="W35" s="771" t="s">
        <v>
1374</v>
      </c>
      <c r="X35" s="771">
        <v>
68</v>
      </c>
      <c r="Y35" s="771" t="s">
        <v>
1421</v>
      </c>
      <c r="Z35" s="771" t="s">
        <v>
1421</v>
      </c>
      <c r="AA35" s="771" t="s">
        <v>
1397</v>
      </c>
      <c r="AB35" s="771" t="s">
        <v>
1414</v>
      </c>
      <c r="AC35" s="883">
        <v>
162</v>
      </c>
    </row>
    <row r="36" spans="1:29" ht="14.25" customHeight="1" x14ac:dyDescent="0.15">
      <c r="A36" s="275"/>
      <c r="B36" s="890"/>
      <c r="C36" s="828"/>
      <c r="D36" s="828"/>
      <c r="E36" s="852"/>
      <c r="F36" s="771"/>
      <c r="G36" s="771"/>
      <c r="H36" s="771"/>
      <c r="I36" s="771"/>
      <c r="J36" s="771"/>
      <c r="K36" s="771"/>
      <c r="L36" s="771"/>
      <c r="M36" s="771"/>
      <c r="N36" s="771"/>
      <c r="O36" s="771"/>
      <c r="P36" s="771"/>
      <c r="Q36" s="401"/>
      <c r="R36" s="771"/>
      <c r="S36" s="771"/>
      <c r="T36" s="771"/>
      <c r="U36" s="771"/>
      <c r="V36" s="771"/>
      <c r="W36" s="771"/>
      <c r="X36" s="771"/>
      <c r="Y36" s="771"/>
      <c r="Z36" s="771"/>
      <c r="AA36" s="771"/>
      <c r="AB36" s="771"/>
      <c r="AC36" s="883"/>
    </row>
    <row r="37" spans="1:29" ht="15.75" customHeight="1" x14ac:dyDescent="0.15">
      <c r="A37" s="275"/>
      <c r="B37" s="894" t="s">
        <v>
260</v>
      </c>
      <c r="C37" s="896" t="s">
        <v>
1199</v>
      </c>
      <c r="D37" s="825"/>
      <c r="E37" s="852">
        <v>
36</v>
      </c>
      <c r="F37" s="771">
        <v>
23</v>
      </c>
      <c r="G37" s="771">
        <v>
4</v>
      </c>
      <c r="H37" s="771">
        <v>
1</v>
      </c>
      <c r="I37" s="771">
        <v>
8</v>
      </c>
      <c r="J37" s="771">
        <v>
1</v>
      </c>
      <c r="K37" s="771">
        <v>
2</v>
      </c>
      <c r="L37" s="771">
        <v>
6</v>
      </c>
      <c r="M37" s="771">
        <v>
1</v>
      </c>
      <c r="N37" s="771">
        <v>
1</v>
      </c>
      <c r="O37" s="771">
        <v>
4</v>
      </c>
      <c r="P37" s="771">
        <f t="shared" ref="P37" si="1">
SUM(E37:O38)</f>
        <v>
87</v>
      </c>
      <c r="Q37" s="401"/>
      <c r="R37" s="771">
        <v>
1</v>
      </c>
      <c r="S37" s="771">
        <v>
54</v>
      </c>
      <c r="T37" s="771">
        <v>
6</v>
      </c>
      <c r="U37" s="771">
        <v>
2</v>
      </c>
      <c r="V37" s="771" t="s">
        <v>
1374</v>
      </c>
      <c r="W37" s="771" t="s">
        <v>
1421</v>
      </c>
      <c r="X37" s="771">
        <v>
63</v>
      </c>
      <c r="Y37" s="771" t="s">
        <v>
1397</v>
      </c>
      <c r="Z37" s="771" t="s">
        <v>
1398</v>
      </c>
      <c r="AA37" s="771" t="s">
        <v>
1421</v>
      </c>
      <c r="AB37" s="771" t="s">
        <v>
1421</v>
      </c>
      <c r="AC37" s="883">
        <v>
150</v>
      </c>
    </row>
    <row r="38" spans="1:29" ht="15.75" customHeight="1" x14ac:dyDescent="0.15">
      <c r="A38" s="276" t="s">
        <v>
1196</v>
      </c>
      <c r="B38" s="894"/>
      <c r="C38" s="827"/>
      <c r="D38" s="828"/>
      <c r="E38" s="852"/>
      <c r="F38" s="771"/>
      <c r="G38" s="771"/>
      <c r="H38" s="771"/>
      <c r="I38" s="771"/>
      <c r="J38" s="771"/>
      <c r="K38" s="771"/>
      <c r="L38" s="771"/>
      <c r="M38" s="771"/>
      <c r="N38" s="771"/>
      <c r="O38" s="771"/>
      <c r="P38" s="771"/>
      <c r="Q38" s="401"/>
      <c r="R38" s="771"/>
      <c r="S38" s="771"/>
      <c r="T38" s="771"/>
      <c r="U38" s="771"/>
      <c r="V38" s="771"/>
      <c r="W38" s="771"/>
      <c r="X38" s="771"/>
      <c r="Y38" s="771"/>
      <c r="Z38" s="771"/>
      <c r="AA38" s="771"/>
      <c r="AB38" s="771"/>
      <c r="AC38" s="883"/>
    </row>
    <row r="39" spans="1:29" ht="15.75" customHeight="1" x14ac:dyDescent="0.15">
      <c r="A39" s="276"/>
      <c r="B39" s="894"/>
      <c r="C39" s="896" t="s">
        <v>
1200</v>
      </c>
      <c r="D39" s="825"/>
      <c r="E39" s="852">
        <v>
2</v>
      </c>
      <c r="F39" s="771" t="s">
        <v>
174</v>
      </c>
      <c r="G39" s="771" t="s">
        <v>
174</v>
      </c>
      <c r="H39" s="771" t="s">
        <v>
174</v>
      </c>
      <c r="I39" s="771" t="s">
        <v>
174</v>
      </c>
      <c r="J39" s="771" t="s">
        <v>
174</v>
      </c>
      <c r="K39" s="771" t="s">
        <v>
174</v>
      </c>
      <c r="L39" s="771" t="s">
        <v>
174</v>
      </c>
      <c r="M39" s="771" t="s">
        <v>
174</v>
      </c>
      <c r="N39" s="771" t="s">
        <v>
174</v>
      </c>
      <c r="O39" s="771" t="s">
        <v>
174</v>
      </c>
      <c r="P39" s="771">
        <f t="shared" ref="P39" si="2">
SUM(E39:O40)</f>
        <v>
2</v>
      </c>
      <c r="Q39" s="401"/>
      <c r="R39" s="771" t="s">
        <v>
1414</v>
      </c>
      <c r="S39" s="771" t="s">
        <v>
1421</v>
      </c>
      <c r="T39" s="771" t="s">
        <v>
1374</v>
      </c>
      <c r="U39" s="771" t="s">
        <v>
1414</v>
      </c>
      <c r="V39" s="771" t="s">
        <v>
1397</v>
      </c>
      <c r="W39" s="771" t="s">
        <v>
1421</v>
      </c>
      <c r="X39" s="771" t="s">
        <v>
1414</v>
      </c>
      <c r="Y39" s="771" t="s">
        <v>
1421</v>
      </c>
      <c r="Z39" s="771" t="s">
        <v>
1397</v>
      </c>
      <c r="AA39" s="771" t="s">
        <v>
1397</v>
      </c>
      <c r="AB39" s="771" t="s">
        <v>
1414</v>
      </c>
      <c r="AC39" s="883">
        <v>
2</v>
      </c>
    </row>
    <row r="40" spans="1:29" ht="15.75" customHeight="1" x14ac:dyDescent="0.15">
      <c r="A40" s="276" t="s">
        <v>
1197</v>
      </c>
      <c r="B40" s="894"/>
      <c r="C40" s="827"/>
      <c r="D40" s="828"/>
      <c r="E40" s="852"/>
      <c r="F40" s="771"/>
      <c r="G40" s="771"/>
      <c r="H40" s="771"/>
      <c r="I40" s="771"/>
      <c r="J40" s="771"/>
      <c r="K40" s="771"/>
      <c r="L40" s="771"/>
      <c r="M40" s="771"/>
      <c r="N40" s="771"/>
      <c r="O40" s="771"/>
      <c r="P40" s="771"/>
      <c r="Q40" s="401"/>
      <c r="R40" s="771"/>
      <c r="S40" s="771"/>
      <c r="T40" s="771"/>
      <c r="U40" s="771"/>
      <c r="V40" s="771"/>
      <c r="W40" s="771"/>
      <c r="X40" s="771"/>
      <c r="Y40" s="771"/>
      <c r="Z40" s="771"/>
      <c r="AA40" s="771"/>
      <c r="AB40" s="771"/>
      <c r="AC40" s="883"/>
    </row>
    <row r="41" spans="1:29" ht="15.75" customHeight="1" x14ac:dyDescent="0.15">
      <c r="A41" s="276"/>
      <c r="B41" s="894"/>
      <c r="C41" s="824" t="s">
        <v>
268</v>
      </c>
      <c r="D41" s="825"/>
      <c r="E41" s="852">
        <v>
1</v>
      </c>
      <c r="F41" s="771" t="s">
        <v>
174</v>
      </c>
      <c r="G41" s="771">
        <v>
1</v>
      </c>
      <c r="H41" s="771" t="s">
        <v>
174</v>
      </c>
      <c r="I41" s="771">
        <v>
1</v>
      </c>
      <c r="J41" s="771" t="s">
        <v>
174</v>
      </c>
      <c r="K41" s="771" t="s">
        <v>
174</v>
      </c>
      <c r="L41" s="771" t="s">
        <v>
174</v>
      </c>
      <c r="M41" s="771" t="s">
        <v>
174</v>
      </c>
      <c r="N41" s="771" t="s">
        <v>
174</v>
      </c>
      <c r="O41" s="771" t="s">
        <v>
174</v>
      </c>
      <c r="P41" s="771">
        <f t="shared" ref="P41" si="3">
SUM(E41:O42)</f>
        <v>
3</v>
      </c>
      <c r="Q41" s="401"/>
      <c r="R41" s="771">
        <v>
2</v>
      </c>
      <c r="S41" s="771">
        <v>
1</v>
      </c>
      <c r="T41" s="771">
        <v>
1</v>
      </c>
      <c r="U41" s="771" t="s">
        <v>
1414</v>
      </c>
      <c r="V41" s="771" t="s">
        <v>
1421</v>
      </c>
      <c r="W41" s="771" t="s">
        <v>
1397</v>
      </c>
      <c r="X41" s="771">
        <v>
4</v>
      </c>
      <c r="Y41" s="771" t="s">
        <v>
1421</v>
      </c>
      <c r="Z41" s="771" t="s">
        <v>
1397</v>
      </c>
      <c r="AA41" s="771" t="s">
        <v>
1414</v>
      </c>
      <c r="AB41" s="771" t="s">
        <v>
1414</v>
      </c>
      <c r="AC41" s="883">
        <v>
7</v>
      </c>
    </row>
    <row r="42" spans="1:29" ht="15.75" customHeight="1" x14ac:dyDescent="0.15">
      <c r="A42" s="276">
        <v>
30</v>
      </c>
      <c r="B42" s="894"/>
      <c r="C42" s="827"/>
      <c r="D42" s="828"/>
      <c r="E42" s="852"/>
      <c r="F42" s="771"/>
      <c r="G42" s="771"/>
      <c r="H42" s="771"/>
      <c r="I42" s="771"/>
      <c r="J42" s="771"/>
      <c r="K42" s="771"/>
      <c r="L42" s="771"/>
      <c r="M42" s="771"/>
      <c r="N42" s="771"/>
      <c r="O42" s="771"/>
      <c r="P42" s="771"/>
      <c r="Q42" s="401"/>
      <c r="R42" s="771"/>
      <c r="S42" s="771"/>
      <c r="T42" s="771"/>
      <c r="U42" s="771"/>
      <c r="V42" s="771"/>
      <c r="W42" s="771"/>
      <c r="X42" s="771"/>
      <c r="Y42" s="771"/>
      <c r="Z42" s="771"/>
      <c r="AA42" s="771"/>
      <c r="AB42" s="771"/>
      <c r="AC42" s="883"/>
    </row>
    <row r="43" spans="1:29" ht="15.75" customHeight="1" x14ac:dyDescent="0.15">
      <c r="A43" s="276"/>
      <c r="B43" s="894"/>
      <c r="C43" s="896" t="s">
        <v>
1201</v>
      </c>
      <c r="D43" s="825"/>
      <c r="E43" s="852">
        <v>
2</v>
      </c>
      <c r="F43" s="771" t="s">
        <v>
174</v>
      </c>
      <c r="G43" s="771" t="s">
        <v>
174</v>
      </c>
      <c r="H43" s="771" t="s">
        <v>
174</v>
      </c>
      <c r="I43" s="771" t="s">
        <v>
174</v>
      </c>
      <c r="J43" s="771" t="s">
        <v>
174</v>
      </c>
      <c r="K43" s="771" t="s">
        <v>
174</v>
      </c>
      <c r="L43" s="771" t="s">
        <v>
174</v>
      </c>
      <c r="M43" s="771" t="s">
        <v>
174</v>
      </c>
      <c r="N43" s="771" t="s">
        <v>
174</v>
      </c>
      <c r="O43" s="771" t="s">
        <v>
174</v>
      </c>
      <c r="P43" s="771">
        <f t="shared" ref="P43" si="4">
SUM(E43:O44)</f>
        <v>
2</v>
      </c>
      <c r="Q43" s="401"/>
      <c r="R43" s="771" t="s">
        <v>
1421</v>
      </c>
      <c r="S43" s="771" t="s">
        <v>
1414</v>
      </c>
      <c r="T43" s="771" t="s">
        <v>
1414</v>
      </c>
      <c r="U43" s="771" t="s">
        <v>
1414</v>
      </c>
      <c r="V43" s="771" t="s">
        <v>
1414</v>
      </c>
      <c r="W43" s="771" t="s">
        <v>
1436</v>
      </c>
      <c r="X43" s="771" t="s">
        <v>
1421</v>
      </c>
      <c r="Y43" s="771" t="s">
        <v>
1414</v>
      </c>
      <c r="Z43" s="771" t="s">
        <v>
1397</v>
      </c>
      <c r="AA43" s="771" t="s">
        <v>
1421</v>
      </c>
      <c r="AB43" s="771" t="s">
        <v>
1397</v>
      </c>
      <c r="AC43" s="883">
        <v>
2</v>
      </c>
    </row>
    <row r="44" spans="1:29" ht="15.75" customHeight="1" x14ac:dyDescent="0.15">
      <c r="A44" s="276" t="s">
        <v>
702</v>
      </c>
      <c r="B44" s="894"/>
      <c r="C44" s="827"/>
      <c r="D44" s="828"/>
      <c r="E44" s="852"/>
      <c r="F44" s="771"/>
      <c r="G44" s="771"/>
      <c r="H44" s="771"/>
      <c r="I44" s="771"/>
      <c r="J44" s="771"/>
      <c r="K44" s="771"/>
      <c r="L44" s="771"/>
      <c r="M44" s="771"/>
      <c r="N44" s="771"/>
      <c r="O44" s="771"/>
      <c r="P44" s="771"/>
      <c r="Q44" s="401"/>
      <c r="R44" s="771"/>
      <c r="S44" s="771"/>
      <c r="T44" s="771"/>
      <c r="U44" s="771"/>
      <c r="V44" s="771"/>
      <c r="W44" s="771"/>
      <c r="X44" s="771"/>
      <c r="Y44" s="771"/>
      <c r="Z44" s="771"/>
      <c r="AA44" s="771"/>
      <c r="AB44" s="771"/>
      <c r="AC44" s="883"/>
    </row>
    <row r="45" spans="1:29" ht="15.75" customHeight="1" x14ac:dyDescent="0.15">
      <c r="A45" s="277"/>
      <c r="B45" s="894"/>
      <c r="C45" s="896" t="s">
        <v>
1202</v>
      </c>
      <c r="D45" s="825"/>
      <c r="E45" s="852" t="s">
        <v>
1374</v>
      </c>
      <c r="F45" s="771" t="s">
        <v>
174</v>
      </c>
      <c r="G45" s="771" t="s">
        <v>
174</v>
      </c>
      <c r="H45" s="771" t="s">
        <v>
174</v>
      </c>
      <c r="I45" s="771" t="s">
        <v>
174</v>
      </c>
      <c r="J45" s="771" t="s">
        <v>
174</v>
      </c>
      <c r="K45" s="771" t="s">
        <v>
174</v>
      </c>
      <c r="L45" s="771" t="s">
        <v>
174</v>
      </c>
      <c r="M45" s="771" t="s">
        <v>
174</v>
      </c>
      <c r="N45" s="771" t="s">
        <v>
174</v>
      </c>
      <c r="O45" s="771" t="s">
        <v>
174</v>
      </c>
      <c r="P45" s="771" t="s">
        <v>
1421</v>
      </c>
      <c r="Q45" s="401"/>
      <c r="R45" s="771" t="s">
        <v>
1374</v>
      </c>
      <c r="S45" s="771" t="s">
        <v>
1421</v>
      </c>
      <c r="T45" s="771" t="s">
        <v>
1414</v>
      </c>
      <c r="U45" s="771" t="s">
        <v>
1374</v>
      </c>
      <c r="V45" s="771" t="s">
        <v>
1397</v>
      </c>
      <c r="W45" s="771" t="s">
        <v>
1397</v>
      </c>
      <c r="X45" s="771" t="s">
        <v>
1414</v>
      </c>
      <c r="Y45" s="771" t="s">
        <v>
1421</v>
      </c>
      <c r="Z45" s="771" t="s">
        <v>
1397</v>
      </c>
      <c r="AA45" s="771" t="s">
        <v>
1374</v>
      </c>
      <c r="AB45" s="771" t="s">
        <v>
1397</v>
      </c>
      <c r="AC45" s="883" t="s">
        <v>
1421</v>
      </c>
    </row>
    <row r="46" spans="1:29" ht="15.75" customHeight="1" x14ac:dyDescent="0.15">
      <c r="A46" s="277"/>
      <c r="B46" s="894"/>
      <c r="C46" s="827"/>
      <c r="D46" s="828"/>
      <c r="E46" s="852"/>
      <c r="F46" s="771"/>
      <c r="G46" s="771"/>
      <c r="H46" s="771"/>
      <c r="I46" s="771"/>
      <c r="J46" s="771"/>
      <c r="K46" s="771"/>
      <c r="L46" s="771"/>
      <c r="M46" s="771"/>
      <c r="N46" s="771"/>
      <c r="O46" s="771"/>
      <c r="P46" s="771"/>
      <c r="Q46" s="401"/>
      <c r="R46" s="771"/>
      <c r="S46" s="771"/>
      <c r="T46" s="771"/>
      <c r="U46" s="771"/>
      <c r="V46" s="771"/>
      <c r="W46" s="771"/>
      <c r="X46" s="771"/>
      <c r="Y46" s="771"/>
      <c r="Z46" s="771"/>
      <c r="AA46" s="771"/>
      <c r="AB46" s="771"/>
      <c r="AC46" s="883"/>
    </row>
    <row r="47" spans="1:29" ht="15.75" customHeight="1" x14ac:dyDescent="0.15">
      <c r="A47" s="277"/>
      <c r="B47" s="894"/>
      <c r="C47" s="896" t="s">
        <v>
1203</v>
      </c>
      <c r="D47" s="825"/>
      <c r="E47" s="852" t="s">
        <v>
1414</v>
      </c>
      <c r="F47" s="771" t="s">
        <v>
1374</v>
      </c>
      <c r="G47" s="771" t="s">
        <v>
1374</v>
      </c>
      <c r="H47" s="771" t="s">
        <v>
1397</v>
      </c>
      <c r="I47" s="771" t="s">
        <v>
1398</v>
      </c>
      <c r="J47" s="771" t="s">
        <v>
1421</v>
      </c>
      <c r="K47" s="771" t="s">
        <v>
1397</v>
      </c>
      <c r="L47" s="771" t="s">
        <v>
1374</v>
      </c>
      <c r="M47" s="771" t="s">
        <v>
1414</v>
      </c>
      <c r="N47" s="771" t="s">
        <v>
1414</v>
      </c>
      <c r="O47" s="771" t="s">
        <v>
1374</v>
      </c>
      <c r="P47" s="771" t="s">
        <v>
1374</v>
      </c>
      <c r="Q47" s="401"/>
      <c r="R47" s="771">
        <v>
1</v>
      </c>
      <c r="S47" s="771" t="s">
        <v>
1374</v>
      </c>
      <c r="T47" s="771" t="s">
        <v>
1374</v>
      </c>
      <c r="U47" s="771" t="s">
        <v>
1397</v>
      </c>
      <c r="V47" s="771" t="s">
        <v>
1421</v>
      </c>
      <c r="W47" s="771" t="s">
        <v>
1374</v>
      </c>
      <c r="X47" s="771">
        <v>
1</v>
      </c>
      <c r="Y47" s="771" t="s">
        <v>
1374</v>
      </c>
      <c r="Z47" s="771" t="s">
        <v>
1421</v>
      </c>
      <c r="AA47" s="771" t="s">
        <v>
1374</v>
      </c>
      <c r="AB47" s="771" t="s">
        <v>
1421</v>
      </c>
      <c r="AC47" s="883">
        <v>
1</v>
      </c>
    </row>
    <row r="48" spans="1:29" ht="15.75" customHeight="1" x14ac:dyDescent="0.15">
      <c r="A48" s="278"/>
      <c r="B48" s="895"/>
      <c r="C48" s="827"/>
      <c r="D48" s="828"/>
      <c r="E48" s="867"/>
      <c r="F48" s="770"/>
      <c r="G48" s="770"/>
      <c r="H48" s="770"/>
      <c r="I48" s="770"/>
      <c r="J48" s="770"/>
      <c r="K48" s="770"/>
      <c r="L48" s="770"/>
      <c r="M48" s="770"/>
      <c r="N48" s="770"/>
      <c r="O48" s="770"/>
      <c r="P48" s="770"/>
      <c r="Q48" s="399"/>
      <c r="R48" s="770"/>
      <c r="S48" s="770"/>
      <c r="T48" s="770"/>
      <c r="U48" s="770"/>
      <c r="V48" s="770"/>
      <c r="W48" s="770"/>
      <c r="X48" s="770"/>
      <c r="Y48" s="770"/>
      <c r="Z48" s="770"/>
      <c r="AA48" s="770"/>
      <c r="AB48" s="770"/>
      <c r="AC48" s="902"/>
    </row>
    <row r="49" spans="1:54" ht="18" customHeight="1" x14ac:dyDescent="0.15">
      <c r="A49" s="1"/>
      <c r="B49" s="772" t="s">
        <v>
283</v>
      </c>
      <c r="C49" s="772"/>
      <c r="D49" s="400" t="s">
        <v>
1437</v>
      </c>
      <c r="E49" s="147"/>
      <c r="F49" s="147"/>
      <c r="G49" s="147"/>
      <c r="H49" s="147"/>
      <c r="I49" s="147"/>
      <c r="J49" s="147"/>
      <c r="K49" s="147"/>
      <c r="L49" s="147"/>
      <c r="M49" s="232"/>
      <c r="N49" s="232"/>
      <c r="O49" s="232"/>
      <c r="P49" s="232"/>
      <c r="Q49" s="232"/>
      <c r="R49" s="232"/>
      <c r="S49" s="232"/>
      <c r="T49" s="232"/>
      <c r="U49" s="232"/>
      <c r="V49" s="232"/>
      <c r="W49" s="232"/>
      <c r="X49" s="232"/>
      <c r="Y49" s="232"/>
      <c r="Z49" s="232"/>
      <c r="AA49" s="232"/>
      <c r="AB49" s="232"/>
      <c r="AC49" s="232"/>
    </row>
    <row r="50" spans="1:54" ht="18" customHeight="1" x14ac:dyDescent="0.15">
      <c r="A50" s="415"/>
      <c r="B50" s="400" t="s">
        <v>
285</v>
      </c>
      <c r="C50" s="147"/>
      <c r="D50" s="147"/>
      <c r="E50" s="147"/>
      <c r="F50" s="147"/>
      <c r="G50" s="147"/>
      <c r="H50" s="147"/>
      <c r="I50" s="147"/>
      <c r="J50" s="147"/>
      <c r="K50" s="147"/>
      <c r="L50" s="147"/>
      <c r="M50" s="232"/>
      <c r="N50" s="232"/>
      <c r="O50" s="232"/>
      <c r="P50" s="232"/>
      <c r="Q50" s="232"/>
      <c r="R50" s="232"/>
      <c r="S50" s="232"/>
      <c r="T50" s="232"/>
      <c r="U50" s="232"/>
      <c r="V50" s="232"/>
      <c r="W50" s="232"/>
      <c r="X50" s="232"/>
      <c r="Y50" s="232"/>
      <c r="Z50" s="232"/>
      <c r="AA50" s="232"/>
      <c r="AB50" s="232"/>
      <c r="AC50" s="232"/>
    </row>
    <row r="51" spans="1:54" ht="15.75" customHeight="1" x14ac:dyDescent="0.15">
      <c r="A51" s="583">
        <v>
136</v>
      </c>
      <c r="B51" s="583"/>
      <c r="C51" s="583"/>
      <c r="D51" s="583"/>
      <c r="E51" s="583"/>
      <c r="F51" s="583"/>
      <c r="G51" s="583"/>
      <c r="H51" s="583"/>
      <c r="I51" s="583"/>
      <c r="J51" s="583"/>
      <c r="K51" s="583"/>
      <c r="L51" s="583"/>
      <c r="M51" s="583"/>
      <c r="N51" s="583"/>
      <c r="O51" s="583"/>
      <c r="P51" s="583"/>
      <c r="Q51" s="583">
        <v>
137</v>
      </c>
      <c r="R51" s="583"/>
      <c r="S51" s="583"/>
      <c r="T51" s="583"/>
      <c r="U51" s="583"/>
      <c r="V51" s="583"/>
      <c r="W51" s="583"/>
      <c r="X51" s="583"/>
      <c r="Y51" s="583"/>
      <c r="Z51" s="583"/>
      <c r="AA51" s="583"/>
      <c r="AB51" s="583"/>
      <c r="AC51" s="583"/>
      <c r="AD51" s="583">
        <v>
138</v>
      </c>
      <c r="AE51" s="583"/>
      <c r="AF51" s="583"/>
      <c r="AG51" s="583"/>
      <c r="AH51" s="583"/>
      <c r="AI51" s="583"/>
      <c r="AJ51" s="583"/>
      <c r="AK51" s="583"/>
      <c r="AL51" s="583"/>
      <c r="AM51" s="583"/>
      <c r="AN51" s="583"/>
      <c r="AO51" s="583"/>
      <c r="AP51" s="583"/>
      <c r="AQ51" s="583"/>
      <c r="AR51" s="583"/>
      <c r="AS51" s="583"/>
      <c r="AT51" s="583"/>
      <c r="AU51" s="583"/>
      <c r="AV51" s="583"/>
      <c r="AW51" s="583"/>
      <c r="AX51" s="583"/>
      <c r="AY51" s="583"/>
      <c r="AZ51" s="583"/>
      <c r="BA51" s="128"/>
      <c r="BB51" s="128"/>
    </row>
    <row r="52" spans="1:54" ht="20.100000000000001" customHeight="1" x14ac:dyDescent="0.15"/>
    <row r="53" spans="1:54" ht="20.100000000000001" customHeight="1" x14ac:dyDescent="0.15"/>
    <row r="54" spans="1:54" ht="20.100000000000001" customHeight="1" x14ac:dyDescent="0.15"/>
    <row r="55" spans="1:54" ht="20.100000000000001" customHeight="1" x14ac:dyDescent="0.15"/>
    <row r="56" spans="1:54" ht="20.100000000000001" customHeight="1" x14ac:dyDescent="0.15"/>
    <row r="57" spans="1:54" ht="20.100000000000001" customHeight="1" x14ac:dyDescent="0.15"/>
    <row r="58" spans="1:54" ht="20.100000000000001" customHeight="1" x14ac:dyDescent="0.15"/>
    <row r="59" spans="1:54" ht="20.100000000000001" customHeight="1" x14ac:dyDescent="0.15"/>
    <row r="60" spans="1:54" ht="20.100000000000001" customHeight="1" x14ac:dyDescent="0.15"/>
    <row r="61" spans="1:54" ht="20.100000000000001" customHeight="1" x14ac:dyDescent="0.15"/>
    <row r="62" spans="1:54" ht="20.100000000000001" customHeight="1" x14ac:dyDescent="0.15"/>
    <row r="63" spans="1:54" ht="20.100000000000001" customHeight="1" x14ac:dyDescent="0.15"/>
    <row r="64" spans="1:5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row r="85" ht="20.100000000000001" customHeight="1" x14ac:dyDescent="0.15"/>
    <row r="86" ht="20.100000000000001" customHeight="1" x14ac:dyDescent="0.15"/>
    <row r="87" ht="20.100000000000001" customHeight="1" x14ac:dyDescent="0.15"/>
    <row r="88" ht="20.100000000000001" customHeight="1" x14ac:dyDescent="0.15"/>
    <row r="89" ht="20.100000000000001" customHeight="1" x14ac:dyDescent="0.15"/>
    <row r="90" ht="20.100000000000001" customHeight="1" x14ac:dyDescent="0.15"/>
    <row r="91" ht="20.100000000000001" customHeight="1" x14ac:dyDescent="0.15"/>
    <row r="92" ht="20.100000000000001" customHeight="1" x14ac:dyDescent="0.15"/>
    <row r="93" ht="20.100000000000001" customHeight="1" x14ac:dyDescent="0.15"/>
    <row r="94" ht="20.100000000000001" customHeight="1" x14ac:dyDescent="0.15"/>
    <row r="95" ht="20.100000000000001" customHeight="1" x14ac:dyDescent="0.15"/>
    <row r="96" ht="20.100000000000001" customHeight="1" x14ac:dyDescent="0.15"/>
    <row r="97" ht="20.100000000000001" customHeight="1" x14ac:dyDescent="0.15"/>
    <row r="98" ht="20.100000000000001" customHeight="1" x14ac:dyDescent="0.15"/>
    <row r="99" ht="20.100000000000001" customHeight="1" x14ac:dyDescent="0.15"/>
    <row r="100" ht="20.100000000000001" customHeight="1" x14ac:dyDescent="0.15"/>
    <row r="101" ht="20.100000000000001" customHeight="1" x14ac:dyDescent="0.15"/>
    <row r="102" ht="20.100000000000001" customHeight="1" x14ac:dyDescent="0.15"/>
    <row r="103" ht="20.100000000000001" customHeight="1" x14ac:dyDescent="0.15"/>
    <row r="104" ht="20.100000000000001" customHeight="1" x14ac:dyDescent="0.15"/>
    <row r="105" ht="20.100000000000001" customHeight="1" x14ac:dyDescent="0.15"/>
    <row r="106" ht="20.100000000000001" customHeight="1" x14ac:dyDescent="0.15"/>
    <row r="107" ht="20.100000000000001" customHeight="1" x14ac:dyDescent="0.15"/>
    <row r="108" ht="20.100000000000001" customHeight="1" x14ac:dyDescent="0.15"/>
    <row r="109" ht="20.100000000000001" customHeight="1" x14ac:dyDescent="0.15"/>
    <row r="110" ht="20.100000000000001" customHeight="1" x14ac:dyDescent="0.15"/>
    <row r="111" ht="20.100000000000001" customHeight="1" x14ac:dyDescent="0.15"/>
    <row r="112" ht="20.100000000000001" customHeight="1" x14ac:dyDescent="0.15"/>
    <row r="113" ht="20.100000000000001" customHeight="1" x14ac:dyDescent="0.15"/>
    <row r="114" ht="20.100000000000001" customHeight="1" x14ac:dyDescent="0.15"/>
    <row r="115" ht="20.100000000000001" customHeight="1" x14ac:dyDescent="0.15"/>
    <row r="116" ht="20.100000000000001" customHeight="1" x14ac:dyDescent="0.15"/>
    <row r="117" ht="20.100000000000001" customHeight="1" x14ac:dyDescent="0.15"/>
    <row r="118" ht="20.100000000000001" customHeight="1" x14ac:dyDescent="0.15"/>
    <row r="119" ht="20.100000000000001" customHeight="1" x14ac:dyDescent="0.15"/>
    <row r="120" ht="20.100000000000001" customHeight="1" x14ac:dyDescent="0.15"/>
    <row r="121" ht="20.100000000000001" customHeight="1" x14ac:dyDescent="0.15"/>
    <row r="122" ht="20.100000000000001" customHeight="1" x14ac:dyDescent="0.15"/>
    <row r="123" ht="20.100000000000001" customHeight="1" x14ac:dyDescent="0.15"/>
    <row r="124" ht="20.100000000000001" customHeight="1" x14ac:dyDescent="0.15"/>
    <row r="125" ht="20.100000000000001" customHeight="1" x14ac:dyDescent="0.15"/>
    <row r="126" ht="20.100000000000001" customHeight="1" x14ac:dyDescent="0.15"/>
    <row r="127" ht="20.100000000000001" customHeight="1" x14ac:dyDescent="0.15"/>
    <row r="128" ht="20.100000000000001" customHeight="1" x14ac:dyDescent="0.15"/>
    <row r="129" ht="20.100000000000001" customHeight="1" x14ac:dyDescent="0.15"/>
    <row r="130" ht="20.100000000000001" customHeight="1" x14ac:dyDescent="0.15"/>
    <row r="131" ht="20.100000000000001" customHeight="1" x14ac:dyDescent="0.15"/>
    <row r="132" ht="20.100000000000001" customHeight="1" x14ac:dyDescent="0.15"/>
    <row r="133" ht="20.100000000000001" customHeight="1" x14ac:dyDescent="0.15"/>
    <row r="134" ht="20.100000000000001" customHeight="1" x14ac:dyDescent="0.15"/>
    <row r="135" ht="20.100000000000001" customHeight="1" x14ac:dyDescent="0.15"/>
    <row r="136" ht="20.100000000000001" customHeight="1" x14ac:dyDescent="0.15"/>
    <row r="137" ht="20.100000000000001" customHeight="1" x14ac:dyDescent="0.15"/>
    <row r="138" ht="20.100000000000001" customHeight="1" x14ac:dyDescent="0.15"/>
    <row r="139" ht="20.100000000000001" customHeight="1" x14ac:dyDescent="0.15"/>
    <row r="140" ht="20.100000000000001" customHeight="1" x14ac:dyDescent="0.15"/>
    <row r="141" ht="20.100000000000001" customHeight="1" x14ac:dyDescent="0.15"/>
    <row r="142" ht="20.100000000000001" customHeight="1" x14ac:dyDescent="0.15"/>
    <row r="143" ht="20.100000000000001" customHeight="1" x14ac:dyDescent="0.15"/>
    <row r="144" ht="20.100000000000001" customHeight="1" x14ac:dyDescent="0.15"/>
    <row r="145" ht="20.100000000000001" customHeight="1" x14ac:dyDescent="0.15"/>
    <row r="146" ht="20.100000000000001" customHeight="1" x14ac:dyDescent="0.15"/>
    <row r="147" ht="20.100000000000001" customHeight="1" x14ac:dyDescent="0.15"/>
    <row r="148" ht="20.100000000000001" customHeight="1" x14ac:dyDescent="0.15"/>
    <row r="149" ht="20.100000000000001" customHeight="1" x14ac:dyDescent="0.15"/>
    <row r="150" ht="20.100000000000001" customHeight="1" x14ac:dyDescent="0.15"/>
    <row r="151" ht="20.100000000000001" customHeight="1" x14ac:dyDescent="0.15"/>
    <row r="152" ht="20.100000000000001" customHeight="1" x14ac:dyDescent="0.15"/>
    <row r="153" ht="20.100000000000001" customHeight="1" x14ac:dyDescent="0.15"/>
    <row r="154" ht="20.100000000000001" customHeight="1" x14ac:dyDescent="0.15"/>
    <row r="155" ht="20.100000000000001" customHeight="1" x14ac:dyDescent="0.15"/>
    <row r="156" ht="20.100000000000001" customHeight="1" x14ac:dyDescent="0.15"/>
    <row r="157" ht="20.100000000000001" customHeight="1" x14ac:dyDescent="0.15"/>
    <row r="158" ht="20.100000000000001" customHeight="1" x14ac:dyDescent="0.15"/>
    <row r="159" ht="20.100000000000001" customHeight="1" x14ac:dyDescent="0.15"/>
    <row r="160" ht="20.100000000000001" customHeight="1" x14ac:dyDescent="0.15"/>
    <row r="161" ht="20.100000000000001" customHeight="1" x14ac:dyDescent="0.15"/>
    <row r="162" ht="20.100000000000001" customHeight="1" x14ac:dyDescent="0.15"/>
    <row r="163" ht="20.100000000000001" customHeight="1" x14ac:dyDescent="0.15"/>
    <row r="164" ht="20.100000000000001" customHeight="1" x14ac:dyDescent="0.15"/>
    <row r="165" ht="20.100000000000001" customHeight="1" x14ac:dyDescent="0.15"/>
    <row r="166" ht="20.100000000000001" customHeight="1" x14ac:dyDescent="0.15"/>
    <row r="167" ht="20.100000000000001" customHeight="1" x14ac:dyDescent="0.15"/>
    <row r="168" ht="20.100000000000001" customHeight="1" x14ac:dyDescent="0.15"/>
    <row r="169" ht="20.100000000000001" customHeight="1" x14ac:dyDescent="0.15"/>
    <row r="170" ht="20.100000000000001" customHeight="1" x14ac:dyDescent="0.15"/>
    <row r="171" ht="20.100000000000001" customHeight="1" x14ac:dyDescent="0.15"/>
    <row r="172" ht="20.100000000000001" customHeight="1" x14ac:dyDescent="0.15"/>
    <row r="173" ht="20.100000000000001" customHeight="1" x14ac:dyDescent="0.15"/>
    <row r="174" ht="20.100000000000001" customHeight="1" x14ac:dyDescent="0.15"/>
    <row r="175" ht="20.100000000000001" customHeight="1" x14ac:dyDescent="0.15"/>
    <row r="176" ht="20.100000000000001" customHeight="1" x14ac:dyDescent="0.15"/>
    <row r="177" ht="20.100000000000001" customHeight="1" x14ac:dyDescent="0.15"/>
    <row r="178" ht="20.100000000000001" customHeight="1" x14ac:dyDescent="0.15"/>
    <row r="179" ht="20.100000000000001" customHeight="1" x14ac:dyDescent="0.15"/>
    <row r="180" ht="20.100000000000001" customHeight="1" x14ac:dyDescent="0.15"/>
    <row r="181" ht="20.100000000000001" customHeight="1" x14ac:dyDescent="0.15"/>
    <row r="182" ht="20.100000000000001" customHeight="1" x14ac:dyDescent="0.15"/>
    <row r="183" ht="20.100000000000001" customHeight="1" x14ac:dyDescent="0.15"/>
    <row r="184" ht="20.100000000000001" customHeight="1" x14ac:dyDescent="0.15"/>
    <row r="185" ht="20.100000000000001" customHeight="1" x14ac:dyDescent="0.15"/>
    <row r="186" ht="20.100000000000001" customHeight="1" x14ac:dyDescent="0.15"/>
    <row r="187" ht="20.100000000000001" customHeight="1" x14ac:dyDescent="0.15"/>
    <row r="188" ht="20.100000000000001" customHeight="1" x14ac:dyDescent="0.15"/>
    <row r="189" ht="20.100000000000001" customHeight="1" x14ac:dyDescent="0.15"/>
    <row r="190" ht="20.100000000000001" customHeight="1" x14ac:dyDescent="0.15"/>
    <row r="191" ht="20.100000000000001" customHeight="1" x14ac:dyDescent="0.15"/>
    <row r="192" ht="20.100000000000001" customHeight="1" x14ac:dyDescent="0.15"/>
    <row r="193" ht="20.100000000000001" customHeight="1" x14ac:dyDescent="0.15"/>
    <row r="194" ht="20.100000000000001" customHeight="1" x14ac:dyDescent="0.15"/>
    <row r="195" ht="20.100000000000001" customHeight="1" x14ac:dyDescent="0.15"/>
    <row r="196" ht="20.100000000000001" customHeight="1" x14ac:dyDescent="0.15"/>
    <row r="197" ht="20.100000000000001" customHeight="1" x14ac:dyDescent="0.15"/>
    <row r="198" ht="20.100000000000001" customHeight="1" x14ac:dyDescent="0.15"/>
    <row r="199" ht="20.100000000000001" customHeight="1" x14ac:dyDescent="0.15"/>
    <row r="200" ht="20.100000000000001" customHeight="1" x14ac:dyDescent="0.15"/>
    <row r="201" ht="20.100000000000001" customHeight="1" x14ac:dyDescent="0.15"/>
    <row r="202" ht="20.100000000000001" customHeight="1" x14ac:dyDescent="0.15"/>
    <row r="203" ht="20.100000000000001" customHeight="1" x14ac:dyDescent="0.15"/>
    <row r="204" ht="20.100000000000001" customHeight="1" x14ac:dyDescent="0.15"/>
    <row r="205" ht="20.100000000000001" customHeight="1" x14ac:dyDescent="0.15"/>
    <row r="206" ht="20.100000000000001" customHeight="1" x14ac:dyDescent="0.15"/>
    <row r="207" ht="20.100000000000001" customHeight="1" x14ac:dyDescent="0.15"/>
    <row r="208" ht="20.100000000000001" customHeight="1" x14ac:dyDescent="0.15"/>
    <row r="209" ht="20.100000000000001" customHeight="1" x14ac:dyDescent="0.15"/>
    <row r="210" ht="20.100000000000001" customHeight="1" x14ac:dyDescent="0.15"/>
    <row r="211" ht="20.100000000000001" customHeight="1" x14ac:dyDescent="0.15"/>
    <row r="212" ht="20.100000000000001" customHeight="1" x14ac:dyDescent="0.15"/>
    <row r="213" ht="20.100000000000001" customHeight="1" x14ac:dyDescent="0.15"/>
    <row r="214" ht="20.100000000000001" customHeight="1" x14ac:dyDescent="0.15"/>
    <row r="215" ht="20.100000000000001" customHeight="1" x14ac:dyDescent="0.15"/>
    <row r="216" ht="20.100000000000001" customHeight="1" x14ac:dyDescent="0.15"/>
    <row r="217" ht="20.100000000000001" customHeight="1" x14ac:dyDescent="0.15"/>
    <row r="218" ht="20.100000000000001" customHeight="1" x14ac:dyDescent="0.15"/>
    <row r="219" ht="20.100000000000001" customHeight="1" x14ac:dyDescent="0.15"/>
    <row r="220" ht="20.100000000000001" customHeight="1" x14ac:dyDescent="0.15"/>
    <row r="221" ht="20.100000000000001" customHeight="1" x14ac:dyDescent="0.15"/>
    <row r="222" ht="20.100000000000001" customHeight="1" x14ac:dyDescent="0.15"/>
    <row r="223" ht="20.100000000000001" customHeight="1" x14ac:dyDescent="0.15"/>
    <row r="224" ht="20.100000000000001" customHeight="1" x14ac:dyDescent="0.15"/>
    <row r="225" ht="20.100000000000001" customHeight="1" x14ac:dyDescent="0.15"/>
    <row r="226" ht="20.100000000000001" customHeight="1" x14ac:dyDescent="0.15"/>
    <row r="227" ht="20.100000000000001" customHeight="1" x14ac:dyDescent="0.15"/>
    <row r="228" ht="20.100000000000001" customHeight="1" x14ac:dyDescent="0.15"/>
    <row r="229" ht="20.100000000000001" customHeight="1" x14ac:dyDescent="0.15"/>
    <row r="230" ht="20.100000000000001" customHeight="1" x14ac:dyDescent="0.15"/>
    <row r="231" ht="20.100000000000001" customHeight="1" x14ac:dyDescent="0.15"/>
    <row r="232" ht="20.100000000000001" customHeight="1" x14ac:dyDescent="0.15"/>
    <row r="233" ht="20.100000000000001" customHeight="1" x14ac:dyDescent="0.15"/>
    <row r="234" ht="20.100000000000001" customHeight="1" x14ac:dyDescent="0.15"/>
    <row r="235" ht="20.100000000000001" customHeight="1" x14ac:dyDescent="0.15"/>
    <row r="236" ht="20.100000000000001" customHeight="1" x14ac:dyDescent="0.15"/>
    <row r="237" ht="20.100000000000001" customHeight="1" x14ac:dyDescent="0.15"/>
    <row r="238" ht="20.100000000000001" customHeight="1" x14ac:dyDescent="0.15"/>
    <row r="239" ht="20.100000000000001" customHeight="1" x14ac:dyDescent="0.15"/>
    <row r="240" ht="20.100000000000001" customHeight="1" x14ac:dyDescent="0.15"/>
    <row r="241" ht="20.100000000000001" customHeight="1" x14ac:dyDescent="0.15"/>
    <row r="242" ht="20.100000000000001" customHeight="1" x14ac:dyDescent="0.15"/>
    <row r="243" ht="20.100000000000001" customHeight="1" x14ac:dyDescent="0.15"/>
    <row r="244" ht="20.100000000000001" customHeight="1" x14ac:dyDescent="0.15"/>
    <row r="245" ht="20.100000000000001" customHeight="1" x14ac:dyDescent="0.15"/>
    <row r="246" ht="20.100000000000001" customHeight="1" x14ac:dyDescent="0.15"/>
    <row r="247" ht="20.100000000000001" customHeight="1" x14ac:dyDescent="0.15"/>
    <row r="248" ht="20.100000000000001" customHeight="1" x14ac:dyDescent="0.15"/>
    <row r="249" ht="20.100000000000001" customHeight="1" x14ac:dyDescent="0.15"/>
    <row r="250" ht="20.100000000000001" customHeight="1" x14ac:dyDescent="0.15"/>
    <row r="251" ht="9.9499999999999993" customHeight="1" x14ac:dyDescent="0.15"/>
    <row r="252" ht="9.9499999999999993" customHeight="1" x14ac:dyDescent="0.15"/>
    <row r="253" ht="9.9499999999999993" customHeight="1" x14ac:dyDescent="0.15"/>
    <row r="254" ht="9.9499999999999993" customHeight="1" x14ac:dyDescent="0.15"/>
    <row r="255" ht="9.9499999999999993" customHeight="1" x14ac:dyDescent="0.15"/>
    <row r="256" ht="9.9499999999999993" customHeight="1" x14ac:dyDescent="0.15"/>
    <row r="257" ht="9.9499999999999993" customHeight="1" x14ac:dyDescent="0.15"/>
    <row r="258" ht="9.9499999999999993" customHeight="1" x14ac:dyDescent="0.15"/>
    <row r="259" ht="9.9499999999999993" customHeight="1" x14ac:dyDescent="0.15"/>
    <row r="260" ht="9.9499999999999993" customHeight="1" x14ac:dyDescent="0.15"/>
    <row r="261" ht="9.9499999999999993" customHeight="1" x14ac:dyDescent="0.15"/>
    <row r="262" ht="9.9499999999999993" customHeight="1" x14ac:dyDescent="0.15"/>
    <row r="263" ht="9.9499999999999993" customHeight="1" x14ac:dyDescent="0.15"/>
    <row r="264" ht="9.9499999999999993" customHeight="1" x14ac:dyDescent="0.15"/>
    <row r="265" ht="9.9499999999999993" customHeight="1" x14ac:dyDescent="0.15"/>
    <row r="266" ht="9.9499999999999993" customHeight="1" x14ac:dyDescent="0.15"/>
    <row r="267" ht="9.9499999999999993" customHeight="1" x14ac:dyDescent="0.15"/>
    <row r="268" ht="9.9499999999999993" customHeight="1" x14ac:dyDescent="0.15"/>
    <row r="269" ht="9.9499999999999993" customHeight="1" x14ac:dyDescent="0.15"/>
    <row r="270" ht="9.9499999999999993" customHeight="1" x14ac:dyDescent="0.15"/>
    <row r="271" ht="9.9499999999999993" customHeight="1" x14ac:dyDescent="0.15"/>
    <row r="272" ht="9.9499999999999993" customHeight="1" x14ac:dyDescent="0.15"/>
    <row r="273" ht="9.9499999999999993" customHeight="1" x14ac:dyDescent="0.15"/>
    <row r="274" ht="9.9499999999999993" customHeight="1" x14ac:dyDescent="0.15"/>
    <row r="275" ht="9.9499999999999993" customHeight="1" x14ac:dyDescent="0.15"/>
    <row r="276" ht="9.9499999999999993" customHeight="1" x14ac:dyDescent="0.15"/>
    <row r="277" ht="9.9499999999999993" customHeight="1" x14ac:dyDescent="0.15"/>
    <row r="278" ht="9.9499999999999993" customHeight="1" x14ac:dyDescent="0.15"/>
    <row r="279" ht="9.9499999999999993" customHeight="1" x14ac:dyDescent="0.15"/>
    <row r="280" ht="9.9499999999999993" customHeight="1" x14ac:dyDescent="0.15"/>
    <row r="281" ht="9.9499999999999993" customHeight="1" x14ac:dyDescent="0.15"/>
    <row r="282" ht="9.9499999999999993" customHeight="1" x14ac:dyDescent="0.15"/>
    <row r="283" ht="9.9499999999999993" customHeight="1" x14ac:dyDescent="0.15"/>
    <row r="284" ht="9.9499999999999993" customHeight="1" x14ac:dyDescent="0.15"/>
    <row r="285" ht="9.9499999999999993" customHeight="1" x14ac:dyDescent="0.15"/>
    <row r="286" ht="9.9499999999999993" customHeight="1" x14ac:dyDescent="0.15"/>
    <row r="287" ht="9.9499999999999993" customHeight="1" x14ac:dyDescent="0.15"/>
    <row r="288" ht="9.9499999999999993" customHeight="1" x14ac:dyDescent="0.15"/>
    <row r="289" ht="9.9499999999999993" customHeight="1" x14ac:dyDescent="0.15"/>
    <row r="290" ht="9.9499999999999993" customHeight="1" x14ac:dyDescent="0.15"/>
    <row r="291" ht="9.9499999999999993" customHeight="1" x14ac:dyDescent="0.15"/>
    <row r="292" ht="9.9499999999999993" customHeight="1" x14ac:dyDescent="0.15"/>
    <row r="293" ht="9.9499999999999993" customHeight="1" x14ac:dyDescent="0.15"/>
    <row r="294" ht="9.9499999999999993" customHeight="1" x14ac:dyDescent="0.15"/>
    <row r="295" ht="9.9499999999999993" customHeight="1" x14ac:dyDescent="0.15"/>
    <row r="296" ht="9.9499999999999993" customHeight="1" x14ac:dyDescent="0.15"/>
    <row r="297" ht="9.9499999999999993" customHeight="1" x14ac:dyDescent="0.15"/>
    <row r="298" ht="9.9499999999999993" customHeight="1" x14ac:dyDescent="0.15"/>
    <row r="299" ht="9.9499999999999993" customHeight="1" x14ac:dyDescent="0.15"/>
    <row r="300" ht="9.9499999999999993" customHeight="1" x14ac:dyDescent="0.15"/>
    <row r="301" ht="9.9499999999999993" customHeight="1" x14ac:dyDescent="0.15"/>
    <row r="302" ht="9.9499999999999993" customHeight="1" x14ac:dyDescent="0.15"/>
    <row r="303" ht="9.9499999999999993" customHeight="1" x14ac:dyDescent="0.15"/>
    <row r="304" ht="9.9499999999999993" customHeight="1" x14ac:dyDescent="0.15"/>
    <row r="305" ht="9.9499999999999993" customHeight="1" x14ac:dyDescent="0.15"/>
    <row r="306" ht="9.9499999999999993" customHeight="1" x14ac:dyDescent="0.15"/>
    <row r="307" ht="9.9499999999999993" customHeight="1" x14ac:dyDescent="0.15"/>
    <row r="308" ht="9.9499999999999993" customHeight="1" x14ac:dyDescent="0.15"/>
    <row r="309" ht="9.9499999999999993" customHeight="1" x14ac:dyDescent="0.15"/>
    <row r="310" ht="9.9499999999999993" customHeight="1" x14ac:dyDescent="0.15"/>
    <row r="311" ht="9.9499999999999993" customHeight="1" x14ac:dyDescent="0.15"/>
    <row r="312" ht="9.9499999999999993" customHeight="1" x14ac:dyDescent="0.15"/>
    <row r="313" ht="9.9499999999999993" customHeight="1" x14ac:dyDescent="0.15"/>
    <row r="314" ht="9.9499999999999993" customHeight="1" x14ac:dyDescent="0.15"/>
    <row r="315" ht="9.9499999999999993" customHeight="1" x14ac:dyDescent="0.15"/>
    <row r="316" ht="9.9499999999999993" customHeight="1" x14ac:dyDescent="0.15"/>
    <row r="317" ht="9.9499999999999993" customHeight="1" x14ac:dyDescent="0.15"/>
    <row r="318" ht="9.9499999999999993" customHeight="1" x14ac:dyDescent="0.15"/>
    <row r="319" ht="9.9499999999999993" customHeight="1" x14ac:dyDescent="0.15"/>
    <row r="320" ht="9.9499999999999993" customHeight="1" x14ac:dyDescent="0.15"/>
    <row r="321" ht="9.9499999999999993" customHeight="1" x14ac:dyDescent="0.15"/>
    <row r="322" ht="9.9499999999999993" customHeight="1" x14ac:dyDescent="0.15"/>
    <row r="323" ht="9.9499999999999993" customHeight="1" x14ac:dyDescent="0.15"/>
    <row r="324" ht="9.9499999999999993" customHeight="1" x14ac:dyDescent="0.15"/>
    <row r="325" ht="9.9499999999999993" customHeight="1" x14ac:dyDescent="0.15"/>
    <row r="326" ht="9.9499999999999993" customHeight="1" x14ac:dyDescent="0.15"/>
    <row r="327" ht="9.9499999999999993" customHeight="1" x14ac:dyDescent="0.15"/>
    <row r="328" ht="9.9499999999999993" customHeight="1" x14ac:dyDescent="0.15"/>
    <row r="329" ht="9.9499999999999993" customHeight="1" x14ac:dyDescent="0.15"/>
    <row r="330" ht="9.9499999999999993" customHeight="1" x14ac:dyDescent="0.15"/>
    <row r="331" ht="9.9499999999999993" customHeight="1" x14ac:dyDescent="0.15"/>
    <row r="332" ht="9.9499999999999993" customHeight="1" x14ac:dyDescent="0.15"/>
    <row r="333" ht="9.9499999999999993" customHeight="1" x14ac:dyDescent="0.15"/>
    <row r="334" ht="9.9499999999999993" customHeight="1" x14ac:dyDescent="0.15"/>
    <row r="335" ht="9.9499999999999993" customHeight="1" x14ac:dyDescent="0.15"/>
    <row r="336" ht="9.9499999999999993" customHeight="1" x14ac:dyDescent="0.15"/>
    <row r="337" ht="9.9499999999999993" customHeight="1" x14ac:dyDescent="0.15"/>
    <row r="338" ht="9.9499999999999993" customHeight="1" x14ac:dyDescent="0.15"/>
    <row r="339" ht="9.9499999999999993" customHeight="1" x14ac:dyDescent="0.15"/>
    <row r="340" ht="9.9499999999999993" customHeight="1" x14ac:dyDescent="0.15"/>
    <row r="341" ht="9.9499999999999993" customHeight="1" x14ac:dyDescent="0.15"/>
    <row r="342" ht="9.9499999999999993" customHeight="1" x14ac:dyDescent="0.15"/>
    <row r="343" ht="9.9499999999999993" customHeight="1" x14ac:dyDescent="0.15"/>
    <row r="344" ht="9.9499999999999993" customHeight="1" x14ac:dyDescent="0.15"/>
    <row r="345" ht="9.9499999999999993" customHeight="1" x14ac:dyDescent="0.15"/>
    <row r="346" ht="9.9499999999999993" customHeight="1" x14ac:dyDescent="0.15"/>
    <row r="347" ht="9.9499999999999993" customHeight="1" x14ac:dyDescent="0.15"/>
    <row r="348" ht="9.9499999999999993" customHeight="1" x14ac:dyDescent="0.15"/>
    <row r="349" ht="9.9499999999999993" customHeight="1" x14ac:dyDescent="0.15"/>
    <row r="350" ht="9.9499999999999993" customHeight="1" x14ac:dyDescent="0.15"/>
    <row r="351" ht="9.9499999999999993" customHeight="1" x14ac:dyDescent="0.15"/>
    <row r="352" ht="9.9499999999999993" customHeight="1" x14ac:dyDescent="0.15"/>
    <row r="353" ht="9.9499999999999993" customHeight="1" x14ac:dyDescent="0.15"/>
    <row r="354" ht="9.9499999999999993" customHeight="1" x14ac:dyDescent="0.15"/>
    <row r="355" ht="9.9499999999999993" customHeight="1" x14ac:dyDescent="0.15"/>
    <row r="356" ht="9.9499999999999993" customHeight="1" x14ac:dyDescent="0.15"/>
    <row r="357" ht="9.9499999999999993" customHeight="1" x14ac:dyDescent="0.15"/>
    <row r="358" ht="9.9499999999999993" customHeight="1" x14ac:dyDescent="0.15"/>
    <row r="359" ht="9.9499999999999993" customHeight="1" x14ac:dyDescent="0.15"/>
    <row r="360" ht="9.9499999999999993" customHeight="1" x14ac:dyDescent="0.15"/>
    <row r="361" ht="9.9499999999999993" customHeight="1" x14ac:dyDescent="0.15"/>
    <row r="362" ht="9.9499999999999993" customHeight="1" x14ac:dyDescent="0.15"/>
    <row r="363" ht="9.9499999999999993" customHeight="1" x14ac:dyDescent="0.15"/>
    <row r="364" ht="9.9499999999999993" customHeight="1" x14ac:dyDescent="0.15"/>
    <row r="365" ht="9.9499999999999993" customHeight="1" x14ac:dyDescent="0.15"/>
    <row r="366" ht="9.9499999999999993" customHeight="1" x14ac:dyDescent="0.15"/>
    <row r="367" ht="9.9499999999999993" customHeight="1" x14ac:dyDescent="0.15"/>
    <row r="368" ht="9.9499999999999993" customHeight="1" x14ac:dyDescent="0.15"/>
    <row r="369" ht="9.9499999999999993" customHeight="1" x14ac:dyDescent="0.15"/>
    <row r="370" ht="9.9499999999999993" customHeight="1" x14ac:dyDescent="0.15"/>
    <row r="371" ht="9.9499999999999993" customHeight="1" x14ac:dyDescent="0.15"/>
    <row r="372" ht="9.9499999999999993" customHeight="1" x14ac:dyDescent="0.15"/>
    <row r="373" ht="9.9499999999999993" customHeight="1" x14ac:dyDescent="0.15"/>
    <row r="374" ht="9.9499999999999993" customHeight="1" x14ac:dyDescent="0.15"/>
    <row r="375" ht="9.9499999999999993" customHeight="1" x14ac:dyDescent="0.15"/>
    <row r="376" ht="9.9499999999999993" customHeight="1" x14ac:dyDescent="0.15"/>
    <row r="377" ht="9.9499999999999993" customHeight="1" x14ac:dyDescent="0.15"/>
    <row r="378" ht="9.9499999999999993" customHeight="1" x14ac:dyDescent="0.15"/>
    <row r="379" ht="9.9499999999999993" customHeight="1" x14ac:dyDescent="0.15"/>
    <row r="380" ht="9.9499999999999993" customHeight="1" x14ac:dyDescent="0.15"/>
    <row r="381" ht="9.9499999999999993" customHeight="1" x14ac:dyDescent="0.15"/>
    <row r="382" ht="9.9499999999999993" customHeight="1" x14ac:dyDescent="0.15"/>
    <row r="383" ht="9.9499999999999993" customHeight="1" x14ac:dyDescent="0.15"/>
    <row r="384" ht="9.9499999999999993" customHeight="1" x14ac:dyDescent="0.15"/>
    <row r="385" ht="9.9499999999999993" customHeight="1" x14ac:dyDescent="0.15"/>
    <row r="386" ht="9.9499999999999993" customHeight="1" x14ac:dyDescent="0.15"/>
    <row r="387" ht="9.9499999999999993" customHeight="1" x14ac:dyDescent="0.15"/>
    <row r="388" ht="9.9499999999999993" customHeight="1" x14ac:dyDescent="0.15"/>
    <row r="389" ht="9.9499999999999993" customHeight="1" x14ac:dyDescent="0.15"/>
    <row r="390" ht="9.9499999999999993" customHeight="1" x14ac:dyDescent="0.15"/>
    <row r="391" ht="9.9499999999999993" customHeight="1" x14ac:dyDescent="0.15"/>
    <row r="392" ht="9.9499999999999993" customHeight="1" x14ac:dyDescent="0.15"/>
    <row r="393" ht="9.9499999999999993" customHeight="1" x14ac:dyDescent="0.15"/>
    <row r="394" ht="9.9499999999999993" customHeight="1" x14ac:dyDescent="0.15"/>
    <row r="395" ht="9.9499999999999993" customHeight="1" x14ac:dyDescent="0.15"/>
    <row r="396" ht="9.9499999999999993" customHeight="1" x14ac:dyDescent="0.15"/>
    <row r="397" ht="9.9499999999999993" customHeight="1" x14ac:dyDescent="0.15"/>
    <row r="398" ht="9.9499999999999993" customHeight="1" x14ac:dyDescent="0.15"/>
    <row r="399" ht="9.9499999999999993" customHeight="1" x14ac:dyDescent="0.15"/>
    <row r="400" ht="9.9499999999999993" customHeight="1" x14ac:dyDescent="0.15"/>
    <row r="401" ht="9.9499999999999993" customHeight="1" x14ac:dyDescent="0.15"/>
    <row r="402" ht="9.9499999999999993" customHeight="1" x14ac:dyDescent="0.15"/>
    <row r="403" ht="9.9499999999999993" customHeight="1" x14ac:dyDescent="0.15"/>
    <row r="404" ht="9.9499999999999993" customHeight="1" x14ac:dyDescent="0.15"/>
    <row r="405" ht="9.9499999999999993" customHeight="1" x14ac:dyDescent="0.15"/>
    <row r="406" ht="9.9499999999999993" customHeight="1" x14ac:dyDescent="0.15"/>
    <row r="407" ht="9.9499999999999993" customHeight="1" x14ac:dyDescent="0.15"/>
    <row r="408" ht="9.9499999999999993" customHeight="1" x14ac:dyDescent="0.15"/>
    <row r="409" ht="9.9499999999999993" customHeight="1" x14ac:dyDescent="0.15"/>
    <row r="410" ht="9.9499999999999993" customHeight="1" x14ac:dyDescent="0.15"/>
    <row r="411" ht="9.9499999999999993" customHeight="1" x14ac:dyDescent="0.15"/>
    <row r="412" ht="9.9499999999999993" customHeight="1" x14ac:dyDescent="0.15"/>
    <row r="413" ht="9.9499999999999993" customHeight="1" x14ac:dyDescent="0.15"/>
    <row r="414" ht="9.9499999999999993" customHeight="1" x14ac:dyDescent="0.15"/>
    <row r="415" ht="9.9499999999999993" customHeight="1" x14ac:dyDescent="0.15"/>
    <row r="416" ht="9.9499999999999993" customHeight="1" x14ac:dyDescent="0.15"/>
    <row r="417" ht="9.9499999999999993" customHeight="1" x14ac:dyDescent="0.15"/>
    <row r="418" ht="9.9499999999999993" customHeight="1" x14ac:dyDescent="0.15"/>
    <row r="419" ht="9.9499999999999993" customHeight="1" x14ac:dyDescent="0.15"/>
    <row r="420" ht="9.9499999999999993" customHeight="1" x14ac:dyDescent="0.15"/>
    <row r="421" ht="9.9499999999999993" customHeight="1" x14ac:dyDescent="0.15"/>
    <row r="422" ht="9.9499999999999993" customHeight="1" x14ac:dyDescent="0.15"/>
    <row r="423" ht="9.9499999999999993" customHeight="1" x14ac:dyDescent="0.15"/>
    <row r="424" ht="9.9499999999999993" customHeight="1" x14ac:dyDescent="0.15"/>
    <row r="425" ht="9.9499999999999993" customHeight="1" x14ac:dyDescent="0.15"/>
    <row r="426" ht="9.9499999999999993" customHeight="1" x14ac:dyDescent="0.15"/>
    <row r="427" ht="9.9499999999999993" customHeight="1" x14ac:dyDescent="0.15"/>
    <row r="428" ht="9.9499999999999993" customHeight="1" x14ac:dyDescent="0.15"/>
    <row r="429" ht="9.9499999999999993" customHeight="1" x14ac:dyDescent="0.15"/>
    <row r="430" ht="9.9499999999999993" customHeight="1" x14ac:dyDescent="0.15"/>
    <row r="431" ht="9.9499999999999993" customHeight="1" x14ac:dyDescent="0.15"/>
    <row r="432" ht="9.9499999999999993" customHeight="1" x14ac:dyDescent="0.15"/>
    <row r="433" ht="9.9499999999999993" customHeight="1" x14ac:dyDescent="0.15"/>
    <row r="434" ht="9.9499999999999993" customHeight="1" x14ac:dyDescent="0.15"/>
    <row r="435" ht="9.9499999999999993" customHeight="1" x14ac:dyDescent="0.15"/>
    <row r="436" ht="9.9499999999999993" customHeight="1" x14ac:dyDescent="0.15"/>
    <row r="437" ht="9.9499999999999993" customHeight="1" x14ac:dyDescent="0.15"/>
    <row r="438" ht="9.9499999999999993" customHeight="1" x14ac:dyDescent="0.15"/>
    <row r="439" ht="9.9499999999999993" customHeight="1" x14ac:dyDescent="0.15"/>
    <row r="440" ht="9.9499999999999993" customHeight="1" x14ac:dyDescent="0.15"/>
    <row r="441" ht="9.9499999999999993" customHeight="1" x14ac:dyDescent="0.15"/>
    <row r="442" ht="9.9499999999999993" customHeight="1" x14ac:dyDescent="0.15"/>
    <row r="443" ht="9.9499999999999993" customHeight="1" x14ac:dyDescent="0.15"/>
    <row r="444" ht="9.9499999999999993" customHeight="1" x14ac:dyDescent="0.15"/>
    <row r="445" ht="9.9499999999999993" customHeight="1" x14ac:dyDescent="0.15"/>
    <row r="446" ht="9.9499999999999993" customHeight="1" x14ac:dyDescent="0.15"/>
    <row r="447" ht="9.9499999999999993" customHeight="1" x14ac:dyDescent="0.15"/>
    <row r="448" ht="9.9499999999999993" customHeight="1" x14ac:dyDescent="0.15"/>
    <row r="449" ht="9.9499999999999993" customHeight="1" x14ac:dyDescent="0.15"/>
    <row r="450" ht="9.9499999999999993" customHeight="1" x14ac:dyDescent="0.15"/>
    <row r="451" ht="9.9499999999999993" customHeight="1" x14ac:dyDescent="0.15"/>
    <row r="452" ht="9.9499999999999993" customHeight="1" x14ac:dyDescent="0.15"/>
    <row r="453" ht="9.9499999999999993" customHeight="1" x14ac:dyDescent="0.15"/>
    <row r="454" ht="9.9499999999999993" customHeight="1" x14ac:dyDescent="0.15"/>
    <row r="455" ht="9.9499999999999993" customHeight="1" x14ac:dyDescent="0.15"/>
    <row r="456" ht="9.9499999999999993" customHeight="1" x14ac:dyDescent="0.15"/>
    <row r="457" ht="9.9499999999999993" customHeight="1" x14ac:dyDescent="0.15"/>
    <row r="458" ht="9.9499999999999993" customHeight="1" x14ac:dyDescent="0.15"/>
    <row r="459" ht="9.9499999999999993" customHeight="1" x14ac:dyDescent="0.15"/>
    <row r="460" ht="9.9499999999999993" customHeight="1" x14ac:dyDescent="0.15"/>
    <row r="461" ht="9.9499999999999993" customHeight="1" x14ac:dyDescent="0.15"/>
    <row r="462" ht="9.9499999999999993" customHeight="1" x14ac:dyDescent="0.15"/>
    <row r="463" ht="9.9499999999999993" customHeight="1" x14ac:dyDescent="0.15"/>
    <row r="464" ht="9.9499999999999993" customHeight="1" x14ac:dyDescent="0.15"/>
    <row r="465" ht="9.9499999999999993" customHeight="1" x14ac:dyDescent="0.15"/>
    <row r="466" ht="9.9499999999999993" customHeight="1" x14ac:dyDescent="0.15"/>
    <row r="467" ht="9.9499999999999993" customHeight="1" x14ac:dyDescent="0.15"/>
    <row r="468" ht="9.9499999999999993" customHeight="1" x14ac:dyDescent="0.15"/>
    <row r="469" ht="9.9499999999999993" customHeight="1" x14ac:dyDescent="0.15"/>
    <row r="470" ht="9.9499999999999993" customHeight="1" x14ac:dyDescent="0.15"/>
    <row r="471" ht="9.9499999999999993" customHeight="1" x14ac:dyDescent="0.15"/>
    <row r="472" ht="9.9499999999999993" customHeight="1" x14ac:dyDescent="0.15"/>
    <row r="473" ht="9.9499999999999993" customHeight="1" x14ac:dyDescent="0.15"/>
    <row r="474" ht="9.9499999999999993" customHeight="1" x14ac:dyDescent="0.15"/>
    <row r="475" ht="9.9499999999999993" customHeight="1" x14ac:dyDescent="0.15"/>
    <row r="476" ht="9.9499999999999993" customHeight="1" x14ac:dyDescent="0.15"/>
    <row r="477" ht="9.9499999999999993" customHeight="1" x14ac:dyDescent="0.15"/>
    <row r="478" ht="9.9499999999999993" customHeight="1" x14ac:dyDescent="0.15"/>
    <row r="479" ht="9.9499999999999993" customHeight="1" x14ac:dyDescent="0.15"/>
    <row r="480" ht="9.9499999999999993" customHeight="1" x14ac:dyDescent="0.15"/>
    <row r="481" ht="9.9499999999999993" customHeight="1" x14ac:dyDescent="0.15"/>
    <row r="482" ht="9.9499999999999993" customHeight="1" x14ac:dyDescent="0.15"/>
    <row r="483" ht="9.9499999999999993" customHeight="1" x14ac:dyDescent="0.15"/>
    <row r="484" ht="9.9499999999999993" customHeight="1" x14ac:dyDescent="0.15"/>
    <row r="485" ht="9.9499999999999993" customHeight="1" x14ac:dyDescent="0.15"/>
    <row r="486" ht="9.9499999999999993" customHeight="1" x14ac:dyDescent="0.15"/>
    <row r="487" ht="9.9499999999999993" customHeight="1" x14ac:dyDescent="0.15"/>
    <row r="488" ht="9.9499999999999993" customHeight="1" x14ac:dyDescent="0.15"/>
    <row r="489" ht="9.9499999999999993" customHeight="1" x14ac:dyDescent="0.15"/>
    <row r="490" ht="9.9499999999999993" customHeight="1" x14ac:dyDescent="0.15"/>
    <row r="491" ht="9.9499999999999993" customHeight="1" x14ac:dyDescent="0.15"/>
    <row r="492" ht="9.9499999999999993" customHeight="1" x14ac:dyDescent="0.15"/>
    <row r="493" ht="9.9499999999999993" customHeight="1" x14ac:dyDescent="0.15"/>
    <row r="494" ht="9.9499999999999993" customHeight="1" x14ac:dyDescent="0.15"/>
    <row r="495" ht="9.9499999999999993" customHeight="1" x14ac:dyDescent="0.15"/>
    <row r="496" ht="9.9499999999999993" customHeight="1" x14ac:dyDescent="0.15"/>
    <row r="497" ht="9.9499999999999993" customHeight="1" x14ac:dyDescent="0.15"/>
    <row r="498" ht="9.9499999999999993" customHeight="1" x14ac:dyDescent="0.15"/>
    <row r="499" ht="9.9499999999999993" customHeight="1" x14ac:dyDescent="0.15"/>
    <row r="500" ht="9.9499999999999993" customHeight="1" x14ac:dyDescent="0.15"/>
    <row r="501" ht="9.9499999999999993" customHeight="1" x14ac:dyDescent="0.15"/>
    <row r="502" ht="9.9499999999999993" customHeight="1" x14ac:dyDescent="0.15"/>
    <row r="503" ht="9.9499999999999993" customHeight="1" x14ac:dyDescent="0.15"/>
    <row r="504" ht="9.9499999999999993" customHeight="1" x14ac:dyDescent="0.15"/>
    <row r="505" ht="9.9499999999999993" customHeight="1" x14ac:dyDescent="0.15"/>
    <row r="506" ht="9.9499999999999993" customHeight="1" x14ac:dyDescent="0.15"/>
    <row r="507" ht="9.9499999999999993" customHeight="1" x14ac:dyDescent="0.15"/>
    <row r="508" ht="9.9499999999999993" customHeight="1" x14ac:dyDescent="0.15"/>
    <row r="509" ht="9.9499999999999993" customHeight="1" x14ac:dyDescent="0.15"/>
    <row r="510" ht="9.9499999999999993" customHeight="1" x14ac:dyDescent="0.15"/>
    <row r="511" ht="9.9499999999999993" customHeight="1" x14ac:dyDescent="0.15"/>
    <row r="512" ht="9.9499999999999993" customHeight="1" x14ac:dyDescent="0.15"/>
    <row r="513" ht="9.9499999999999993" customHeight="1" x14ac:dyDescent="0.15"/>
    <row r="514" ht="9.9499999999999993" customHeight="1" x14ac:dyDescent="0.15"/>
    <row r="515" ht="9.9499999999999993" customHeight="1" x14ac:dyDescent="0.15"/>
    <row r="516" ht="9.9499999999999993" customHeight="1" x14ac:dyDescent="0.15"/>
    <row r="517" ht="9.9499999999999993" customHeight="1" x14ac:dyDescent="0.15"/>
    <row r="518" ht="9.9499999999999993" customHeight="1" x14ac:dyDescent="0.15"/>
    <row r="519" ht="9.9499999999999993" customHeight="1" x14ac:dyDescent="0.15"/>
    <row r="520" ht="9.9499999999999993" customHeight="1" x14ac:dyDescent="0.15"/>
    <row r="521" ht="9.9499999999999993" customHeight="1" x14ac:dyDescent="0.15"/>
    <row r="522" ht="9.9499999999999993" customHeight="1" x14ac:dyDescent="0.15"/>
    <row r="523" ht="9.9499999999999993" customHeight="1" x14ac:dyDescent="0.15"/>
    <row r="524" ht="9.9499999999999993" customHeight="1" x14ac:dyDescent="0.15"/>
    <row r="525" ht="9.9499999999999993" customHeight="1" x14ac:dyDescent="0.15"/>
    <row r="526" ht="9.9499999999999993" customHeight="1" x14ac:dyDescent="0.15"/>
    <row r="527" ht="9.9499999999999993" customHeight="1" x14ac:dyDescent="0.15"/>
    <row r="528" ht="9.9499999999999993" customHeight="1" x14ac:dyDescent="0.15"/>
    <row r="529" ht="9.9499999999999993" customHeight="1" x14ac:dyDescent="0.15"/>
    <row r="530" ht="9.9499999999999993" customHeight="1" x14ac:dyDescent="0.15"/>
    <row r="531" ht="9.9499999999999993" customHeight="1" x14ac:dyDescent="0.15"/>
    <row r="532" ht="9.9499999999999993" customHeight="1" x14ac:dyDescent="0.15"/>
    <row r="533" ht="9.9499999999999993" customHeight="1" x14ac:dyDescent="0.15"/>
    <row r="534" ht="9.9499999999999993" customHeight="1" x14ac:dyDescent="0.15"/>
    <row r="535" ht="9.9499999999999993" customHeight="1" x14ac:dyDescent="0.15"/>
    <row r="536" ht="9.9499999999999993" customHeight="1" x14ac:dyDescent="0.15"/>
    <row r="537" ht="9.9499999999999993" customHeight="1" x14ac:dyDescent="0.15"/>
    <row r="538" ht="9.9499999999999993" customHeight="1" x14ac:dyDescent="0.15"/>
    <row r="539" ht="9.9499999999999993" customHeight="1" x14ac:dyDescent="0.15"/>
    <row r="540" ht="9.9499999999999993" customHeight="1" x14ac:dyDescent="0.15"/>
    <row r="541" ht="9.9499999999999993" customHeight="1" x14ac:dyDescent="0.15"/>
    <row r="542" ht="9.9499999999999993" customHeight="1" x14ac:dyDescent="0.15"/>
    <row r="543" ht="9.9499999999999993" customHeight="1" x14ac:dyDescent="0.15"/>
    <row r="544" ht="9.9499999999999993" customHeight="1" x14ac:dyDescent="0.15"/>
    <row r="545" ht="9.9499999999999993" customHeight="1" x14ac:dyDescent="0.15"/>
    <row r="546" ht="9.9499999999999993" customHeight="1" x14ac:dyDescent="0.15"/>
    <row r="547" ht="9.9499999999999993" customHeight="1" x14ac:dyDescent="0.15"/>
    <row r="548" ht="9.9499999999999993" customHeight="1" x14ac:dyDescent="0.15"/>
    <row r="549" ht="9.9499999999999993" customHeight="1" x14ac:dyDescent="0.15"/>
    <row r="550" ht="9.9499999999999993" customHeight="1" x14ac:dyDescent="0.15"/>
    <row r="551" ht="9.9499999999999993" customHeight="1" x14ac:dyDescent="0.15"/>
    <row r="552" ht="9.9499999999999993" customHeight="1" x14ac:dyDescent="0.15"/>
    <row r="553" ht="9.9499999999999993" customHeight="1" x14ac:dyDescent="0.15"/>
    <row r="554" ht="9.9499999999999993" customHeight="1" x14ac:dyDescent="0.15"/>
    <row r="555" ht="9.9499999999999993" customHeight="1" x14ac:dyDescent="0.15"/>
    <row r="556" ht="9.9499999999999993" customHeight="1" x14ac:dyDescent="0.15"/>
    <row r="557" ht="9.9499999999999993" customHeight="1" x14ac:dyDescent="0.15"/>
    <row r="558" ht="9.9499999999999993" customHeight="1" x14ac:dyDescent="0.15"/>
    <row r="559" ht="9.9499999999999993" customHeight="1" x14ac:dyDescent="0.15"/>
    <row r="560" ht="9.9499999999999993" customHeight="1" x14ac:dyDescent="0.15"/>
    <row r="561" ht="9.9499999999999993" customHeight="1" x14ac:dyDescent="0.15"/>
    <row r="562" ht="9.9499999999999993" customHeight="1" x14ac:dyDescent="0.15"/>
    <row r="563" ht="9.9499999999999993" customHeight="1" x14ac:dyDescent="0.15"/>
    <row r="564" ht="9.9499999999999993" customHeight="1" x14ac:dyDescent="0.15"/>
    <row r="565" ht="9.9499999999999993" customHeight="1" x14ac:dyDescent="0.15"/>
    <row r="566" ht="9.9499999999999993" customHeight="1" x14ac:dyDescent="0.15"/>
    <row r="567" ht="9.9499999999999993" customHeight="1" x14ac:dyDescent="0.15"/>
    <row r="568" ht="9.9499999999999993" customHeight="1" x14ac:dyDescent="0.15"/>
    <row r="569" ht="9.9499999999999993" customHeight="1" x14ac:dyDescent="0.15"/>
    <row r="570" ht="9.9499999999999993" customHeight="1" x14ac:dyDescent="0.15"/>
    <row r="571" ht="9.9499999999999993" customHeight="1" x14ac:dyDescent="0.15"/>
    <row r="572" ht="9.9499999999999993" customHeight="1" x14ac:dyDescent="0.15"/>
    <row r="573" ht="9.9499999999999993" customHeight="1" x14ac:dyDescent="0.15"/>
    <row r="574" ht="9.9499999999999993" customHeight="1" x14ac:dyDescent="0.15"/>
    <row r="575" ht="9.9499999999999993" customHeight="1" x14ac:dyDescent="0.15"/>
    <row r="576" ht="9.9499999999999993" customHeight="1" x14ac:dyDescent="0.15"/>
    <row r="577" ht="9.9499999999999993" customHeight="1" x14ac:dyDescent="0.15"/>
    <row r="578" ht="9.9499999999999993" customHeight="1" x14ac:dyDescent="0.15"/>
    <row r="579" ht="9.9499999999999993" customHeight="1" x14ac:dyDescent="0.15"/>
    <row r="580" ht="9.9499999999999993" customHeight="1" x14ac:dyDescent="0.15"/>
    <row r="581" ht="9.9499999999999993" customHeight="1" x14ac:dyDescent="0.15"/>
    <row r="582" ht="9.9499999999999993" customHeight="1" x14ac:dyDescent="0.15"/>
    <row r="583" ht="9.9499999999999993" customHeight="1" x14ac:dyDescent="0.15"/>
    <row r="584" ht="9.9499999999999993" customHeight="1" x14ac:dyDescent="0.15"/>
    <row r="585" ht="9.9499999999999993" customHeight="1" x14ac:dyDescent="0.15"/>
    <row r="586" ht="9.9499999999999993" customHeight="1" x14ac:dyDescent="0.15"/>
    <row r="587" ht="9.9499999999999993" customHeight="1" x14ac:dyDescent="0.15"/>
    <row r="588" ht="9.9499999999999993" customHeight="1" x14ac:dyDescent="0.15"/>
    <row r="589" ht="9.9499999999999993" customHeight="1" x14ac:dyDescent="0.15"/>
    <row r="590" ht="9.9499999999999993" customHeight="1" x14ac:dyDescent="0.15"/>
    <row r="591" ht="9.9499999999999993" customHeight="1" x14ac:dyDescent="0.15"/>
    <row r="592" ht="9.9499999999999993" customHeight="1" x14ac:dyDescent="0.15"/>
    <row r="593" ht="9.9499999999999993" customHeight="1" x14ac:dyDescent="0.15"/>
    <row r="594" ht="9.9499999999999993" customHeight="1" x14ac:dyDescent="0.15"/>
    <row r="595" ht="9.9499999999999993" customHeight="1" x14ac:dyDescent="0.15"/>
    <row r="596" ht="9.9499999999999993" customHeight="1" x14ac:dyDescent="0.15"/>
    <row r="597" ht="9.9499999999999993" customHeight="1" x14ac:dyDescent="0.15"/>
    <row r="598" ht="9.9499999999999993" customHeight="1" x14ac:dyDescent="0.15"/>
    <row r="599" ht="9.9499999999999993" customHeight="1" x14ac:dyDescent="0.15"/>
    <row r="600" ht="9.9499999999999993" customHeight="1" x14ac:dyDescent="0.15"/>
    <row r="601" ht="9.9499999999999993" customHeight="1" x14ac:dyDescent="0.15"/>
    <row r="602" ht="9.9499999999999993" customHeight="1" x14ac:dyDescent="0.15"/>
    <row r="603" ht="9.9499999999999993" customHeight="1" x14ac:dyDescent="0.15"/>
    <row r="604" ht="9.9499999999999993" customHeight="1" x14ac:dyDescent="0.15"/>
    <row r="605" ht="9.9499999999999993" customHeight="1" x14ac:dyDescent="0.15"/>
    <row r="606" ht="9.9499999999999993" customHeight="1" x14ac:dyDescent="0.15"/>
    <row r="607" ht="9.9499999999999993" customHeight="1" x14ac:dyDescent="0.15"/>
    <row r="608" ht="9.9499999999999993" customHeight="1" x14ac:dyDescent="0.15"/>
    <row r="609" ht="9.9499999999999993" customHeight="1" x14ac:dyDescent="0.15"/>
    <row r="610" ht="9.9499999999999993" customHeight="1" x14ac:dyDescent="0.15"/>
    <row r="611" ht="9.9499999999999993" customHeight="1" x14ac:dyDescent="0.15"/>
    <row r="612" ht="9.9499999999999993" customHeight="1" x14ac:dyDescent="0.15"/>
    <row r="613" ht="9.9499999999999993" customHeight="1" x14ac:dyDescent="0.15"/>
    <row r="614" ht="9.9499999999999993" customHeight="1" x14ac:dyDescent="0.15"/>
    <row r="615" ht="9.9499999999999993" customHeight="1" x14ac:dyDescent="0.15"/>
    <row r="616" ht="9.9499999999999993" customHeight="1" x14ac:dyDescent="0.15"/>
    <row r="617" ht="9.9499999999999993" customHeight="1" x14ac:dyDescent="0.15"/>
    <row r="618" ht="9.9499999999999993" customHeight="1" x14ac:dyDescent="0.15"/>
    <row r="619" ht="9.9499999999999993" customHeight="1" x14ac:dyDescent="0.15"/>
    <row r="620" ht="9.9499999999999993" customHeight="1" x14ac:dyDescent="0.15"/>
    <row r="621" ht="9.9499999999999993" customHeight="1" x14ac:dyDescent="0.15"/>
    <row r="622" ht="9.9499999999999993" customHeight="1" x14ac:dyDescent="0.15"/>
    <row r="623" ht="9.9499999999999993" customHeight="1" x14ac:dyDescent="0.15"/>
    <row r="624" ht="9.9499999999999993" customHeight="1" x14ac:dyDescent="0.15"/>
    <row r="625" ht="9.9499999999999993" customHeight="1" x14ac:dyDescent="0.15"/>
    <row r="626" ht="9.9499999999999993" customHeight="1" x14ac:dyDescent="0.15"/>
    <row r="627" ht="9.9499999999999993" customHeight="1" x14ac:dyDescent="0.15"/>
    <row r="628" ht="9.9499999999999993" customHeight="1" x14ac:dyDescent="0.15"/>
    <row r="629" ht="9.9499999999999993" customHeight="1" x14ac:dyDescent="0.15"/>
    <row r="630" ht="9.9499999999999993" customHeight="1" x14ac:dyDescent="0.15"/>
    <row r="631" ht="9.9499999999999993" customHeight="1" x14ac:dyDescent="0.15"/>
    <row r="632" ht="9.9499999999999993" customHeight="1" x14ac:dyDescent="0.15"/>
    <row r="633" ht="9.9499999999999993" customHeight="1" x14ac:dyDescent="0.15"/>
    <row r="634" ht="9.9499999999999993" customHeight="1" x14ac:dyDescent="0.15"/>
    <row r="635" ht="9.9499999999999993" customHeight="1" x14ac:dyDescent="0.15"/>
    <row r="636" ht="9.9499999999999993" customHeight="1" x14ac:dyDescent="0.15"/>
    <row r="637" ht="9.9499999999999993" customHeight="1" x14ac:dyDescent="0.15"/>
    <row r="638" ht="9.9499999999999993" customHeight="1" x14ac:dyDescent="0.15"/>
    <row r="639" ht="9.9499999999999993" customHeight="1" x14ac:dyDescent="0.15"/>
    <row r="640" ht="9.9499999999999993" customHeight="1" x14ac:dyDescent="0.15"/>
    <row r="641" ht="9.9499999999999993" customHeight="1" x14ac:dyDescent="0.15"/>
    <row r="642" ht="9.9499999999999993" customHeight="1" x14ac:dyDescent="0.15"/>
    <row r="643" ht="9.9499999999999993" customHeight="1" x14ac:dyDescent="0.15"/>
    <row r="644" ht="9.9499999999999993" customHeight="1" x14ac:dyDescent="0.15"/>
    <row r="645" ht="9.9499999999999993" customHeight="1" x14ac:dyDescent="0.15"/>
    <row r="646" ht="9.9499999999999993" customHeight="1" x14ac:dyDescent="0.15"/>
    <row r="647" ht="9.9499999999999993" customHeight="1" x14ac:dyDescent="0.15"/>
    <row r="648" ht="9.9499999999999993" customHeight="1" x14ac:dyDescent="0.15"/>
    <row r="649" ht="9.9499999999999993" customHeight="1" x14ac:dyDescent="0.15"/>
    <row r="650" ht="9.9499999999999993" customHeight="1" x14ac:dyDescent="0.15"/>
    <row r="651" ht="9.9499999999999993" customHeight="1" x14ac:dyDescent="0.15"/>
    <row r="652" ht="9.9499999999999993" customHeight="1" x14ac:dyDescent="0.15"/>
    <row r="653" ht="9.9499999999999993" customHeight="1" x14ac:dyDescent="0.15"/>
    <row r="654" ht="9.9499999999999993" customHeight="1" x14ac:dyDescent="0.15"/>
    <row r="655" ht="9.9499999999999993" customHeight="1" x14ac:dyDescent="0.15"/>
    <row r="656" ht="9.9499999999999993" customHeight="1" x14ac:dyDescent="0.15"/>
    <row r="657" ht="9.9499999999999993" customHeight="1" x14ac:dyDescent="0.15"/>
    <row r="658" ht="9.9499999999999993" customHeight="1" x14ac:dyDescent="0.15"/>
    <row r="659" ht="9.9499999999999993" customHeight="1" x14ac:dyDescent="0.15"/>
    <row r="660" ht="9.9499999999999993" customHeight="1" x14ac:dyDescent="0.15"/>
    <row r="661" ht="9.9499999999999993" customHeight="1" x14ac:dyDescent="0.15"/>
    <row r="662" ht="9.9499999999999993" customHeight="1" x14ac:dyDescent="0.15"/>
    <row r="663" ht="9.9499999999999993" customHeight="1" x14ac:dyDescent="0.15"/>
    <row r="664" ht="9.9499999999999993" customHeight="1" x14ac:dyDescent="0.15"/>
    <row r="665" ht="9.9499999999999993" customHeight="1" x14ac:dyDescent="0.15"/>
    <row r="666" ht="9.9499999999999993" customHeight="1" x14ac:dyDescent="0.15"/>
    <row r="667" ht="9.9499999999999993" customHeight="1" x14ac:dyDescent="0.15"/>
    <row r="668" ht="9.9499999999999993" customHeight="1" x14ac:dyDescent="0.15"/>
    <row r="669" ht="9.9499999999999993" customHeight="1" x14ac:dyDescent="0.15"/>
    <row r="670" ht="9.9499999999999993" customHeight="1" x14ac:dyDescent="0.15"/>
    <row r="671" ht="9.9499999999999993" customHeight="1" x14ac:dyDescent="0.15"/>
    <row r="672" ht="9.9499999999999993" customHeight="1" x14ac:dyDescent="0.15"/>
    <row r="673" ht="9.9499999999999993" customHeight="1" x14ac:dyDescent="0.15"/>
    <row r="674" ht="9.9499999999999993" customHeight="1" x14ac:dyDescent="0.15"/>
    <row r="675" ht="9.9499999999999993" customHeight="1" x14ac:dyDescent="0.15"/>
    <row r="676" ht="9.9499999999999993" customHeight="1" x14ac:dyDescent="0.15"/>
    <row r="677" ht="9.9499999999999993" customHeight="1" x14ac:dyDescent="0.15"/>
    <row r="678" ht="9.9499999999999993" customHeight="1" x14ac:dyDescent="0.15"/>
    <row r="679" ht="9.9499999999999993" customHeight="1" x14ac:dyDescent="0.15"/>
    <row r="680" ht="9.9499999999999993" customHeight="1" x14ac:dyDescent="0.15"/>
    <row r="681" ht="9.9499999999999993" customHeight="1" x14ac:dyDescent="0.15"/>
    <row r="682" ht="9.9499999999999993" customHeight="1" x14ac:dyDescent="0.15"/>
    <row r="683" ht="9.9499999999999993" customHeight="1" x14ac:dyDescent="0.15"/>
    <row r="684" ht="9.9499999999999993" customHeight="1" x14ac:dyDescent="0.15"/>
    <row r="685" ht="9.9499999999999993" customHeight="1" x14ac:dyDescent="0.15"/>
    <row r="686" ht="9.9499999999999993" customHeight="1" x14ac:dyDescent="0.15"/>
    <row r="687" ht="9.9499999999999993" customHeight="1" x14ac:dyDescent="0.15"/>
    <row r="688" ht="9.9499999999999993" customHeight="1" x14ac:dyDescent="0.15"/>
    <row r="689" ht="9.9499999999999993" customHeight="1" x14ac:dyDescent="0.15"/>
    <row r="690" ht="9.9499999999999993" customHeight="1" x14ac:dyDescent="0.15"/>
    <row r="691" ht="9.9499999999999993" customHeight="1" x14ac:dyDescent="0.15"/>
    <row r="692" ht="9.9499999999999993" customHeight="1" x14ac:dyDescent="0.15"/>
    <row r="693" ht="9.9499999999999993" customHeight="1" x14ac:dyDescent="0.15"/>
    <row r="694" ht="9.9499999999999993" customHeight="1" x14ac:dyDescent="0.15"/>
    <row r="695" ht="9.9499999999999993" customHeight="1" x14ac:dyDescent="0.15"/>
    <row r="696" ht="9.9499999999999993" customHeight="1" x14ac:dyDescent="0.15"/>
    <row r="697" ht="9.9499999999999993" customHeight="1" x14ac:dyDescent="0.15"/>
    <row r="698" ht="9.9499999999999993" customHeight="1" x14ac:dyDescent="0.15"/>
    <row r="699" ht="9.9499999999999993" customHeight="1" x14ac:dyDescent="0.15"/>
    <row r="700" ht="9.9499999999999993" customHeight="1" x14ac:dyDescent="0.15"/>
    <row r="701" ht="9.9499999999999993" customHeight="1" x14ac:dyDescent="0.15"/>
    <row r="702" ht="9.9499999999999993" customHeight="1" x14ac:dyDescent="0.15"/>
    <row r="703" ht="9.9499999999999993" customHeight="1" x14ac:dyDescent="0.15"/>
    <row r="704" ht="9.9499999999999993" customHeight="1" x14ac:dyDescent="0.15"/>
    <row r="705" ht="9.9499999999999993" customHeight="1" x14ac:dyDescent="0.15"/>
    <row r="706" ht="9.9499999999999993" customHeight="1" x14ac:dyDescent="0.15"/>
    <row r="707" ht="9.9499999999999993" customHeight="1" x14ac:dyDescent="0.15"/>
    <row r="708" ht="9.9499999999999993" customHeight="1" x14ac:dyDescent="0.15"/>
    <row r="709" ht="9.9499999999999993" customHeight="1" x14ac:dyDescent="0.15"/>
    <row r="710" ht="9.9499999999999993" customHeight="1" x14ac:dyDescent="0.15"/>
    <row r="711" ht="9.9499999999999993" customHeight="1" x14ac:dyDescent="0.15"/>
    <row r="712" ht="9.9499999999999993" customHeight="1" x14ac:dyDescent="0.15"/>
    <row r="713" ht="9.9499999999999993" customHeight="1" x14ac:dyDescent="0.15"/>
    <row r="714" ht="9.9499999999999993" customHeight="1" x14ac:dyDescent="0.15"/>
    <row r="715" ht="9.9499999999999993" customHeight="1" x14ac:dyDescent="0.15"/>
    <row r="716" ht="9.9499999999999993" customHeight="1" x14ac:dyDescent="0.15"/>
    <row r="717" ht="9.9499999999999993" customHeight="1" x14ac:dyDescent="0.15"/>
    <row r="718" ht="9.9499999999999993" customHeight="1" x14ac:dyDescent="0.15"/>
    <row r="719" ht="9.9499999999999993" customHeight="1" x14ac:dyDescent="0.15"/>
    <row r="720" ht="9.9499999999999993" customHeight="1" x14ac:dyDescent="0.15"/>
    <row r="721" ht="9.9499999999999993" customHeight="1" x14ac:dyDescent="0.15"/>
    <row r="722" ht="9.9499999999999993" customHeight="1" x14ac:dyDescent="0.15"/>
    <row r="723" ht="9.9499999999999993" customHeight="1" x14ac:dyDescent="0.15"/>
    <row r="724" ht="9.9499999999999993" customHeight="1" x14ac:dyDescent="0.15"/>
    <row r="725" ht="9.9499999999999993" customHeight="1" x14ac:dyDescent="0.15"/>
    <row r="726" ht="9.9499999999999993" customHeight="1" x14ac:dyDescent="0.15"/>
    <row r="727" ht="9.9499999999999993" customHeight="1" x14ac:dyDescent="0.15"/>
    <row r="728" ht="9.9499999999999993" customHeight="1" x14ac:dyDescent="0.15"/>
    <row r="729" ht="9.9499999999999993" customHeight="1" x14ac:dyDescent="0.15"/>
    <row r="730" ht="9.9499999999999993" customHeight="1" x14ac:dyDescent="0.15"/>
    <row r="731" ht="9.9499999999999993" customHeight="1" x14ac:dyDescent="0.15"/>
    <row r="732" ht="9.9499999999999993" customHeight="1" x14ac:dyDescent="0.15"/>
    <row r="733" ht="9.9499999999999993" customHeight="1" x14ac:dyDescent="0.15"/>
    <row r="734" ht="9.9499999999999993" customHeight="1" x14ac:dyDescent="0.15"/>
    <row r="735" ht="9.9499999999999993" customHeight="1" x14ac:dyDescent="0.15"/>
    <row r="736" ht="9.9499999999999993" customHeight="1" x14ac:dyDescent="0.15"/>
    <row r="737" ht="9.9499999999999993" customHeight="1" x14ac:dyDescent="0.15"/>
    <row r="738" ht="9.9499999999999993" customHeight="1" x14ac:dyDescent="0.15"/>
    <row r="739" ht="9.9499999999999993" customHeight="1" x14ac:dyDescent="0.15"/>
    <row r="740" ht="9.9499999999999993" customHeight="1" x14ac:dyDescent="0.15"/>
    <row r="741" ht="9.9499999999999993" customHeight="1" x14ac:dyDescent="0.15"/>
    <row r="742" ht="9.9499999999999993" customHeight="1" x14ac:dyDescent="0.15"/>
    <row r="743" ht="9.9499999999999993" customHeight="1" x14ac:dyDescent="0.15"/>
    <row r="744" ht="9.9499999999999993" customHeight="1" x14ac:dyDescent="0.15"/>
    <row r="745" ht="9.9499999999999993" customHeight="1" x14ac:dyDescent="0.15"/>
    <row r="746" ht="9.9499999999999993" customHeight="1" x14ac:dyDescent="0.15"/>
    <row r="747" ht="9.9499999999999993" customHeight="1" x14ac:dyDescent="0.15"/>
    <row r="748" ht="9.9499999999999993" customHeight="1" x14ac:dyDescent="0.15"/>
    <row r="749" ht="9.9499999999999993" customHeight="1" x14ac:dyDescent="0.15"/>
    <row r="750" ht="9.9499999999999993" customHeight="1" x14ac:dyDescent="0.15"/>
    <row r="751" ht="9.9499999999999993" customHeight="1" x14ac:dyDescent="0.15"/>
    <row r="752" ht="9.9499999999999993" customHeight="1" x14ac:dyDescent="0.15"/>
    <row r="753" ht="9.9499999999999993" customHeight="1" x14ac:dyDescent="0.15"/>
    <row r="754" ht="9.9499999999999993" customHeight="1" x14ac:dyDescent="0.15"/>
    <row r="755" ht="9.9499999999999993" customHeight="1" x14ac:dyDescent="0.15"/>
    <row r="756" ht="9.9499999999999993" customHeight="1" x14ac:dyDescent="0.15"/>
    <row r="757" ht="9.9499999999999993" customHeight="1" x14ac:dyDescent="0.15"/>
    <row r="758" ht="9.9499999999999993" customHeight="1" x14ac:dyDescent="0.15"/>
    <row r="759" ht="9.9499999999999993" customHeight="1" x14ac:dyDescent="0.15"/>
    <row r="760" ht="9.9499999999999993" customHeight="1" x14ac:dyDescent="0.15"/>
    <row r="761" ht="9.9499999999999993" customHeight="1" x14ac:dyDescent="0.15"/>
    <row r="762" ht="9.9499999999999993" customHeight="1" x14ac:dyDescent="0.15"/>
    <row r="763" ht="9.9499999999999993" customHeight="1" x14ac:dyDescent="0.15"/>
    <row r="764" ht="9.9499999999999993" customHeight="1" x14ac:dyDescent="0.15"/>
    <row r="765" ht="9.9499999999999993" customHeight="1" x14ac:dyDescent="0.15"/>
    <row r="766" ht="9.9499999999999993" customHeight="1" x14ac:dyDescent="0.15"/>
    <row r="767" ht="9.9499999999999993" customHeight="1" x14ac:dyDescent="0.15"/>
    <row r="768" ht="9.9499999999999993" customHeight="1" x14ac:dyDescent="0.15"/>
    <row r="769" ht="9.9499999999999993" customHeight="1" x14ac:dyDescent="0.15"/>
    <row r="770" ht="9.9499999999999993" customHeight="1" x14ac:dyDescent="0.15"/>
    <row r="771" ht="9.9499999999999993" customHeight="1" x14ac:dyDescent="0.15"/>
    <row r="772" ht="9.9499999999999993" customHeight="1" x14ac:dyDescent="0.15"/>
    <row r="773" ht="9.9499999999999993" customHeight="1" x14ac:dyDescent="0.15"/>
    <row r="774" ht="9.9499999999999993" customHeight="1" x14ac:dyDescent="0.15"/>
    <row r="775" ht="9.9499999999999993" customHeight="1" x14ac:dyDescent="0.15"/>
    <row r="776" ht="9.9499999999999993" customHeight="1" x14ac:dyDescent="0.15"/>
    <row r="777" ht="9.9499999999999993" customHeight="1" x14ac:dyDescent="0.15"/>
    <row r="778" ht="9.9499999999999993" customHeight="1" x14ac:dyDescent="0.15"/>
    <row r="779" ht="9.9499999999999993" customHeight="1" x14ac:dyDescent="0.15"/>
    <row r="780" ht="9.9499999999999993" customHeight="1" x14ac:dyDescent="0.15"/>
    <row r="781" ht="9.9499999999999993" customHeight="1" x14ac:dyDescent="0.15"/>
    <row r="782" ht="9.9499999999999993" customHeight="1" x14ac:dyDescent="0.15"/>
    <row r="783" ht="9.9499999999999993" customHeight="1" x14ac:dyDescent="0.15"/>
    <row r="784" ht="9.9499999999999993" customHeight="1" x14ac:dyDescent="0.15"/>
    <row r="785" ht="9.9499999999999993" customHeight="1" x14ac:dyDescent="0.15"/>
    <row r="786" ht="9.9499999999999993" customHeight="1" x14ac:dyDescent="0.15"/>
    <row r="787" ht="9.9499999999999993" customHeight="1" x14ac:dyDescent="0.15"/>
    <row r="788" ht="9.9499999999999993" customHeight="1" x14ac:dyDescent="0.15"/>
    <row r="789" ht="9.9499999999999993" customHeight="1" x14ac:dyDescent="0.15"/>
    <row r="790" ht="9.9499999999999993" customHeight="1" x14ac:dyDescent="0.15"/>
    <row r="791" ht="9.9499999999999993" customHeight="1" x14ac:dyDescent="0.15"/>
    <row r="792" ht="9.9499999999999993" customHeight="1" x14ac:dyDescent="0.15"/>
    <row r="793" ht="9.9499999999999993" customHeight="1" x14ac:dyDescent="0.15"/>
    <row r="794" ht="9.9499999999999993" customHeight="1" x14ac:dyDescent="0.15"/>
    <row r="795" ht="9.9499999999999993" customHeight="1" x14ac:dyDescent="0.15"/>
    <row r="796" ht="9.9499999999999993" customHeight="1" x14ac:dyDescent="0.15"/>
    <row r="797" ht="9.9499999999999993" customHeight="1" x14ac:dyDescent="0.15"/>
    <row r="798" ht="9.9499999999999993" customHeight="1" x14ac:dyDescent="0.15"/>
    <row r="799" ht="9.9499999999999993" customHeight="1" x14ac:dyDescent="0.15"/>
    <row r="800" ht="9.9499999999999993" customHeight="1" x14ac:dyDescent="0.15"/>
    <row r="801" ht="9.9499999999999993" customHeight="1" x14ac:dyDescent="0.15"/>
    <row r="802" ht="9.9499999999999993" customHeight="1" x14ac:dyDescent="0.15"/>
    <row r="803" ht="9.9499999999999993" customHeight="1" x14ac:dyDescent="0.15"/>
    <row r="804" ht="9.9499999999999993" customHeight="1" x14ac:dyDescent="0.15"/>
    <row r="805" ht="9.9499999999999993" customHeight="1" x14ac:dyDescent="0.15"/>
    <row r="806" ht="9.9499999999999993" customHeight="1" x14ac:dyDescent="0.15"/>
    <row r="807" ht="9.9499999999999993" customHeight="1" x14ac:dyDescent="0.15"/>
    <row r="808" ht="9.9499999999999993" customHeight="1" x14ac:dyDescent="0.15"/>
    <row r="809" ht="9.9499999999999993" customHeight="1" x14ac:dyDescent="0.15"/>
    <row r="810" ht="9.9499999999999993" customHeight="1" x14ac:dyDescent="0.15"/>
    <row r="811" ht="9.9499999999999993" customHeight="1" x14ac:dyDescent="0.15"/>
    <row r="812" ht="9.9499999999999993" customHeight="1" x14ac:dyDescent="0.15"/>
    <row r="813" ht="9.9499999999999993" customHeight="1" x14ac:dyDescent="0.15"/>
    <row r="814" ht="9.9499999999999993" customHeight="1" x14ac:dyDescent="0.15"/>
    <row r="815" ht="9.9499999999999993" customHeight="1" x14ac:dyDescent="0.15"/>
    <row r="816" ht="9.9499999999999993" customHeight="1" x14ac:dyDescent="0.15"/>
    <row r="817" ht="9.9499999999999993" customHeight="1" x14ac:dyDescent="0.15"/>
    <row r="818" ht="9.9499999999999993" customHeight="1" x14ac:dyDescent="0.15"/>
    <row r="819" ht="9.9499999999999993" customHeight="1" x14ac:dyDescent="0.15"/>
    <row r="820" ht="9.9499999999999993" customHeight="1" x14ac:dyDescent="0.15"/>
    <row r="821" ht="9.9499999999999993" customHeight="1" x14ac:dyDescent="0.15"/>
    <row r="822" ht="9.9499999999999993" customHeight="1" x14ac:dyDescent="0.15"/>
    <row r="823" ht="9.9499999999999993" customHeight="1" x14ac:dyDescent="0.15"/>
    <row r="824" ht="9.9499999999999993" customHeight="1" x14ac:dyDescent="0.15"/>
    <row r="825" ht="9.9499999999999993" customHeight="1" x14ac:dyDescent="0.15"/>
    <row r="826" ht="9.9499999999999993" customHeight="1" x14ac:dyDescent="0.15"/>
    <row r="827" ht="9.9499999999999993" customHeight="1" x14ac:dyDescent="0.15"/>
    <row r="828" ht="9.9499999999999993" customHeight="1" x14ac:dyDescent="0.15"/>
    <row r="829" ht="9.9499999999999993" customHeight="1" x14ac:dyDescent="0.15"/>
    <row r="830" ht="9.9499999999999993" customHeight="1" x14ac:dyDescent="0.15"/>
    <row r="831" ht="9.9499999999999993" customHeight="1" x14ac:dyDescent="0.15"/>
    <row r="832" ht="9.9499999999999993" customHeight="1" x14ac:dyDescent="0.15"/>
    <row r="833" ht="9.9499999999999993" customHeight="1" x14ac:dyDescent="0.15"/>
    <row r="834" ht="9.9499999999999993" customHeight="1" x14ac:dyDescent="0.15"/>
    <row r="835" ht="9.9499999999999993" customHeight="1" x14ac:dyDescent="0.15"/>
    <row r="836" ht="9.9499999999999993" customHeight="1" x14ac:dyDescent="0.15"/>
    <row r="837" ht="9.9499999999999993" customHeight="1" x14ac:dyDescent="0.15"/>
    <row r="838" ht="9.9499999999999993" customHeight="1" x14ac:dyDescent="0.15"/>
    <row r="839" ht="9.9499999999999993" customHeight="1" x14ac:dyDescent="0.15"/>
    <row r="840" ht="9.9499999999999993" customHeight="1" x14ac:dyDescent="0.15"/>
    <row r="841" ht="9.9499999999999993" customHeight="1" x14ac:dyDescent="0.15"/>
    <row r="842" ht="9.9499999999999993" customHeight="1" x14ac:dyDescent="0.15"/>
    <row r="843" ht="9.9499999999999993" customHeight="1" x14ac:dyDescent="0.15"/>
    <row r="844" ht="9.9499999999999993" customHeight="1" x14ac:dyDescent="0.15"/>
    <row r="845" ht="9.9499999999999993" customHeight="1" x14ac:dyDescent="0.15"/>
    <row r="846" ht="9.9499999999999993" customHeight="1" x14ac:dyDescent="0.15"/>
    <row r="847" ht="9.9499999999999993" customHeight="1" x14ac:dyDescent="0.15"/>
    <row r="848" ht="9.9499999999999993" customHeight="1" x14ac:dyDescent="0.15"/>
    <row r="849" ht="9.9499999999999993" customHeight="1" x14ac:dyDescent="0.15"/>
    <row r="850" ht="9.9499999999999993" customHeight="1" x14ac:dyDescent="0.15"/>
    <row r="851" ht="9.9499999999999993" customHeight="1" x14ac:dyDescent="0.15"/>
    <row r="852" ht="9.9499999999999993" customHeight="1" x14ac:dyDescent="0.15"/>
    <row r="853" ht="9.9499999999999993" customHeight="1" x14ac:dyDescent="0.15"/>
    <row r="854" ht="9.9499999999999993" customHeight="1" x14ac:dyDescent="0.15"/>
    <row r="855" ht="9.9499999999999993" customHeight="1" x14ac:dyDescent="0.15"/>
    <row r="856" ht="9.9499999999999993" customHeight="1" x14ac:dyDescent="0.15"/>
    <row r="857" ht="9.9499999999999993" customHeight="1" x14ac:dyDescent="0.15"/>
    <row r="858" ht="9.9499999999999993" customHeight="1" x14ac:dyDescent="0.15"/>
    <row r="859" ht="9.9499999999999993" customHeight="1" x14ac:dyDescent="0.15"/>
    <row r="860" ht="9.9499999999999993" customHeight="1" x14ac:dyDescent="0.15"/>
    <row r="861" ht="9.9499999999999993" customHeight="1" x14ac:dyDescent="0.15"/>
    <row r="862" ht="9.9499999999999993" customHeight="1" x14ac:dyDescent="0.15"/>
    <row r="863" ht="9.9499999999999993" customHeight="1" x14ac:dyDescent="0.15"/>
    <row r="864" ht="9.9499999999999993" customHeight="1" x14ac:dyDescent="0.15"/>
    <row r="865" ht="9.9499999999999993" customHeight="1" x14ac:dyDescent="0.15"/>
    <row r="866" ht="9.9499999999999993" customHeight="1" x14ac:dyDescent="0.15"/>
    <row r="867" ht="9.9499999999999993" customHeight="1" x14ac:dyDescent="0.15"/>
    <row r="868" ht="9.9499999999999993" customHeight="1" x14ac:dyDescent="0.15"/>
    <row r="869" ht="9.9499999999999993" customHeight="1" x14ac:dyDescent="0.15"/>
    <row r="870" ht="9.9499999999999993" customHeight="1" x14ac:dyDescent="0.15"/>
    <row r="871" ht="9.9499999999999993" customHeight="1" x14ac:dyDescent="0.15"/>
    <row r="872" ht="9.9499999999999993" customHeight="1" x14ac:dyDescent="0.15"/>
    <row r="873" ht="9.9499999999999993" customHeight="1" x14ac:dyDescent="0.15"/>
    <row r="874" ht="9.9499999999999993" customHeight="1" x14ac:dyDescent="0.15"/>
    <row r="875" ht="9.9499999999999993" customHeight="1" x14ac:dyDescent="0.15"/>
    <row r="876" ht="9.9499999999999993" customHeight="1" x14ac:dyDescent="0.15"/>
    <row r="877" ht="9.9499999999999993" customHeight="1" x14ac:dyDescent="0.15"/>
    <row r="878" ht="9.9499999999999993" customHeight="1" x14ac:dyDescent="0.15"/>
    <row r="879" ht="9.9499999999999993" customHeight="1" x14ac:dyDescent="0.15"/>
    <row r="880" ht="9.9499999999999993" customHeight="1" x14ac:dyDescent="0.15"/>
    <row r="881" ht="9.9499999999999993" customHeight="1" x14ac:dyDescent="0.15"/>
    <row r="882" ht="9.9499999999999993" customHeight="1" x14ac:dyDescent="0.15"/>
    <row r="883" ht="9.9499999999999993" customHeight="1" x14ac:dyDescent="0.15"/>
    <row r="884" ht="9.9499999999999993" customHeight="1" x14ac:dyDescent="0.15"/>
    <row r="885" ht="9.9499999999999993" customHeight="1" x14ac:dyDescent="0.15"/>
    <row r="886" ht="9.9499999999999993" customHeight="1" x14ac:dyDescent="0.15"/>
    <row r="887" ht="9.9499999999999993" customHeight="1" x14ac:dyDescent="0.15"/>
    <row r="888" ht="9.9499999999999993" customHeight="1" x14ac:dyDescent="0.15"/>
    <row r="889" ht="9.9499999999999993" customHeight="1" x14ac:dyDescent="0.15"/>
    <row r="890" ht="9.9499999999999993" customHeight="1" x14ac:dyDescent="0.15"/>
    <row r="891" ht="9.9499999999999993" customHeight="1" x14ac:dyDescent="0.15"/>
    <row r="892" ht="9.9499999999999993" customHeight="1" x14ac:dyDescent="0.15"/>
    <row r="893" ht="9.9499999999999993" customHeight="1" x14ac:dyDescent="0.15"/>
    <row r="894" ht="9.9499999999999993" customHeight="1" x14ac:dyDescent="0.15"/>
    <row r="895" ht="9.9499999999999993" customHeight="1" x14ac:dyDescent="0.15"/>
    <row r="896" ht="9.9499999999999993" customHeight="1" x14ac:dyDescent="0.15"/>
    <row r="897" ht="9.9499999999999993" customHeight="1" x14ac:dyDescent="0.15"/>
    <row r="898" ht="9.9499999999999993" customHeight="1" x14ac:dyDescent="0.15"/>
    <row r="899" ht="9.9499999999999993" customHeight="1" x14ac:dyDescent="0.15"/>
    <row r="900" ht="9.9499999999999993" customHeight="1" x14ac:dyDescent="0.15"/>
    <row r="901" ht="9.9499999999999993" customHeight="1" x14ac:dyDescent="0.15"/>
    <row r="902" ht="9.9499999999999993" customHeight="1" x14ac:dyDescent="0.15"/>
    <row r="903" ht="9.9499999999999993" customHeight="1" x14ac:dyDescent="0.15"/>
    <row r="904" ht="9.9499999999999993" customHeight="1" x14ac:dyDescent="0.15"/>
    <row r="905" ht="9.9499999999999993" customHeight="1" x14ac:dyDescent="0.15"/>
    <row r="906" ht="9.9499999999999993" customHeight="1" x14ac:dyDescent="0.15"/>
    <row r="907" ht="9.9499999999999993" customHeight="1" x14ac:dyDescent="0.15"/>
    <row r="908" ht="9.9499999999999993" customHeight="1" x14ac:dyDescent="0.15"/>
    <row r="909" ht="9.9499999999999993" customHeight="1" x14ac:dyDescent="0.15"/>
    <row r="910" ht="9.9499999999999993" customHeight="1" x14ac:dyDescent="0.15"/>
    <row r="911" ht="9.9499999999999993" customHeight="1" x14ac:dyDescent="0.15"/>
    <row r="912" ht="9.9499999999999993" customHeight="1" x14ac:dyDescent="0.15"/>
    <row r="913" ht="9.9499999999999993" customHeight="1" x14ac:dyDescent="0.15"/>
    <row r="914" ht="9.9499999999999993" customHeight="1" x14ac:dyDescent="0.15"/>
    <row r="915" ht="9.9499999999999993" customHeight="1" x14ac:dyDescent="0.15"/>
    <row r="916" ht="9.9499999999999993" customHeight="1" x14ac:dyDescent="0.15"/>
    <row r="917" ht="9.9499999999999993" customHeight="1" x14ac:dyDescent="0.15"/>
    <row r="918" ht="9.9499999999999993" customHeight="1" x14ac:dyDescent="0.15"/>
    <row r="919" ht="9.9499999999999993" customHeight="1" x14ac:dyDescent="0.15"/>
    <row r="920" ht="9.9499999999999993" customHeight="1" x14ac:dyDescent="0.15"/>
    <row r="921" ht="9.9499999999999993" customHeight="1" x14ac:dyDescent="0.15"/>
    <row r="922" ht="9.9499999999999993" customHeight="1" x14ac:dyDescent="0.15"/>
    <row r="923" ht="9.9499999999999993" customHeight="1" x14ac:dyDescent="0.15"/>
    <row r="924" ht="9.9499999999999993" customHeight="1" x14ac:dyDescent="0.15"/>
    <row r="925" ht="9.9499999999999993" customHeight="1" x14ac:dyDescent="0.15"/>
    <row r="926" ht="9.9499999999999993" customHeight="1" x14ac:dyDescent="0.15"/>
    <row r="927" ht="9.9499999999999993" customHeight="1" x14ac:dyDescent="0.15"/>
    <row r="928" ht="9.9499999999999993" customHeight="1" x14ac:dyDescent="0.15"/>
    <row r="929" ht="9.9499999999999993" customHeight="1" x14ac:dyDescent="0.15"/>
    <row r="930" ht="9.9499999999999993" customHeight="1" x14ac:dyDescent="0.15"/>
    <row r="931" ht="9.9499999999999993" customHeight="1" x14ac:dyDescent="0.15"/>
    <row r="932" ht="9.9499999999999993" customHeight="1" x14ac:dyDescent="0.15"/>
    <row r="933" ht="9.9499999999999993" customHeight="1" x14ac:dyDescent="0.15"/>
    <row r="934" ht="9.9499999999999993" customHeight="1" x14ac:dyDescent="0.15"/>
    <row r="935" ht="9.9499999999999993" customHeight="1" x14ac:dyDescent="0.15"/>
    <row r="936" ht="9.9499999999999993" customHeight="1" x14ac:dyDescent="0.15"/>
    <row r="937" ht="9.9499999999999993" customHeight="1" x14ac:dyDescent="0.15"/>
    <row r="938" ht="9.9499999999999993" customHeight="1" x14ac:dyDescent="0.15"/>
    <row r="939" ht="9.9499999999999993" customHeight="1" x14ac:dyDescent="0.15"/>
    <row r="940" ht="9.9499999999999993" customHeight="1" x14ac:dyDescent="0.15"/>
    <row r="941" ht="9.9499999999999993" customHeight="1" x14ac:dyDescent="0.15"/>
    <row r="942" ht="9.9499999999999993" customHeight="1" x14ac:dyDescent="0.15"/>
    <row r="943" ht="9.9499999999999993" customHeight="1" x14ac:dyDescent="0.15"/>
    <row r="944" ht="9.9499999999999993" customHeight="1" x14ac:dyDescent="0.15"/>
    <row r="945" ht="9.9499999999999993" customHeight="1" x14ac:dyDescent="0.15"/>
    <row r="946" ht="9.9499999999999993" customHeight="1" x14ac:dyDescent="0.15"/>
    <row r="947" ht="9.9499999999999993" customHeight="1" x14ac:dyDescent="0.15"/>
    <row r="948" ht="9.9499999999999993" customHeight="1" x14ac:dyDescent="0.15"/>
    <row r="949" ht="9.9499999999999993" customHeight="1" x14ac:dyDescent="0.15"/>
    <row r="950" ht="9.9499999999999993" customHeight="1" x14ac:dyDescent="0.15"/>
    <row r="951" ht="9.9499999999999993" customHeight="1" x14ac:dyDescent="0.15"/>
    <row r="952" ht="9.9499999999999993" customHeight="1" x14ac:dyDescent="0.15"/>
    <row r="953" ht="9.9499999999999993" customHeight="1" x14ac:dyDescent="0.15"/>
    <row r="954" ht="9.9499999999999993" customHeight="1" x14ac:dyDescent="0.15"/>
    <row r="955" ht="9.9499999999999993" customHeight="1" x14ac:dyDescent="0.15"/>
    <row r="956" ht="9.9499999999999993" customHeight="1" x14ac:dyDescent="0.15"/>
    <row r="957" ht="9.9499999999999993" customHeight="1" x14ac:dyDescent="0.15"/>
    <row r="958" ht="9.9499999999999993" customHeight="1" x14ac:dyDescent="0.15"/>
    <row r="959" ht="9.9499999999999993" customHeight="1" x14ac:dyDescent="0.15"/>
    <row r="960" ht="9.9499999999999993" customHeight="1" x14ac:dyDescent="0.15"/>
    <row r="961" ht="9.9499999999999993" customHeight="1" x14ac:dyDescent="0.15"/>
    <row r="962" ht="9.9499999999999993" customHeight="1" x14ac:dyDescent="0.15"/>
    <row r="963" ht="9.9499999999999993" customHeight="1" x14ac:dyDescent="0.15"/>
    <row r="964" ht="9.9499999999999993" customHeight="1" x14ac:dyDescent="0.15"/>
    <row r="965" ht="9.9499999999999993" customHeight="1" x14ac:dyDescent="0.15"/>
    <row r="966" ht="9.9499999999999993" customHeight="1" x14ac:dyDescent="0.15"/>
    <row r="967" ht="9.9499999999999993" customHeight="1" x14ac:dyDescent="0.15"/>
    <row r="968" ht="9.9499999999999993" customHeight="1" x14ac:dyDescent="0.15"/>
    <row r="969" ht="9.9499999999999993" customHeight="1" x14ac:dyDescent="0.15"/>
    <row r="970" ht="9.9499999999999993" customHeight="1" x14ac:dyDescent="0.15"/>
    <row r="971" ht="9.9499999999999993" customHeight="1" x14ac:dyDescent="0.15"/>
    <row r="972" ht="9.9499999999999993" customHeight="1" x14ac:dyDescent="0.15"/>
    <row r="973" ht="9.9499999999999993" customHeight="1" x14ac:dyDescent="0.15"/>
    <row r="974" ht="9.9499999999999993" customHeight="1" x14ac:dyDescent="0.15"/>
    <row r="975" ht="9.9499999999999993" customHeight="1" x14ac:dyDescent="0.15"/>
    <row r="976" ht="9.9499999999999993" customHeight="1" x14ac:dyDescent="0.15"/>
    <row r="977" ht="9.9499999999999993" customHeight="1" x14ac:dyDescent="0.15"/>
    <row r="978" ht="9.9499999999999993" customHeight="1" x14ac:dyDescent="0.15"/>
    <row r="979" ht="9.9499999999999993" customHeight="1" x14ac:dyDescent="0.15"/>
    <row r="980" ht="9.9499999999999993" customHeight="1" x14ac:dyDescent="0.15"/>
    <row r="981" ht="9.9499999999999993" customHeight="1" x14ac:dyDescent="0.15"/>
    <row r="982" ht="9.9499999999999993" customHeight="1" x14ac:dyDescent="0.15"/>
    <row r="983" ht="9.9499999999999993" customHeight="1" x14ac:dyDescent="0.15"/>
    <row r="984" ht="9.9499999999999993" customHeight="1" x14ac:dyDescent="0.15"/>
    <row r="985" ht="9.9499999999999993" customHeight="1" x14ac:dyDescent="0.15"/>
    <row r="986" ht="9.9499999999999993" customHeight="1" x14ac:dyDescent="0.15"/>
    <row r="987" ht="9.9499999999999993" customHeight="1" x14ac:dyDescent="0.15"/>
    <row r="988" ht="9.9499999999999993" customHeight="1" x14ac:dyDescent="0.15"/>
    <row r="989" ht="9.9499999999999993" customHeight="1" x14ac:dyDescent="0.15"/>
    <row r="990" ht="9.9499999999999993" customHeight="1" x14ac:dyDescent="0.15"/>
    <row r="991" ht="9.9499999999999993" customHeight="1" x14ac:dyDescent="0.15"/>
    <row r="992" ht="9.9499999999999993" customHeight="1" x14ac:dyDescent="0.15"/>
    <row r="993" ht="9.9499999999999993" customHeight="1" x14ac:dyDescent="0.15"/>
    <row r="994" ht="9.9499999999999993" customHeight="1" x14ac:dyDescent="0.15"/>
    <row r="995" ht="9.9499999999999993" customHeight="1" x14ac:dyDescent="0.15"/>
    <row r="996" ht="9.9499999999999993" customHeight="1" x14ac:dyDescent="0.15"/>
    <row r="997" ht="9.9499999999999993" customHeight="1" x14ac:dyDescent="0.15"/>
    <row r="998" ht="9.9499999999999993" customHeight="1" x14ac:dyDescent="0.15"/>
    <row r="999" ht="9.9499999999999993" customHeight="1" x14ac:dyDescent="0.15"/>
    <row r="1000" ht="9.9499999999999993" customHeight="1" x14ac:dyDescent="0.15"/>
    <row r="1001" ht="9.9499999999999993" customHeight="1" x14ac:dyDescent="0.15"/>
    <row r="1002" ht="9.9499999999999993" customHeight="1" x14ac:dyDescent="0.15"/>
    <row r="1003" ht="9.9499999999999993" customHeight="1" x14ac:dyDescent="0.15"/>
    <row r="1004" ht="9.9499999999999993" customHeight="1" x14ac:dyDescent="0.15"/>
    <row r="1005" ht="9.9499999999999993" customHeight="1" x14ac:dyDescent="0.15"/>
    <row r="1006" ht="9.9499999999999993" customHeight="1" x14ac:dyDescent="0.15"/>
    <row r="1007" ht="9.9499999999999993" customHeight="1" x14ac:dyDescent="0.15"/>
    <row r="1008" ht="9.9499999999999993" customHeight="1" x14ac:dyDescent="0.15"/>
    <row r="1009" ht="9.9499999999999993" customHeight="1" x14ac:dyDescent="0.15"/>
    <row r="1010" ht="9.9499999999999993" customHeight="1" x14ac:dyDescent="0.15"/>
    <row r="1011" ht="9.9499999999999993" customHeight="1" x14ac:dyDescent="0.15"/>
    <row r="1012" ht="9.9499999999999993" customHeight="1" x14ac:dyDescent="0.15"/>
    <row r="1013" ht="9.9499999999999993" customHeight="1" x14ac:dyDescent="0.15"/>
    <row r="1014" ht="9.9499999999999993" customHeight="1" x14ac:dyDescent="0.15"/>
    <row r="1015" ht="9.9499999999999993" customHeight="1" x14ac:dyDescent="0.15"/>
    <row r="1016" ht="9.9499999999999993" customHeight="1" x14ac:dyDescent="0.15"/>
    <row r="1017" ht="9.9499999999999993" customHeight="1" x14ac:dyDescent="0.15"/>
    <row r="1018" ht="9.9499999999999993" customHeight="1" x14ac:dyDescent="0.15"/>
    <row r="1019" ht="9.9499999999999993" customHeight="1" x14ac:dyDescent="0.15"/>
    <row r="1020" ht="9.9499999999999993" customHeight="1" x14ac:dyDescent="0.15"/>
    <row r="1021" ht="9.9499999999999993" customHeight="1" x14ac:dyDescent="0.15"/>
    <row r="1022" ht="9.9499999999999993" customHeight="1" x14ac:dyDescent="0.15"/>
    <row r="1023" ht="9.9499999999999993" customHeight="1" x14ac:dyDescent="0.15"/>
    <row r="1024" ht="9.9499999999999993" customHeight="1" x14ac:dyDescent="0.15"/>
    <row r="1025" ht="9.9499999999999993" customHeight="1" x14ac:dyDescent="0.15"/>
    <row r="1026" ht="9.9499999999999993" customHeight="1" x14ac:dyDescent="0.15"/>
    <row r="1027" ht="9.9499999999999993" customHeight="1" x14ac:dyDescent="0.15"/>
    <row r="1028" ht="9.9499999999999993" customHeight="1" x14ac:dyDescent="0.15"/>
    <row r="1029" ht="9.9499999999999993" customHeight="1" x14ac:dyDescent="0.15"/>
    <row r="1030" ht="9.9499999999999993" customHeight="1" x14ac:dyDescent="0.15"/>
    <row r="1031" ht="9.9499999999999993" customHeight="1" x14ac:dyDescent="0.15"/>
    <row r="1032" ht="9.9499999999999993" customHeight="1" x14ac:dyDescent="0.15"/>
    <row r="1033" ht="9.9499999999999993" customHeight="1" x14ac:dyDescent="0.15"/>
    <row r="1034" ht="9.9499999999999993" customHeight="1" x14ac:dyDescent="0.15"/>
    <row r="1035" ht="9.9499999999999993" customHeight="1" x14ac:dyDescent="0.15"/>
    <row r="1036" ht="9.9499999999999993" customHeight="1" x14ac:dyDescent="0.15"/>
    <row r="1037" ht="9.9499999999999993" customHeight="1" x14ac:dyDescent="0.15"/>
    <row r="1038" ht="9.9499999999999993" customHeight="1" x14ac:dyDescent="0.15"/>
    <row r="1039" ht="9.9499999999999993" customHeight="1" x14ac:dyDescent="0.15"/>
    <row r="1040" ht="9.9499999999999993" customHeight="1" x14ac:dyDescent="0.15"/>
    <row r="1041" ht="9.9499999999999993" customHeight="1" x14ac:dyDescent="0.15"/>
    <row r="1042" ht="9.9499999999999993" customHeight="1" x14ac:dyDescent="0.15"/>
    <row r="1043" ht="9.9499999999999993" customHeight="1" x14ac:dyDescent="0.15"/>
    <row r="1044" ht="9.9499999999999993" customHeight="1" x14ac:dyDescent="0.15"/>
    <row r="1045" ht="9.9499999999999993" customHeight="1" x14ac:dyDescent="0.15"/>
    <row r="1046" ht="9.9499999999999993" customHeight="1" x14ac:dyDescent="0.15"/>
    <row r="1047" ht="9.9499999999999993" customHeight="1" x14ac:dyDescent="0.15"/>
    <row r="1048" ht="9.9499999999999993" customHeight="1" x14ac:dyDescent="0.15"/>
    <row r="1049" ht="9.9499999999999993" customHeight="1" x14ac:dyDescent="0.15"/>
    <row r="1050" ht="9.9499999999999993" customHeight="1" x14ac:dyDescent="0.15"/>
    <row r="1051" ht="9.9499999999999993" customHeight="1" x14ac:dyDescent="0.15"/>
    <row r="1052" ht="9.9499999999999993" customHeight="1" x14ac:dyDescent="0.15"/>
    <row r="1053" ht="9.9499999999999993" customHeight="1" x14ac:dyDescent="0.15"/>
    <row r="1054" ht="9.9499999999999993" customHeight="1" x14ac:dyDescent="0.15"/>
    <row r="1055" ht="9.9499999999999993" customHeight="1" x14ac:dyDescent="0.15"/>
    <row r="1056" ht="9.9499999999999993" customHeight="1" x14ac:dyDescent="0.15"/>
    <row r="1057" ht="9.9499999999999993" customHeight="1" x14ac:dyDescent="0.15"/>
    <row r="1058" ht="9.9499999999999993" customHeight="1" x14ac:dyDescent="0.15"/>
    <row r="1059" ht="9.9499999999999993" customHeight="1" x14ac:dyDescent="0.15"/>
    <row r="1060" ht="9.9499999999999993" customHeight="1" x14ac:dyDescent="0.15"/>
    <row r="1061" ht="9.9499999999999993" customHeight="1" x14ac:dyDescent="0.15"/>
    <row r="1062" ht="9.9499999999999993" customHeight="1" x14ac:dyDescent="0.15"/>
    <row r="1063" ht="9.9499999999999993" customHeight="1" x14ac:dyDescent="0.15"/>
    <row r="1064" ht="9.9499999999999993" customHeight="1" x14ac:dyDescent="0.15"/>
    <row r="1065" ht="9.9499999999999993" customHeight="1" x14ac:dyDescent="0.15"/>
    <row r="1066" ht="9.9499999999999993" customHeight="1" x14ac:dyDescent="0.15"/>
    <row r="1067" ht="9.9499999999999993" customHeight="1" x14ac:dyDescent="0.15"/>
    <row r="1068" ht="9.9499999999999993" customHeight="1" x14ac:dyDescent="0.15"/>
    <row r="1069" ht="9.9499999999999993" customHeight="1" x14ac:dyDescent="0.15"/>
    <row r="1070" ht="9.9499999999999993" customHeight="1" x14ac:dyDescent="0.15"/>
    <row r="1071" ht="9.9499999999999993" customHeight="1" x14ac:dyDescent="0.15"/>
    <row r="1072" ht="9.9499999999999993" customHeight="1" x14ac:dyDescent="0.15"/>
    <row r="1073" ht="9.9499999999999993" customHeight="1" x14ac:dyDescent="0.15"/>
    <row r="1074" ht="9.9499999999999993" customHeight="1" x14ac:dyDescent="0.15"/>
    <row r="1075" ht="9.9499999999999993" customHeight="1" x14ac:dyDescent="0.15"/>
    <row r="1076" ht="9.9499999999999993" customHeight="1" x14ac:dyDescent="0.15"/>
    <row r="1077" ht="9.9499999999999993" customHeight="1" x14ac:dyDescent="0.15"/>
    <row r="1078" ht="9.9499999999999993" customHeight="1" x14ac:dyDescent="0.15"/>
    <row r="1079" ht="9.9499999999999993" customHeight="1" x14ac:dyDescent="0.15"/>
    <row r="1080" ht="9.9499999999999993" customHeight="1" x14ac:dyDescent="0.15"/>
    <row r="1081" ht="9.9499999999999993" customHeight="1" x14ac:dyDescent="0.15"/>
    <row r="1082" ht="9.9499999999999993" customHeight="1" x14ac:dyDescent="0.15"/>
    <row r="1083" ht="9.9499999999999993" customHeight="1" x14ac:dyDescent="0.15"/>
    <row r="1084" ht="9.9499999999999993" customHeight="1" x14ac:dyDescent="0.15"/>
    <row r="1085" ht="9.9499999999999993" customHeight="1" x14ac:dyDescent="0.15"/>
    <row r="1086" ht="9.9499999999999993" customHeight="1" x14ac:dyDescent="0.15"/>
    <row r="1087" ht="9.9499999999999993" customHeight="1" x14ac:dyDescent="0.15"/>
    <row r="1088" ht="9.9499999999999993" customHeight="1" x14ac:dyDescent="0.15"/>
    <row r="1089" ht="9.9499999999999993" customHeight="1" x14ac:dyDescent="0.15"/>
    <row r="1090" ht="9.9499999999999993" customHeight="1" x14ac:dyDescent="0.15"/>
    <row r="1091" ht="9.9499999999999993" customHeight="1" x14ac:dyDescent="0.15"/>
    <row r="1092" ht="9.9499999999999993" customHeight="1" x14ac:dyDescent="0.15"/>
    <row r="1093" ht="9.9499999999999993" customHeight="1" x14ac:dyDescent="0.15"/>
    <row r="1094" ht="9.9499999999999993" customHeight="1" x14ac:dyDescent="0.15"/>
    <row r="1095" ht="9.9499999999999993" customHeight="1" x14ac:dyDescent="0.15"/>
    <row r="1096" ht="9.9499999999999993" customHeight="1" x14ac:dyDescent="0.15"/>
    <row r="1097" ht="9.9499999999999993" customHeight="1" x14ac:dyDescent="0.15"/>
    <row r="1098" ht="9.9499999999999993" customHeight="1" x14ac:dyDescent="0.15"/>
    <row r="1099" ht="9.9499999999999993" customHeight="1" x14ac:dyDescent="0.15"/>
    <row r="1100" ht="9.9499999999999993" customHeight="1" x14ac:dyDescent="0.15"/>
    <row r="1101" ht="9.9499999999999993" customHeight="1" x14ac:dyDescent="0.15"/>
    <row r="1102" ht="9.9499999999999993" customHeight="1" x14ac:dyDescent="0.15"/>
    <row r="1103" ht="9.9499999999999993" customHeight="1" x14ac:dyDescent="0.15"/>
    <row r="1104" ht="9.9499999999999993" customHeight="1" x14ac:dyDescent="0.15"/>
    <row r="1105" ht="9.9499999999999993" customHeight="1" x14ac:dyDescent="0.15"/>
    <row r="1106" ht="9.9499999999999993" customHeight="1" x14ac:dyDescent="0.15"/>
    <row r="1107" ht="9.9499999999999993" customHeight="1" x14ac:dyDescent="0.15"/>
    <row r="1108" ht="9.9499999999999993" customHeight="1" x14ac:dyDescent="0.15"/>
    <row r="1109" ht="9.9499999999999993" customHeight="1" x14ac:dyDescent="0.15"/>
    <row r="1110" ht="9.9499999999999993" customHeight="1" x14ac:dyDescent="0.15"/>
    <row r="1111" ht="9.9499999999999993" customHeight="1" x14ac:dyDescent="0.15"/>
    <row r="1112" ht="9.9499999999999993" customHeight="1" x14ac:dyDescent="0.15"/>
    <row r="1113" ht="9.9499999999999993" customHeight="1" x14ac:dyDescent="0.15"/>
    <row r="1114" ht="9.9499999999999993" customHeight="1" x14ac:dyDescent="0.15"/>
    <row r="1115" ht="9.9499999999999993" customHeight="1" x14ac:dyDescent="0.15"/>
    <row r="1116" ht="9.9499999999999993" customHeight="1" x14ac:dyDescent="0.15"/>
    <row r="1117" ht="9.9499999999999993" customHeight="1" x14ac:dyDescent="0.15"/>
    <row r="1118" ht="9.9499999999999993" customHeight="1" x14ac:dyDescent="0.15"/>
    <row r="1119" ht="9.9499999999999993" customHeight="1" x14ac:dyDescent="0.15"/>
    <row r="1120" ht="9.9499999999999993" customHeight="1" x14ac:dyDescent="0.15"/>
    <row r="1121" ht="9.9499999999999993" customHeight="1" x14ac:dyDescent="0.15"/>
    <row r="1122" ht="9.9499999999999993" customHeight="1" x14ac:dyDescent="0.15"/>
    <row r="1123" ht="9.9499999999999993" customHeight="1" x14ac:dyDescent="0.15"/>
    <row r="1124" ht="9.9499999999999993" customHeight="1" x14ac:dyDescent="0.15"/>
    <row r="1125" ht="9.9499999999999993" customHeight="1" x14ac:dyDescent="0.15"/>
    <row r="1126" ht="9.9499999999999993" customHeight="1" x14ac:dyDescent="0.15"/>
    <row r="1127" ht="9.9499999999999993" customHeight="1" x14ac:dyDescent="0.15"/>
    <row r="1128" ht="9.9499999999999993" customHeight="1" x14ac:dyDescent="0.15"/>
    <row r="1129" ht="9.9499999999999993" customHeight="1" x14ac:dyDescent="0.15"/>
    <row r="1130" ht="9.9499999999999993" customHeight="1" x14ac:dyDescent="0.15"/>
    <row r="1131" ht="9.9499999999999993" customHeight="1" x14ac:dyDescent="0.15"/>
    <row r="1132" ht="9.9499999999999993" customHeight="1" x14ac:dyDescent="0.15"/>
    <row r="1133" ht="9.9499999999999993" customHeight="1" x14ac:dyDescent="0.15"/>
    <row r="1134" ht="9.9499999999999993" customHeight="1" x14ac:dyDescent="0.15"/>
    <row r="1135" ht="9.9499999999999993" customHeight="1" x14ac:dyDescent="0.15"/>
    <row r="1136" ht="9.9499999999999993" customHeight="1" x14ac:dyDescent="0.15"/>
    <row r="1137" ht="9.9499999999999993" customHeight="1" x14ac:dyDescent="0.15"/>
    <row r="1138" ht="9.9499999999999993" customHeight="1" x14ac:dyDescent="0.15"/>
    <row r="1139" ht="9.9499999999999993" customHeight="1" x14ac:dyDescent="0.15"/>
    <row r="1140" ht="9.9499999999999993" customHeight="1" x14ac:dyDescent="0.15"/>
    <row r="1141" ht="9.9499999999999993" customHeight="1" x14ac:dyDescent="0.15"/>
    <row r="1142" ht="9.9499999999999993" customHeight="1" x14ac:dyDescent="0.15"/>
    <row r="1143" ht="9.9499999999999993" customHeight="1" x14ac:dyDescent="0.15"/>
    <row r="1144" ht="9.9499999999999993" customHeight="1" x14ac:dyDescent="0.15"/>
    <row r="1145" ht="9.9499999999999993" customHeight="1" x14ac:dyDescent="0.15"/>
    <row r="1146" ht="9.9499999999999993" customHeight="1" x14ac:dyDescent="0.15"/>
    <row r="1147" ht="9.9499999999999993" customHeight="1" x14ac:dyDescent="0.15"/>
    <row r="1148" ht="9.9499999999999993" customHeight="1" x14ac:dyDescent="0.15"/>
    <row r="1149" ht="9.9499999999999993" customHeight="1" x14ac:dyDescent="0.15"/>
    <row r="1150" ht="9.9499999999999993" customHeight="1" x14ac:dyDescent="0.15"/>
    <row r="1151" ht="9.9499999999999993" customHeight="1" x14ac:dyDescent="0.15"/>
    <row r="1152" ht="9.9499999999999993" customHeight="1" x14ac:dyDescent="0.15"/>
    <row r="1153" ht="9.9499999999999993" customHeight="1" x14ac:dyDescent="0.15"/>
    <row r="1154" ht="9.9499999999999993" customHeight="1" x14ac:dyDescent="0.15"/>
    <row r="1155" ht="9.9499999999999993" customHeight="1" x14ac:dyDescent="0.15"/>
    <row r="1156" ht="9.9499999999999993" customHeight="1" x14ac:dyDescent="0.15"/>
    <row r="1157" ht="9.9499999999999993" customHeight="1" x14ac:dyDescent="0.15"/>
    <row r="1158" ht="9.9499999999999993" customHeight="1" x14ac:dyDescent="0.15"/>
    <row r="1159" ht="9.9499999999999993" customHeight="1" x14ac:dyDescent="0.15"/>
    <row r="1160" ht="9.9499999999999993" customHeight="1" x14ac:dyDescent="0.15"/>
    <row r="1161" ht="9.9499999999999993" customHeight="1" x14ac:dyDescent="0.15"/>
    <row r="1162" ht="9.9499999999999993" customHeight="1" x14ac:dyDescent="0.15"/>
    <row r="1163" ht="9.9499999999999993" customHeight="1" x14ac:dyDescent="0.15"/>
    <row r="1164" ht="9.9499999999999993" customHeight="1" x14ac:dyDescent="0.15"/>
    <row r="1165" ht="9.9499999999999993" customHeight="1" x14ac:dyDescent="0.15"/>
    <row r="1166" ht="9.9499999999999993" customHeight="1" x14ac:dyDescent="0.15"/>
    <row r="1167" ht="9.9499999999999993" customHeight="1" x14ac:dyDescent="0.15"/>
    <row r="1168" ht="9.9499999999999993" customHeight="1" x14ac:dyDescent="0.15"/>
    <row r="1169" ht="9.9499999999999993" customHeight="1" x14ac:dyDescent="0.15"/>
    <row r="1170" ht="9.9499999999999993" customHeight="1" x14ac:dyDescent="0.15"/>
    <row r="1171" ht="9.9499999999999993" customHeight="1" x14ac:dyDescent="0.15"/>
    <row r="1172" ht="9.9499999999999993" customHeight="1" x14ac:dyDescent="0.15"/>
    <row r="1173" ht="9.9499999999999993" customHeight="1" x14ac:dyDescent="0.15"/>
    <row r="1174" ht="9.9499999999999993" customHeight="1" x14ac:dyDescent="0.15"/>
    <row r="1175" ht="9.9499999999999993" customHeight="1" x14ac:dyDescent="0.15"/>
    <row r="1176" ht="9.9499999999999993" customHeight="1" x14ac:dyDescent="0.15"/>
    <row r="1177" ht="9.9499999999999993" customHeight="1" x14ac:dyDescent="0.15"/>
    <row r="1178" ht="9.9499999999999993" customHeight="1" x14ac:dyDescent="0.15"/>
    <row r="1179" ht="9.9499999999999993" customHeight="1" x14ac:dyDescent="0.15"/>
    <row r="1180" ht="9.9499999999999993" customHeight="1" x14ac:dyDescent="0.15"/>
    <row r="1181" ht="9.9499999999999993" customHeight="1" x14ac:dyDescent="0.15"/>
    <row r="1182" ht="9.9499999999999993" customHeight="1" x14ac:dyDescent="0.15"/>
    <row r="1183" ht="9.9499999999999993" customHeight="1" x14ac:dyDescent="0.15"/>
    <row r="1184" ht="9.9499999999999993" customHeight="1" x14ac:dyDescent="0.15"/>
    <row r="1185" ht="9.9499999999999993" customHeight="1" x14ac:dyDescent="0.15"/>
    <row r="1186" ht="9.9499999999999993" customHeight="1" x14ac:dyDescent="0.15"/>
    <row r="1187" ht="9.9499999999999993" customHeight="1" x14ac:dyDescent="0.15"/>
    <row r="1188" ht="9.9499999999999993" customHeight="1" x14ac:dyDescent="0.15"/>
    <row r="1189" ht="9.9499999999999993" customHeight="1" x14ac:dyDescent="0.15"/>
    <row r="1190" ht="9.9499999999999993" customHeight="1" x14ac:dyDescent="0.15"/>
    <row r="1191" ht="9.9499999999999993" customHeight="1" x14ac:dyDescent="0.15"/>
    <row r="1192" ht="9.9499999999999993" customHeight="1" x14ac:dyDescent="0.15"/>
    <row r="1193" ht="9.9499999999999993" customHeight="1" x14ac:dyDescent="0.15"/>
    <row r="1194" ht="9.9499999999999993" customHeight="1" x14ac:dyDescent="0.15"/>
    <row r="1195" ht="9.9499999999999993" customHeight="1" x14ac:dyDescent="0.15"/>
    <row r="1196" ht="9.9499999999999993" customHeight="1" x14ac:dyDescent="0.15"/>
    <row r="1197" ht="9.9499999999999993" customHeight="1" x14ac:dyDescent="0.15"/>
    <row r="1198" ht="9.9499999999999993" customHeight="1" x14ac:dyDescent="0.15"/>
    <row r="1199" ht="9.9499999999999993" customHeight="1" x14ac:dyDescent="0.15"/>
    <row r="1200" ht="9.9499999999999993" customHeight="1" x14ac:dyDescent="0.15"/>
    <row r="1201" ht="9.9499999999999993" customHeight="1" x14ac:dyDescent="0.15"/>
    <row r="1202" ht="9.9499999999999993" customHeight="1" x14ac:dyDescent="0.15"/>
    <row r="1203" ht="9.9499999999999993" customHeight="1" x14ac:dyDescent="0.15"/>
    <row r="1204" ht="9.9499999999999993" customHeight="1" x14ac:dyDescent="0.15"/>
    <row r="1205" ht="9.9499999999999993" customHeight="1" x14ac:dyDescent="0.15"/>
    <row r="1206" ht="9.9499999999999993" customHeight="1" x14ac:dyDescent="0.15"/>
    <row r="1207" ht="9.9499999999999993" customHeight="1" x14ac:dyDescent="0.15"/>
    <row r="1208" ht="9.9499999999999993" customHeight="1" x14ac:dyDescent="0.15"/>
    <row r="1209" ht="9.9499999999999993" customHeight="1" x14ac:dyDescent="0.15"/>
    <row r="1210" ht="9.9499999999999993" customHeight="1" x14ac:dyDescent="0.15"/>
    <row r="1211" ht="9.9499999999999993" customHeight="1" x14ac:dyDescent="0.15"/>
    <row r="1212" ht="9.9499999999999993" customHeight="1" x14ac:dyDescent="0.15"/>
    <row r="1213" ht="9.9499999999999993" customHeight="1" x14ac:dyDescent="0.15"/>
    <row r="1214" ht="9.9499999999999993" customHeight="1" x14ac:dyDescent="0.15"/>
    <row r="1215" ht="9.9499999999999993" customHeight="1" x14ac:dyDescent="0.15"/>
    <row r="1216" ht="9.9499999999999993" customHeight="1" x14ac:dyDescent="0.15"/>
    <row r="1217" ht="9.9499999999999993" customHeight="1" x14ac:dyDescent="0.15"/>
    <row r="1218" ht="9.9499999999999993" customHeight="1" x14ac:dyDescent="0.15"/>
    <row r="1219" ht="9.9499999999999993" customHeight="1" x14ac:dyDescent="0.15"/>
    <row r="1220" ht="9.9499999999999993" customHeight="1" x14ac:dyDescent="0.15"/>
    <row r="1221" ht="9.9499999999999993" customHeight="1" x14ac:dyDescent="0.15"/>
    <row r="1222" ht="9.9499999999999993" customHeight="1" x14ac:dyDescent="0.15"/>
    <row r="1223" ht="9.9499999999999993" customHeight="1" x14ac:dyDescent="0.15"/>
    <row r="1224" ht="9.9499999999999993" customHeight="1" x14ac:dyDescent="0.15"/>
    <row r="1225" ht="9.9499999999999993" customHeight="1" x14ac:dyDescent="0.15"/>
    <row r="1226" ht="9.9499999999999993" customHeight="1" x14ac:dyDescent="0.15"/>
    <row r="1227" ht="9.9499999999999993" customHeight="1" x14ac:dyDescent="0.15"/>
    <row r="1228" ht="9.9499999999999993" customHeight="1" x14ac:dyDescent="0.15"/>
    <row r="1229" ht="9.9499999999999993" customHeight="1" x14ac:dyDescent="0.15"/>
    <row r="1230" ht="9.9499999999999993" customHeight="1" x14ac:dyDescent="0.15"/>
    <row r="1231" ht="9.9499999999999993" customHeight="1" x14ac:dyDescent="0.15"/>
    <row r="1232" ht="9.9499999999999993" customHeight="1" x14ac:dyDescent="0.15"/>
    <row r="1233" ht="9.9499999999999993" customHeight="1" x14ac:dyDescent="0.15"/>
    <row r="1234" ht="9.9499999999999993" customHeight="1" x14ac:dyDescent="0.15"/>
    <row r="1235" ht="9.9499999999999993" customHeight="1" x14ac:dyDescent="0.15"/>
    <row r="1236" ht="9.9499999999999993" customHeight="1" x14ac:dyDescent="0.15"/>
    <row r="1237" ht="9.9499999999999993" customHeight="1" x14ac:dyDescent="0.15"/>
    <row r="1238" ht="9.9499999999999993" customHeight="1" x14ac:dyDescent="0.15"/>
    <row r="1239" ht="9.9499999999999993" customHeight="1" x14ac:dyDescent="0.15"/>
    <row r="1240" ht="9.9499999999999993" customHeight="1" x14ac:dyDescent="0.15"/>
    <row r="1241" ht="9.9499999999999993" customHeight="1" x14ac:dyDescent="0.15"/>
    <row r="1242" ht="9.9499999999999993" customHeight="1" x14ac:dyDescent="0.15"/>
    <row r="1243" ht="9.9499999999999993" customHeight="1" x14ac:dyDescent="0.15"/>
    <row r="1244" ht="9.9499999999999993" customHeight="1" x14ac:dyDescent="0.15"/>
    <row r="1245" ht="9.9499999999999993" customHeight="1" x14ac:dyDescent="0.15"/>
    <row r="1246" ht="9.9499999999999993" customHeight="1" x14ac:dyDescent="0.15"/>
    <row r="1247" ht="9.9499999999999993" customHeight="1" x14ac:dyDescent="0.15"/>
    <row r="1248" ht="9.9499999999999993" customHeight="1" x14ac:dyDescent="0.15"/>
    <row r="1249" ht="9.9499999999999993" customHeight="1" x14ac:dyDescent="0.15"/>
    <row r="1250" ht="9.9499999999999993" customHeight="1" x14ac:dyDescent="0.15"/>
    <row r="1251" ht="9.9499999999999993" customHeight="1" x14ac:dyDescent="0.15"/>
    <row r="1252" ht="9.9499999999999993" customHeight="1" x14ac:dyDescent="0.15"/>
    <row r="1253" ht="9.9499999999999993" customHeight="1" x14ac:dyDescent="0.15"/>
    <row r="1254" ht="9.9499999999999993" customHeight="1" x14ac:dyDescent="0.15"/>
    <row r="1255" ht="9.9499999999999993" customHeight="1" x14ac:dyDescent="0.15"/>
    <row r="1256" ht="9.9499999999999993" customHeight="1" x14ac:dyDescent="0.15"/>
    <row r="1257" ht="9.9499999999999993" customHeight="1" x14ac:dyDescent="0.15"/>
    <row r="1258" ht="9.9499999999999993" customHeight="1" x14ac:dyDescent="0.15"/>
    <row r="1259" ht="9.9499999999999993" customHeight="1" x14ac:dyDescent="0.15"/>
    <row r="1260" ht="9.9499999999999993" customHeight="1" x14ac:dyDescent="0.15"/>
    <row r="1261" ht="9.9499999999999993" customHeight="1" x14ac:dyDescent="0.15"/>
    <row r="1262" ht="9.9499999999999993" customHeight="1" x14ac:dyDescent="0.15"/>
    <row r="1263" ht="9.9499999999999993" customHeight="1" x14ac:dyDescent="0.15"/>
    <row r="1264" ht="9.9499999999999993" customHeight="1" x14ac:dyDescent="0.15"/>
    <row r="1265" ht="9.9499999999999993" customHeight="1" x14ac:dyDescent="0.15"/>
    <row r="1266" ht="9.9499999999999993" customHeight="1" x14ac:dyDescent="0.15"/>
    <row r="1267" ht="9.9499999999999993" customHeight="1" x14ac:dyDescent="0.15"/>
    <row r="1268" ht="9.9499999999999993" customHeight="1" x14ac:dyDescent="0.15"/>
    <row r="1269" ht="9.9499999999999993" customHeight="1" x14ac:dyDescent="0.15"/>
    <row r="1270" ht="9.9499999999999993" customHeight="1" x14ac:dyDescent="0.15"/>
    <row r="1271" ht="9.9499999999999993" customHeight="1" x14ac:dyDescent="0.15"/>
    <row r="1272" ht="9.9499999999999993" customHeight="1" x14ac:dyDescent="0.15"/>
    <row r="1273" ht="9.9499999999999993" customHeight="1" x14ac:dyDescent="0.15"/>
    <row r="1274" ht="9.9499999999999993" customHeight="1" x14ac:dyDescent="0.15"/>
    <row r="1275" ht="9.9499999999999993" customHeight="1" x14ac:dyDescent="0.15"/>
    <row r="1276" ht="9.9499999999999993" customHeight="1" x14ac:dyDescent="0.15"/>
    <row r="1277" ht="9.9499999999999993" customHeight="1" x14ac:dyDescent="0.15"/>
    <row r="1278" ht="9.9499999999999993" customHeight="1" x14ac:dyDescent="0.15"/>
    <row r="1279" ht="9.9499999999999993" customHeight="1" x14ac:dyDescent="0.15"/>
    <row r="1280" ht="9.9499999999999993" customHeight="1" x14ac:dyDescent="0.15"/>
    <row r="1281" ht="9.9499999999999993" customHeight="1" x14ac:dyDescent="0.15"/>
    <row r="1282" ht="9.9499999999999993" customHeight="1" x14ac:dyDescent="0.15"/>
    <row r="1283" ht="9.9499999999999993" customHeight="1" x14ac:dyDescent="0.15"/>
    <row r="1284" ht="9.9499999999999993" customHeight="1" x14ac:dyDescent="0.15"/>
    <row r="1285" ht="9.9499999999999993" customHeight="1" x14ac:dyDescent="0.15"/>
    <row r="1286" ht="9.9499999999999993" customHeight="1" x14ac:dyDescent="0.15"/>
    <row r="1287" ht="9.9499999999999993" customHeight="1" x14ac:dyDescent="0.15"/>
    <row r="1288" ht="9.9499999999999993" customHeight="1" x14ac:dyDescent="0.15"/>
    <row r="1289" ht="9.9499999999999993" customHeight="1" x14ac:dyDescent="0.15"/>
    <row r="1290" ht="9.9499999999999993" customHeight="1" x14ac:dyDescent="0.15"/>
    <row r="1291" ht="9.9499999999999993" customHeight="1" x14ac:dyDescent="0.15"/>
    <row r="1292" ht="9.9499999999999993" customHeight="1" x14ac:dyDescent="0.15"/>
    <row r="1293" ht="9.9499999999999993" customHeight="1" x14ac:dyDescent="0.15"/>
    <row r="1294" ht="9.9499999999999993" customHeight="1" x14ac:dyDescent="0.15"/>
    <row r="1295" ht="9.9499999999999993" customHeight="1" x14ac:dyDescent="0.15"/>
    <row r="1296" ht="9.9499999999999993" customHeight="1" x14ac:dyDescent="0.15"/>
    <row r="1297" ht="9.9499999999999993" customHeight="1" x14ac:dyDescent="0.15"/>
    <row r="1298" ht="9.9499999999999993" customHeight="1" x14ac:dyDescent="0.15"/>
    <row r="1299" ht="9.9499999999999993" customHeight="1" x14ac:dyDescent="0.15"/>
    <row r="1300" ht="9.9499999999999993" customHeight="1" x14ac:dyDescent="0.15"/>
    <row r="1301" ht="9.9499999999999993" customHeight="1" x14ac:dyDescent="0.15"/>
    <row r="1302" ht="9.9499999999999993" customHeight="1" x14ac:dyDescent="0.15"/>
    <row r="1303" ht="9.9499999999999993" customHeight="1" x14ac:dyDescent="0.15"/>
    <row r="1304" ht="9.9499999999999993" customHeight="1" x14ac:dyDescent="0.15"/>
    <row r="1305" ht="9.9499999999999993" customHeight="1" x14ac:dyDescent="0.15"/>
    <row r="1306" ht="9.9499999999999993" customHeight="1" x14ac:dyDescent="0.15"/>
    <row r="1307" ht="9.9499999999999993" customHeight="1" x14ac:dyDescent="0.15"/>
    <row r="1308" ht="9.9499999999999993" customHeight="1" x14ac:dyDescent="0.15"/>
    <row r="1309" ht="9.9499999999999993" customHeight="1" x14ac:dyDescent="0.15"/>
    <row r="1310" ht="9.9499999999999993" customHeight="1" x14ac:dyDescent="0.15"/>
    <row r="1311" ht="9.9499999999999993" customHeight="1" x14ac:dyDescent="0.15"/>
    <row r="1312" ht="9.9499999999999993" customHeight="1" x14ac:dyDescent="0.15"/>
    <row r="1313" ht="9.9499999999999993" customHeight="1" x14ac:dyDescent="0.15"/>
    <row r="1314" ht="9.9499999999999993" customHeight="1" x14ac:dyDescent="0.15"/>
    <row r="1315" ht="9.9499999999999993" customHeight="1" x14ac:dyDescent="0.15"/>
    <row r="1316" ht="9.9499999999999993" customHeight="1" x14ac:dyDescent="0.15"/>
    <row r="1317" ht="9.9499999999999993" customHeight="1" x14ac:dyDescent="0.15"/>
    <row r="1318" ht="9.9499999999999993" customHeight="1" x14ac:dyDescent="0.15"/>
    <row r="1319" ht="9.9499999999999993" customHeight="1" x14ac:dyDescent="0.15"/>
    <row r="1320" ht="9.9499999999999993" customHeight="1" x14ac:dyDescent="0.15"/>
    <row r="1321" ht="9.9499999999999993" customHeight="1" x14ac:dyDescent="0.15"/>
    <row r="1322" ht="9.9499999999999993" customHeight="1" x14ac:dyDescent="0.15"/>
    <row r="1323" ht="9.9499999999999993" customHeight="1" x14ac:dyDescent="0.15"/>
    <row r="1324" ht="9.9499999999999993" customHeight="1" x14ac:dyDescent="0.15"/>
    <row r="1325" ht="9.9499999999999993" customHeight="1" x14ac:dyDescent="0.15"/>
    <row r="1326" ht="9.9499999999999993" customHeight="1" x14ac:dyDescent="0.15"/>
    <row r="1327" ht="9.9499999999999993" customHeight="1" x14ac:dyDescent="0.15"/>
    <row r="1328" ht="9.9499999999999993" customHeight="1" x14ac:dyDescent="0.15"/>
    <row r="1329" ht="9.9499999999999993" customHeight="1" x14ac:dyDescent="0.15"/>
    <row r="1330" ht="9.9499999999999993" customHeight="1" x14ac:dyDescent="0.15"/>
    <row r="1331" ht="9.9499999999999993" customHeight="1" x14ac:dyDescent="0.15"/>
    <row r="1332" ht="9.9499999999999993" customHeight="1" x14ac:dyDescent="0.15"/>
    <row r="1333" ht="9.9499999999999993" customHeight="1" x14ac:dyDescent="0.15"/>
    <row r="1334" ht="9.9499999999999993" customHeight="1" x14ac:dyDescent="0.15"/>
    <row r="1335" ht="9.9499999999999993" customHeight="1" x14ac:dyDescent="0.15"/>
    <row r="1336" ht="9.9499999999999993" customHeight="1" x14ac:dyDescent="0.15"/>
    <row r="1337" ht="9.9499999999999993" customHeight="1" x14ac:dyDescent="0.15"/>
    <row r="1338" ht="9.9499999999999993" customHeight="1" x14ac:dyDescent="0.15"/>
    <row r="1339" ht="9.9499999999999993" customHeight="1" x14ac:dyDescent="0.15"/>
    <row r="1340" ht="9.9499999999999993" customHeight="1" x14ac:dyDescent="0.15"/>
    <row r="1341" ht="9.9499999999999993" customHeight="1" x14ac:dyDescent="0.15"/>
    <row r="1342" ht="9.9499999999999993" customHeight="1" x14ac:dyDescent="0.15"/>
    <row r="1343" ht="9.9499999999999993" customHeight="1" x14ac:dyDescent="0.15"/>
    <row r="1344" ht="9.9499999999999993" customHeight="1" x14ac:dyDescent="0.15"/>
    <row r="1345" ht="9.9499999999999993" customHeight="1" x14ac:dyDescent="0.15"/>
    <row r="1346" ht="9.9499999999999993" customHeight="1" x14ac:dyDescent="0.15"/>
    <row r="1347" ht="9.9499999999999993" customHeight="1" x14ac:dyDescent="0.15"/>
    <row r="1348" ht="9.9499999999999993" customHeight="1" x14ac:dyDescent="0.15"/>
    <row r="1349" ht="9.9499999999999993" customHeight="1" x14ac:dyDescent="0.15"/>
    <row r="1350" ht="9.9499999999999993" customHeight="1" x14ac:dyDescent="0.15"/>
    <row r="1351" ht="9.9499999999999993" customHeight="1" x14ac:dyDescent="0.15"/>
    <row r="1352" ht="9.9499999999999993" customHeight="1" x14ac:dyDescent="0.15"/>
    <row r="1353" ht="9.9499999999999993" customHeight="1" x14ac:dyDescent="0.15"/>
    <row r="1354" ht="9.9499999999999993" customHeight="1" x14ac:dyDescent="0.15"/>
    <row r="1355" ht="9.9499999999999993" customHeight="1" x14ac:dyDescent="0.15"/>
    <row r="1356" ht="9.9499999999999993" customHeight="1" x14ac:dyDescent="0.15"/>
    <row r="1357" ht="9.9499999999999993" customHeight="1" x14ac:dyDescent="0.15"/>
    <row r="1358" ht="9.9499999999999993" customHeight="1" x14ac:dyDescent="0.15"/>
    <row r="1359" ht="9.9499999999999993" customHeight="1" x14ac:dyDescent="0.15"/>
    <row r="1360" ht="9.9499999999999993" customHeight="1" x14ac:dyDescent="0.15"/>
    <row r="1361" ht="9.9499999999999993" customHeight="1" x14ac:dyDescent="0.15"/>
    <row r="1362" ht="9.9499999999999993" customHeight="1" x14ac:dyDescent="0.15"/>
    <row r="1363" ht="9.9499999999999993" customHeight="1" x14ac:dyDescent="0.15"/>
    <row r="1364" ht="9.9499999999999993" customHeight="1" x14ac:dyDescent="0.15"/>
    <row r="1365" ht="9.9499999999999993" customHeight="1" x14ac:dyDescent="0.15"/>
    <row r="1366" ht="9.9499999999999993" customHeight="1" x14ac:dyDescent="0.15"/>
    <row r="1367" ht="9.9499999999999993" customHeight="1" x14ac:dyDescent="0.15"/>
    <row r="1368" ht="9.9499999999999993" customHeight="1" x14ac:dyDescent="0.15"/>
    <row r="1369" ht="9.9499999999999993" customHeight="1" x14ac:dyDescent="0.15"/>
    <row r="1370" ht="9.9499999999999993" customHeight="1" x14ac:dyDescent="0.15"/>
    <row r="1371" ht="9.9499999999999993" customHeight="1" x14ac:dyDescent="0.15"/>
    <row r="1372" ht="9.9499999999999993" customHeight="1" x14ac:dyDescent="0.15"/>
    <row r="1373" ht="9.9499999999999993" customHeight="1" x14ac:dyDescent="0.15"/>
    <row r="1374" ht="9.9499999999999993" customHeight="1" x14ac:dyDescent="0.15"/>
    <row r="1375" ht="9.9499999999999993" customHeight="1" x14ac:dyDescent="0.15"/>
    <row r="1376" ht="9.9499999999999993" customHeight="1" x14ac:dyDescent="0.15"/>
    <row r="1377" ht="9.9499999999999993" customHeight="1" x14ac:dyDescent="0.15"/>
    <row r="1378" ht="9.9499999999999993" customHeight="1" x14ac:dyDescent="0.15"/>
    <row r="1379" ht="9.9499999999999993" customHeight="1" x14ac:dyDescent="0.15"/>
    <row r="1380" ht="9.9499999999999993" customHeight="1" x14ac:dyDescent="0.15"/>
    <row r="1381" ht="9.9499999999999993" customHeight="1" x14ac:dyDescent="0.15"/>
    <row r="1382" ht="9.9499999999999993" customHeight="1" x14ac:dyDescent="0.15"/>
    <row r="1383" ht="9.9499999999999993" customHeight="1" x14ac:dyDescent="0.15"/>
    <row r="1384" ht="9.9499999999999993" customHeight="1" x14ac:dyDescent="0.15"/>
    <row r="1385" ht="9.9499999999999993" customHeight="1" x14ac:dyDescent="0.15"/>
    <row r="1386" ht="9.9499999999999993" customHeight="1" x14ac:dyDescent="0.15"/>
    <row r="1387" ht="9.9499999999999993" customHeight="1" x14ac:dyDescent="0.15"/>
    <row r="1388" ht="9.9499999999999993" customHeight="1" x14ac:dyDescent="0.15"/>
    <row r="1389" ht="9.9499999999999993" customHeight="1" x14ac:dyDescent="0.15"/>
    <row r="1390" ht="9.9499999999999993" customHeight="1" x14ac:dyDescent="0.15"/>
    <row r="1391" ht="9.9499999999999993" customHeight="1" x14ac:dyDescent="0.15"/>
    <row r="1392" ht="9.9499999999999993" customHeight="1" x14ac:dyDescent="0.15"/>
    <row r="1393" ht="9.9499999999999993" customHeight="1" x14ac:dyDescent="0.15"/>
    <row r="1394" ht="9.9499999999999993" customHeight="1" x14ac:dyDescent="0.15"/>
    <row r="1395" ht="9.9499999999999993" customHeight="1" x14ac:dyDescent="0.15"/>
    <row r="1396" ht="9.9499999999999993" customHeight="1" x14ac:dyDescent="0.15"/>
    <row r="1397" ht="9.9499999999999993" customHeight="1" x14ac:dyDescent="0.15"/>
    <row r="1398" ht="9.9499999999999993" customHeight="1" x14ac:dyDescent="0.15"/>
    <row r="1399" ht="9.9499999999999993" customHeight="1" x14ac:dyDescent="0.15"/>
    <row r="1400" ht="9.9499999999999993" customHeight="1" x14ac:dyDescent="0.15"/>
    <row r="1401" ht="9.9499999999999993" customHeight="1" x14ac:dyDescent="0.15"/>
    <row r="1402" ht="9.9499999999999993" customHeight="1" x14ac:dyDescent="0.15"/>
    <row r="1403" ht="9.9499999999999993" customHeight="1" x14ac:dyDescent="0.15"/>
    <row r="1404" ht="9.9499999999999993" customHeight="1" x14ac:dyDescent="0.15"/>
    <row r="1405" ht="9.9499999999999993" customHeight="1" x14ac:dyDescent="0.15"/>
    <row r="1406" ht="9.9499999999999993" customHeight="1" x14ac:dyDescent="0.15"/>
    <row r="1407" ht="9.9499999999999993" customHeight="1" x14ac:dyDescent="0.15"/>
    <row r="1408" ht="9.9499999999999993" customHeight="1" x14ac:dyDescent="0.15"/>
    <row r="1409" ht="9.9499999999999993" customHeight="1" x14ac:dyDescent="0.15"/>
    <row r="1410" ht="9.9499999999999993" customHeight="1" x14ac:dyDescent="0.15"/>
    <row r="1411" ht="9.9499999999999993" customHeight="1" x14ac:dyDescent="0.15"/>
    <row r="1412" ht="9.9499999999999993" customHeight="1" x14ac:dyDescent="0.15"/>
    <row r="1413" ht="9.9499999999999993" customHeight="1" x14ac:dyDescent="0.15"/>
    <row r="1414" ht="9.9499999999999993" customHeight="1" x14ac:dyDescent="0.15"/>
    <row r="1415" ht="9.9499999999999993" customHeight="1" x14ac:dyDescent="0.15"/>
    <row r="1416" ht="9.9499999999999993" customHeight="1" x14ac:dyDescent="0.15"/>
    <row r="1417" ht="9.9499999999999993" customHeight="1" x14ac:dyDescent="0.15"/>
    <row r="1418" ht="9.9499999999999993" customHeight="1" x14ac:dyDescent="0.15"/>
    <row r="1419" ht="9.9499999999999993" customHeight="1" x14ac:dyDescent="0.15"/>
    <row r="1420" ht="9.9499999999999993" customHeight="1" x14ac:dyDescent="0.15"/>
    <row r="1421" ht="9.9499999999999993" customHeight="1" x14ac:dyDescent="0.15"/>
    <row r="1422" ht="9.9499999999999993" customHeight="1" x14ac:dyDescent="0.15"/>
    <row r="1423" ht="9.9499999999999993" customHeight="1" x14ac:dyDescent="0.15"/>
    <row r="1424" ht="9.9499999999999993" customHeight="1" x14ac:dyDescent="0.15"/>
    <row r="1425" ht="9.9499999999999993" customHeight="1" x14ac:dyDescent="0.15"/>
    <row r="1426" ht="9.9499999999999993" customHeight="1" x14ac:dyDescent="0.15"/>
    <row r="1427" ht="9.9499999999999993" customHeight="1" x14ac:dyDescent="0.15"/>
    <row r="1428" ht="9.9499999999999993" customHeight="1" x14ac:dyDescent="0.15"/>
    <row r="1429" ht="9.9499999999999993" customHeight="1" x14ac:dyDescent="0.15"/>
    <row r="1430" ht="9.9499999999999993" customHeight="1" x14ac:dyDescent="0.15"/>
    <row r="1431" ht="9.9499999999999993" customHeight="1" x14ac:dyDescent="0.15"/>
    <row r="1432" ht="9.9499999999999993" customHeight="1" x14ac:dyDescent="0.15"/>
    <row r="1433" ht="9.9499999999999993" customHeight="1" x14ac:dyDescent="0.15"/>
    <row r="1434" ht="9.9499999999999993" customHeight="1" x14ac:dyDescent="0.15"/>
    <row r="1435" ht="9.9499999999999993" customHeight="1" x14ac:dyDescent="0.15"/>
    <row r="1436" ht="9.9499999999999993" customHeight="1" x14ac:dyDescent="0.15"/>
    <row r="1437" ht="9.9499999999999993" customHeight="1" x14ac:dyDescent="0.15"/>
    <row r="1438" ht="9.9499999999999993" customHeight="1" x14ac:dyDescent="0.15"/>
    <row r="1439" ht="9.9499999999999993" customHeight="1" x14ac:dyDescent="0.15"/>
    <row r="1440" ht="9.9499999999999993" customHeight="1" x14ac:dyDescent="0.15"/>
    <row r="1441" ht="9.9499999999999993" customHeight="1" x14ac:dyDescent="0.15"/>
    <row r="1442" ht="9.9499999999999993" customHeight="1" x14ac:dyDescent="0.15"/>
    <row r="1443" ht="9.9499999999999993" customHeight="1" x14ac:dyDescent="0.15"/>
    <row r="1444" ht="9.9499999999999993" customHeight="1" x14ac:dyDescent="0.15"/>
    <row r="1445" ht="9.9499999999999993" customHeight="1" x14ac:dyDescent="0.15"/>
    <row r="1446" ht="9.9499999999999993" customHeight="1" x14ac:dyDescent="0.15"/>
    <row r="1447" ht="9.9499999999999993" customHeight="1" x14ac:dyDescent="0.15"/>
    <row r="1448" ht="9.9499999999999993" customHeight="1" x14ac:dyDescent="0.15"/>
    <row r="1449" ht="9.9499999999999993" customHeight="1" x14ac:dyDescent="0.15"/>
    <row r="1450" ht="9.9499999999999993" customHeight="1" x14ac:dyDescent="0.15"/>
    <row r="1451" ht="9.9499999999999993" customHeight="1" x14ac:dyDescent="0.15"/>
    <row r="1452" ht="9.9499999999999993" customHeight="1" x14ac:dyDescent="0.15"/>
    <row r="1453" ht="9.9499999999999993" customHeight="1" x14ac:dyDescent="0.15"/>
    <row r="1454" ht="9.9499999999999993" customHeight="1" x14ac:dyDescent="0.15"/>
    <row r="1455" ht="9.9499999999999993" customHeight="1" x14ac:dyDescent="0.15"/>
    <row r="1456" ht="9.9499999999999993" customHeight="1" x14ac:dyDescent="0.15"/>
    <row r="1457" ht="9.9499999999999993" customHeight="1" x14ac:dyDescent="0.15"/>
    <row r="1458" ht="9.9499999999999993" customHeight="1" x14ac:dyDescent="0.15"/>
    <row r="1459" ht="9.9499999999999993" customHeight="1" x14ac:dyDescent="0.15"/>
    <row r="1460" ht="9.9499999999999993" customHeight="1" x14ac:dyDescent="0.15"/>
    <row r="1461" ht="9.9499999999999993" customHeight="1" x14ac:dyDescent="0.15"/>
    <row r="1462" ht="9.9499999999999993" customHeight="1" x14ac:dyDescent="0.15"/>
    <row r="1463" ht="9.9499999999999993" customHeight="1" x14ac:dyDescent="0.15"/>
    <row r="1464" ht="9.9499999999999993" customHeight="1" x14ac:dyDescent="0.15"/>
    <row r="1465" ht="9.9499999999999993" customHeight="1" x14ac:dyDescent="0.15"/>
    <row r="1466" ht="9.9499999999999993" customHeight="1" x14ac:dyDescent="0.15"/>
    <row r="1467" ht="9.9499999999999993" customHeight="1" x14ac:dyDescent="0.15"/>
    <row r="1468" ht="9.9499999999999993" customHeight="1" x14ac:dyDescent="0.15"/>
    <row r="1469" ht="9.9499999999999993" customHeight="1" x14ac:dyDescent="0.15"/>
    <row r="1470" ht="9.9499999999999993" customHeight="1" x14ac:dyDescent="0.15"/>
    <row r="1471" ht="9.9499999999999993" customHeight="1" x14ac:dyDescent="0.15"/>
    <row r="1472" ht="9.9499999999999993" customHeight="1" x14ac:dyDescent="0.15"/>
    <row r="1473" ht="9.9499999999999993" customHeight="1" x14ac:dyDescent="0.15"/>
    <row r="1474" ht="9.9499999999999993" customHeight="1" x14ac:dyDescent="0.15"/>
    <row r="1475" ht="9.9499999999999993" customHeight="1" x14ac:dyDescent="0.15"/>
    <row r="1476" ht="9.9499999999999993" customHeight="1" x14ac:dyDescent="0.15"/>
    <row r="1477" ht="9.9499999999999993" customHeight="1" x14ac:dyDescent="0.15"/>
    <row r="1478" ht="9.9499999999999993" customHeight="1" x14ac:dyDescent="0.15"/>
    <row r="1479" ht="9.9499999999999993" customHeight="1" x14ac:dyDescent="0.15"/>
    <row r="1480" ht="9.9499999999999993" customHeight="1" x14ac:dyDescent="0.15"/>
    <row r="1481" ht="9.9499999999999993" customHeight="1" x14ac:dyDescent="0.15"/>
    <row r="1482" ht="9.9499999999999993" customHeight="1" x14ac:dyDescent="0.15"/>
    <row r="1483" ht="9.9499999999999993" customHeight="1" x14ac:dyDescent="0.15"/>
    <row r="1484" ht="9.9499999999999993" customHeight="1" x14ac:dyDescent="0.15"/>
    <row r="1485" ht="9.9499999999999993" customHeight="1" x14ac:dyDescent="0.15"/>
    <row r="1486" ht="9.9499999999999993" customHeight="1" x14ac:dyDescent="0.15"/>
    <row r="1487" ht="9.9499999999999993" customHeight="1" x14ac:dyDescent="0.15"/>
    <row r="1488" ht="9.9499999999999993" customHeight="1" x14ac:dyDescent="0.15"/>
    <row r="1489" ht="9.9499999999999993" customHeight="1" x14ac:dyDescent="0.15"/>
    <row r="1490" ht="9.9499999999999993" customHeight="1" x14ac:dyDescent="0.15"/>
    <row r="1491" ht="9.9499999999999993" customHeight="1" x14ac:dyDescent="0.15"/>
    <row r="1492" ht="9.9499999999999993" customHeight="1" x14ac:dyDescent="0.15"/>
    <row r="1493" ht="9.9499999999999993" customHeight="1" x14ac:dyDescent="0.15"/>
    <row r="1494" ht="9.9499999999999993" customHeight="1" x14ac:dyDescent="0.15"/>
    <row r="1495" ht="9.9499999999999993" customHeight="1" x14ac:dyDescent="0.15"/>
    <row r="1496" ht="9.9499999999999993" customHeight="1" x14ac:dyDescent="0.15"/>
    <row r="1497" ht="9.9499999999999993" customHeight="1" x14ac:dyDescent="0.15"/>
    <row r="1498" ht="9.9499999999999993" customHeight="1" x14ac:dyDescent="0.15"/>
    <row r="1499" ht="9.9499999999999993" customHeight="1" x14ac:dyDescent="0.15"/>
    <row r="1500" ht="9.9499999999999993" customHeight="1" x14ac:dyDescent="0.15"/>
    <row r="1501" ht="9.9499999999999993" customHeight="1" x14ac:dyDescent="0.15"/>
    <row r="1502" ht="9.9499999999999993" customHeight="1" x14ac:dyDescent="0.15"/>
    <row r="1503" ht="9.9499999999999993" customHeight="1" x14ac:dyDescent="0.15"/>
    <row r="1504" ht="9.9499999999999993" customHeight="1" x14ac:dyDescent="0.15"/>
    <row r="1505" ht="9.9499999999999993" customHeight="1" x14ac:dyDescent="0.15"/>
    <row r="1506" ht="9.9499999999999993" customHeight="1" x14ac:dyDescent="0.15"/>
    <row r="1507" ht="9.9499999999999993" customHeight="1" x14ac:dyDescent="0.15"/>
    <row r="1508" ht="9.9499999999999993" customHeight="1" x14ac:dyDescent="0.15"/>
    <row r="1509" ht="9.9499999999999993" customHeight="1" x14ac:dyDescent="0.15"/>
    <row r="1510" ht="9.9499999999999993" customHeight="1" x14ac:dyDescent="0.15"/>
    <row r="1511" ht="9.9499999999999993" customHeight="1" x14ac:dyDescent="0.15"/>
    <row r="1512" ht="9.9499999999999993" customHeight="1" x14ac:dyDescent="0.15"/>
    <row r="1513" ht="9.9499999999999993" customHeight="1" x14ac:dyDescent="0.15"/>
    <row r="1514" ht="9.9499999999999993" customHeight="1" x14ac:dyDescent="0.15"/>
    <row r="1515" ht="9.9499999999999993" customHeight="1" x14ac:dyDescent="0.15"/>
    <row r="1516" ht="9.9499999999999993" customHeight="1" x14ac:dyDescent="0.15"/>
    <row r="1517" ht="9.9499999999999993" customHeight="1" x14ac:dyDescent="0.15"/>
    <row r="1518" ht="9.9499999999999993" customHeight="1" x14ac:dyDescent="0.15"/>
    <row r="1519" ht="9.9499999999999993" customHeight="1" x14ac:dyDescent="0.15"/>
    <row r="1520" ht="9.9499999999999993" customHeight="1" x14ac:dyDescent="0.15"/>
    <row r="1521" ht="9.9499999999999993" customHeight="1" x14ac:dyDescent="0.15"/>
    <row r="1522" ht="9.9499999999999993" customHeight="1" x14ac:dyDescent="0.15"/>
    <row r="1523" ht="9.9499999999999993" customHeight="1" x14ac:dyDescent="0.15"/>
    <row r="1524" ht="9.9499999999999993" customHeight="1" x14ac:dyDescent="0.15"/>
    <row r="1525" ht="9.9499999999999993" customHeight="1" x14ac:dyDescent="0.15"/>
    <row r="1526" ht="9.9499999999999993" customHeight="1" x14ac:dyDescent="0.15"/>
    <row r="1527" ht="9.9499999999999993" customHeight="1" x14ac:dyDescent="0.15"/>
    <row r="1528" ht="9.9499999999999993" customHeight="1" x14ac:dyDescent="0.15"/>
    <row r="1529" ht="9.9499999999999993" customHeight="1" x14ac:dyDescent="0.15"/>
    <row r="1530" ht="9.9499999999999993" customHeight="1" x14ac:dyDescent="0.15"/>
    <row r="1531" ht="9.9499999999999993" customHeight="1" x14ac:dyDescent="0.15"/>
    <row r="1532" ht="9.9499999999999993" customHeight="1" x14ac:dyDescent="0.15"/>
    <row r="1533" ht="9.9499999999999993" customHeight="1" x14ac:dyDescent="0.15"/>
    <row r="1534" ht="9.9499999999999993" customHeight="1" x14ac:dyDescent="0.15"/>
    <row r="1535" ht="9.9499999999999993" customHeight="1" x14ac:dyDescent="0.15"/>
    <row r="1536" ht="9.9499999999999993" customHeight="1" x14ac:dyDescent="0.15"/>
    <row r="1537" ht="9.9499999999999993" customHeight="1" x14ac:dyDescent="0.15"/>
    <row r="1538" ht="9.9499999999999993" customHeight="1" x14ac:dyDescent="0.15"/>
    <row r="1539" ht="9.9499999999999993" customHeight="1" x14ac:dyDescent="0.15"/>
    <row r="1540" ht="9.9499999999999993" customHeight="1" x14ac:dyDescent="0.15"/>
    <row r="1541" ht="9.9499999999999993" customHeight="1" x14ac:dyDescent="0.15"/>
    <row r="1542" ht="9.9499999999999993" customHeight="1" x14ac:dyDescent="0.15"/>
    <row r="1543" ht="9.9499999999999993" customHeight="1" x14ac:dyDescent="0.15"/>
    <row r="1544" ht="9.9499999999999993" customHeight="1" x14ac:dyDescent="0.15"/>
    <row r="1545" ht="9.9499999999999993" customHeight="1" x14ac:dyDescent="0.15"/>
    <row r="1546" ht="9.9499999999999993" customHeight="1" x14ac:dyDescent="0.15"/>
    <row r="1547" ht="9.9499999999999993" customHeight="1" x14ac:dyDescent="0.15"/>
    <row r="1548" ht="9.9499999999999993" customHeight="1" x14ac:dyDescent="0.15"/>
    <row r="1549" ht="9.9499999999999993" customHeight="1" x14ac:dyDescent="0.15"/>
    <row r="1550" ht="9.9499999999999993" customHeight="1" x14ac:dyDescent="0.15"/>
    <row r="1551" ht="9.9499999999999993" customHeight="1" x14ac:dyDescent="0.15"/>
    <row r="1552" ht="9.9499999999999993" customHeight="1" x14ac:dyDescent="0.15"/>
    <row r="1553" ht="9.9499999999999993" customHeight="1" x14ac:dyDescent="0.15"/>
    <row r="1554" ht="9.9499999999999993" customHeight="1" x14ac:dyDescent="0.15"/>
    <row r="1555" ht="9.9499999999999993" customHeight="1" x14ac:dyDescent="0.15"/>
    <row r="1556" ht="9.9499999999999993" customHeight="1" x14ac:dyDescent="0.15"/>
    <row r="1557" ht="9.9499999999999993" customHeight="1" x14ac:dyDescent="0.15"/>
    <row r="1558" ht="9.9499999999999993" customHeight="1" x14ac:dyDescent="0.15"/>
    <row r="1559" ht="9.9499999999999993" customHeight="1" x14ac:dyDescent="0.15"/>
    <row r="1560" ht="9.9499999999999993" customHeight="1" x14ac:dyDescent="0.15"/>
    <row r="1561" ht="9.9499999999999993" customHeight="1" x14ac:dyDescent="0.15"/>
    <row r="1562" ht="9.9499999999999993" customHeight="1" x14ac:dyDescent="0.15"/>
    <row r="1563" ht="9.9499999999999993" customHeight="1" x14ac:dyDescent="0.15"/>
    <row r="1564" ht="9.9499999999999993" customHeight="1" x14ac:dyDescent="0.15"/>
    <row r="1565" ht="9.9499999999999993" customHeight="1" x14ac:dyDescent="0.15"/>
    <row r="1566" ht="9.9499999999999993" customHeight="1" x14ac:dyDescent="0.15"/>
    <row r="1567" ht="9.9499999999999993" customHeight="1" x14ac:dyDescent="0.15"/>
    <row r="1568" ht="9.9499999999999993" customHeight="1" x14ac:dyDescent="0.15"/>
    <row r="1569" ht="9.9499999999999993" customHeight="1" x14ac:dyDescent="0.15"/>
    <row r="1570" ht="9.9499999999999993" customHeight="1" x14ac:dyDescent="0.15"/>
    <row r="1571" ht="9.9499999999999993" customHeight="1" x14ac:dyDescent="0.15"/>
    <row r="1572" ht="9.9499999999999993" customHeight="1" x14ac:dyDescent="0.15"/>
    <row r="1573" ht="9.9499999999999993" customHeight="1" x14ac:dyDescent="0.15"/>
    <row r="1574" ht="9.9499999999999993" customHeight="1" x14ac:dyDescent="0.15"/>
    <row r="1575" ht="9.9499999999999993" customHeight="1" x14ac:dyDescent="0.15"/>
    <row r="1576" ht="9.9499999999999993" customHeight="1" x14ac:dyDescent="0.15"/>
    <row r="1577" ht="9.9499999999999993" customHeight="1" x14ac:dyDescent="0.15"/>
    <row r="1578" ht="9.9499999999999993" customHeight="1" x14ac:dyDescent="0.15"/>
    <row r="1579" ht="9.9499999999999993" customHeight="1" x14ac:dyDescent="0.15"/>
    <row r="1580" ht="9.9499999999999993" customHeight="1" x14ac:dyDescent="0.15"/>
    <row r="1581" ht="9.9499999999999993" customHeight="1" x14ac:dyDescent="0.15"/>
    <row r="1582" ht="9.9499999999999993" customHeight="1" x14ac:dyDescent="0.15"/>
    <row r="1583" ht="9.9499999999999993" customHeight="1" x14ac:dyDescent="0.15"/>
    <row r="1584" ht="9.9499999999999993" customHeight="1" x14ac:dyDescent="0.15"/>
    <row r="1585" ht="9.9499999999999993" customHeight="1" x14ac:dyDescent="0.15"/>
    <row r="1586" ht="9.9499999999999993" customHeight="1" x14ac:dyDescent="0.15"/>
    <row r="1587" ht="9.9499999999999993" customHeight="1" x14ac:dyDescent="0.15"/>
    <row r="1588" ht="9.9499999999999993" customHeight="1" x14ac:dyDescent="0.15"/>
    <row r="1589" ht="9.9499999999999993" customHeight="1" x14ac:dyDescent="0.15"/>
    <row r="1590" ht="9.9499999999999993" customHeight="1" x14ac:dyDescent="0.15"/>
    <row r="1591" ht="9.9499999999999993" customHeight="1" x14ac:dyDescent="0.15"/>
    <row r="1592" ht="9.9499999999999993" customHeight="1" x14ac:dyDescent="0.15"/>
    <row r="1593" ht="9.9499999999999993" customHeight="1" x14ac:dyDescent="0.15"/>
    <row r="1594" ht="9.9499999999999993" customHeight="1" x14ac:dyDescent="0.15"/>
    <row r="1595" ht="9.9499999999999993" customHeight="1" x14ac:dyDescent="0.15"/>
    <row r="1596" ht="9.9499999999999993" customHeight="1" x14ac:dyDescent="0.15"/>
    <row r="1597" ht="9.9499999999999993" customHeight="1" x14ac:dyDescent="0.15"/>
    <row r="1598" ht="9.9499999999999993" customHeight="1" x14ac:dyDescent="0.15"/>
    <row r="1599" ht="9.9499999999999993" customHeight="1" x14ac:dyDescent="0.15"/>
    <row r="1600" ht="9.9499999999999993" customHeight="1" x14ac:dyDescent="0.15"/>
    <row r="1601" ht="9.9499999999999993" customHeight="1" x14ac:dyDescent="0.15"/>
    <row r="1602" ht="9.9499999999999993" customHeight="1" x14ac:dyDescent="0.15"/>
    <row r="1603" ht="9.9499999999999993" customHeight="1" x14ac:dyDescent="0.15"/>
    <row r="1604" ht="9.9499999999999993" customHeight="1" x14ac:dyDescent="0.15"/>
    <row r="1605" ht="9.9499999999999993" customHeight="1" x14ac:dyDescent="0.15"/>
    <row r="1606" ht="9.9499999999999993" customHeight="1" x14ac:dyDescent="0.15"/>
    <row r="1607" ht="9.9499999999999993" customHeight="1" x14ac:dyDescent="0.15"/>
    <row r="1608" ht="9.9499999999999993" customHeight="1" x14ac:dyDescent="0.15"/>
    <row r="1609" ht="9.9499999999999993" customHeight="1" x14ac:dyDescent="0.15"/>
    <row r="1610" ht="9.9499999999999993" customHeight="1" x14ac:dyDescent="0.15"/>
    <row r="1611" ht="9.9499999999999993" customHeight="1" x14ac:dyDescent="0.15"/>
    <row r="1612" ht="9.9499999999999993" customHeight="1" x14ac:dyDescent="0.15"/>
    <row r="1613" ht="9.9499999999999993" customHeight="1" x14ac:dyDescent="0.15"/>
    <row r="1614" ht="9.9499999999999993" customHeight="1" x14ac:dyDescent="0.15"/>
    <row r="1615" ht="9.9499999999999993" customHeight="1" x14ac:dyDescent="0.15"/>
    <row r="1616" ht="9.9499999999999993" customHeight="1" x14ac:dyDescent="0.15"/>
    <row r="1617" ht="9.9499999999999993" customHeight="1" x14ac:dyDescent="0.15"/>
    <row r="1618" ht="9.9499999999999993" customHeight="1" x14ac:dyDescent="0.15"/>
    <row r="1619" ht="9.9499999999999993" customHeight="1" x14ac:dyDescent="0.15"/>
    <row r="1620" ht="9.9499999999999993" customHeight="1" x14ac:dyDescent="0.15"/>
    <row r="1621" ht="9.9499999999999993" customHeight="1" x14ac:dyDescent="0.15"/>
    <row r="1622" ht="9.9499999999999993" customHeight="1" x14ac:dyDescent="0.15"/>
    <row r="1623" ht="9.9499999999999993" customHeight="1" x14ac:dyDescent="0.15"/>
    <row r="1624" ht="9.9499999999999993" customHeight="1" x14ac:dyDescent="0.15"/>
    <row r="1625" ht="9.9499999999999993" customHeight="1" x14ac:dyDescent="0.15"/>
    <row r="1626" ht="9.9499999999999993" customHeight="1" x14ac:dyDescent="0.15"/>
    <row r="1627" ht="9.9499999999999993" customHeight="1" x14ac:dyDescent="0.15"/>
    <row r="1628" ht="9.9499999999999993" customHeight="1" x14ac:dyDescent="0.15"/>
    <row r="1629" ht="9.9499999999999993" customHeight="1" x14ac:dyDescent="0.15"/>
    <row r="1630" ht="9.9499999999999993" customHeight="1" x14ac:dyDescent="0.15"/>
    <row r="1631" ht="9.9499999999999993" customHeight="1" x14ac:dyDescent="0.15"/>
    <row r="1632" ht="9.9499999999999993" customHeight="1" x14ac:dyDescent="0.15"/>
    <row r="1633" ht="9.9499999999999993" customHeight="1" x14ac:dyDescent="0.15"/>
    <row r="1634" ht="9.9499999999999993" customHeight="1" x14ac:dyDescent="0.15"/>
    <row r="1635" ht="9.9499999999999993" customHeight="1" x14ac:dyDescent="0.15"/>
    <row r="1636" ht="9.9499999999999993" customHeight="1" x14ac:dyDescent="0.15"/>
    <row r="1637" ht="9.9499999999999993" customHeight="1" x14ac:dyDescent="0.15"/>
    <row r="1638" ht="9.9499999999999993" customHeight="1" x14ac:dyDescent="0.15"/>
    <row r="1639" ht="9.9499999999999993" customHeight="1" x14ac:dyDescent="0.15"/>
    <row r="1640" ht="9.9499999999999993" customHeight="1" x14ac:dyDescent="0.15"/>
    <row r="1641" ht="9.9499999999999993" customHeight="1" x14ac:dyDescent="0.15"/>
    <row r="1642" ht="9.9499999999999993" customHeight="1" x14ac:dyDescent="0.15"/>
    <row r="1643" ht="9.9499999999999993" customHeight="1" x14ac:dyDescent="0.15"/>
    <row r="1644" ht="9.9499999999999993" customHeight="1" x14ac:dyDescent="0.15"/>
    <row r="1645" ht="9.9499999999999993" customHeight="1" x14ac:dyDescent="0.15"/>
    <row r="1646" ht="9.9499999999999993" customHeight="1" x14ac:dyDescent="0.15"/>
    <row r="1647" ht="9.9499999999999993" customHeight="1" x14ac:dyDescent="0.15"/>
    <row r="1648" ht="9.9499999999999993" customHeight="1" x14ac:dyDescent="0.15"/>
    <row r="1649" ht="9.9499999999999993" customHeight="1" x14ac:dyDescent="0.15"/>
    <row r="1650" ht="9.9499999999999993" customHeight="1" x14ac:dyDescent="0.15"/>
    <row r="1651" ht="9.9499999999999993" customHeight="1" x14ac:dyDescent="0.15"/>
    <row r="1652" ht="9.9499999999999993" customHeight="1" x14ac:dyDescent="0.15"/>
    <row r="1653" ht="9.9499999999999993" customHeight="1" x14ac:dyDescent="0.15"/>
    <row r="1654" ht="9.9499999999999993" customHeight="1" x14ac:dyDescent="0.15"/>
    <row r="1655" ht="9.9499999999999993" customHeight="1" x14ac:dyDescent="0.15"/>
    <row r="1656" ht="9.9499999999999993" customHeight="1" x14ac:dyDescent="0.15"/>
    <row r="1657" ht="9.9499999999999993" customHeight="1" x14ac:dyDescent="0.15"/>
    <row r="1658" ht="9.9499999999999993" customHeight="1" x14ac:dyDescent="0.15"/>
    <row r="1659" ht="9.9499999999999993" customHeight="1" x14ac:dyDescent="0.15"/>
    <row r="1660" ht="9.9499999999999993" customHeight="1" x14ac:dyDescent="0.15"/>
    <row r="1661" ht="9.9499999999999993" customHeight="1" x14ac:dyDescent="0.15"/>
    <row r="1662" ht="9.9499999999999993" customHeight="1" x14ac:dyDescent="0.15"/>
    <row r="1663" ht="9.9499999999999993" customHeight="1" x14ac:dyDescent="0.15"/>
    <row r="1664" ht="9.9499999999999993" customHeight="1" x14ac:dyDescent="0.15"/>
    <row r="1665" ht="9.9499999999999993" customHeight="1" x14ac:dyDescent="0.15"/>
    <row r="1666" ht="9.9499999999999993" customHeight="1" x14ac:dyDescent="0.15"/>
    <row r="1667" ht="9.9499999999999993" customHeight="1" x14ac:dyDescent="0.15"/>
    <row r="1668" ht="9.9499999999999993" customHeight="1" x14ac:dyDescent="0.15"/>
    <row r="1669" ht="9.9499999999999993" customHeight="1" x14ac:dyDescent="0.15"/>
    <row r="1670" ht="9.9499999999999993" customHeight="1" x14ac:dyDescent="0.15"/>
    <row r="1671" ht="9.9499999999999993" customHeight="1" x14ac:dyDescent="0.15"/>
    <row r="1672" ht="9.9499999999999993" customHeight="1" x14ac:dyDescent="0.15"/>
    <row r="1673" ht="9.9499999999999993" customHeight="1" x14ac:dyDescent="0.15"/>
    <row r="1674" ht="9.9499999999999993" customHeight="1" x14ac:dyDescent="0.15"/>
    <row r="1675" ht="9.9499999999999993" customHeight="1" x14ac:dyDescent="0.15"/>
    <row r="1676" ht="9.9499999999999993" customHeight="1" x14ac:dyDescent="0.15"/>
    <row r="1677" ht="9.9499999999999993" customHeight="1" x14ac:dyDescent="0.15"/>
    <row r="1678" ht="9.9499999999999993" customHeight="1" x14ac:dyDescent="0.15"/>
    <row r="1679" ht="9.9499999999999993" customHeight="1" x14ac:dyDescent="0.15"/>
    <row r="1680" ht="9.9499999999999993" customHeight="1" x14ac:dyDescent="0.15"/>
    <row r="1681" ht="9.9499999999999993" customHeight="1" x14ac:dyDescent="0.15"/>
    <row r="1682" ht="9.9499999999999993" customHeight="1" x14ac:dyDescent="0.15"/>
    <row r="1683" ht="9.9499999999999993" customHeight="1" x14ac:dyDescent="0.15"/>
    <row r="1684" ht="9.9499999999999993" customHeight="1" x14ac:dyDescent="0.15"/>
    <row r="1685" ht="9.9499999999999993" customHeight="1" x14ac:dyDescent="0.15"/>
    <row r="1686" ht="9.9499999999999993" customHeight="1" x14ac:dyDescent="0.15"/>
    <row r="1687" ht="9.9499999999999993" customHeight="1" x14ac:dyDescent="0.15"/>
    <row r="1688" ht="9.9499999999999993" customHeight="1" x14ac:dyDescent="0.15"/>
    <row r="1689" ht="9.9499999999999993" customHeight="1" x14ac:dyDescent="0.15"/>
    <row r="1690" ht="9.9499999999999993" customHeight="1" x14ac:dyDescent="0.15"/>
    <row r="1691" ht="9.9499999999999993" customHeight="1" x14ac:dyDescent="0.15"/>
    <row r="1692" ht="9.9499999999999993" customHeight="1" x14ac:dyDescent="0.15"/>
    <row r="1693" ht="9.9499999999999993" customHeight="1" x14ac:dyDescent="0.15"/>
    <row r="1694" ht="9.9499999999999993" customHeight="1" x14ac:dyDescent="0.15"/>
    <row r="1695" ht="9.9499999999999993" customHeight="1" x14ac:dyDescent="0.15"/>
    <row r="1696" ht="9.9499999999999993" customHeight="1" x14ac:dyDescent="0.15"/>
    <row r="1697" ht="9.9499999999999993" customHeight="1" x14ac:dyDescent="0.15"/>
    <row r="1698" ht="9.9499999999999993" customHeight="1" x14ac:dyDescent="0.15"/>
    <row r="1699" ht="9.9499999999999993" customHeight="1" x14ac:dyDescent="0.15"/>
    <row r="1700" ht="9.9499999999999993" customHeight="1" x14ac:dyDescent="0.15"/>
    <row r="1701" ht="9.9499999999999993" customHeight="1" x14ac:dyDescent="0.15"/>
    <row r="1702" ht="9.9499999999999993" customHeight="1" x14ac:dyDescent="0.15"/>
    <row r="1703" ht="9.9499999999999993" customHeight="1" x14ac:dyDescent="0.15"/>
    <row r="1704" ht="9.9499999999999993" customHeight="1" x14ac:dyDescent="0.15"/>
    <row r="1705" ht="9.9499999999999993" customHeight="1" x14ac:dyDescent="0.15"/>
    <row r="1706" ht="9.9499999999999993" customHeight="1" x14ac:dyDescent="0.15"/>
    <row r="1707" ht="9.9499999999999993" customHeight="1" x14ac:dyDescent="0.15"/>
    <row r="1708" ht="9.9499999999999993" customHeight="1" x14ac:dyDescent="0.15"/>
    <row r="1709" ht="9.9499999999999993" customHeight="1" x14ac:dyDescent="0.15"/>
    <row r="1710" ht="9.9499999999999993" customHeight="1" x14ac:dyDescent="0.15"/>
    <row r="1711" ht="9.9499999999999993" customHeight="1" x14ac:dyDescent="0.15"/>
    <row r="1712" ht="9.9499999999999993" customHeight="1" x14ac:dyDescent="0.15"/>
    <row r="1713" ht="9.9499999999999993" customHeight="1" x14ac:dyDescent="0.15"/>
    <row r="1714" ht="9.9499999999999993" customHeight="1" x14ac:dyDescent="0.15"/>
    <row r="1715" ht="9.9499999999999993" customHeight="1" x14ac:dyDescent="0.15"/>
    <row r="1716" ht="9.9499999999999993" customHeight="1" x14ac:dyDescent="0.15"/>
    <row r="1717" ht="9.9499999999999993" customHeight="1" x14ac:dyDescent="0.15"/>
    <row r="1718" ht="9.9499999999999993" customHeight="1" x14ac:dyDescent="0.15"/>
    <row r="1719" ht="9.9499999999999993" customHeight="1" x14ac:dyDescent="0.15"/>
    <row r="1720" ht="9.9499999999999993" customHeight="1" x14ac:dyDescent="0.15"/>
    <row r="1721" ht="9.9499999999999993" customHeight="1" x14ac:dyDescent="0.15"/>
    <row r="1722" ht="9.9499999999999993" customHeight="1" x14ac:dyDescent="0.15"/>
    <row r="1723" ht="9.9499999999999993" customHeight="1" x14ac:dyDescent="0.15"/>
    <row r="1724" ht="9.9499999999999993" customHeight="1" x14ac:dyDescent="0.15"/>
    <row r="1725" ht="9.9499999999999993" customHeight="1" x14ac:dyDescent="0.15"/>
    <row r="1726" ht="9.9499999999999993" customHeight="1" x14ac:dyDescent="0.15"/>
    <row r="1727" ht="9.9499999999999993" customHeight="1" x14ac:dyDescent="0.15"/>
    <row r="1728" ht="9.9499999999999993" customHeight="1" x14ac:dyDescent="0.15"/>
    <row r="1729" ht="9.9499999999999993" customHeight="1" x14ac:dyDescent="0.15"/>
    <row r="1730" ht="9.9499999999999993" customHeight="1" x14ac:dyDescent="0.15"/>
    <row r="1731" ht="9.9499999999999993" customHeight="1" x14ac:dyDescent="0.15"/>
    <row r="1732" ht="9.9499999999999993" customHeight="1" x14ac:dyDescent="0.15"/>
    <row r="1733" ht="9.9499999999999993" customHeight="1" x14ac:dyDescent="0.15"/>
    <row r="1734" ht="9.9499999999999993" customHeight="1" x14ac:dyDescent="0.15"/>
    <row r="1735" ht="9.9499999999999993" customHeight="1" x14ac:dyDescent="0.15"/>
    <row r="1736" ht="9.9499999999999993" customHeight="1" x14ac:dyDescent="0.15"/>
    <row r="1737" ht="9.9499999999999993" customHeight="1" x14ac:dyDescent="0.15"/>
    <row r="1738" ht="9.9499999999999993" customHeight="1" x14ac:dyDescent="0.15"/>
    <row r="1739" ht="9.9499999999999993" customHeight="1" x14ac:dyDescent="0.15"/>
    <row r="1740" ht="9.9499999999999993" customHeight="1" x14ac:dyDescent="0.15"/>
    <row r="1741" ht="9.9499999999999993" customHeight="1" x14ac:dyDescent="0.15"/>
    <row r="1742" ht="9.9499999999999993" customHeight="1" x14ac:dyDescent="0.15"/>
    <row r="1743" ht="9.9499999999999993" customHeight="1" x14ac:dyDescent="0.15"/>
    <row r="1744" ht="9.9499999999999993" customHeight="1" x14ac:dyDescent="0.15"/>
    <row r="1745" ht="9.9499999999999993" customHeight="1" x14ac:dyDescent="0.15"/>
    <row r="1746" ht="9.9499999999999993" customHeight="1" x14ac:dyDescent="0.15"/>
    <row r="1747" ht="9.9499999999999993" customHeight="1" x14ac:dyDescent="0.15"/>
    <row r="1748" ht="9.9499999999999993" customHeight="1" x14ac:dyDescent="0.15"/>
    <row r="1749" ht="9.9499999999999993" customHeight="1" x14ac:dyDescent="0.15"/>
    <row r="1750" ht="9.9499999999999993" customHeight="1" x14ac:dyDescent="0.15"/>
    <row r="1751" ht="9.9499999999999993" customHeight="1" x14ac:dyDescent="0.15"/>
    <row r="1752" ht="9.9499999999999993" customHeight="1" x14ac:dyDescent="0.15"/>
    <row r="1753" ht="9.9499999999999993" customHeight="1" x14ac:dyDescent="0.15"/>
    <row r="1754" ht="9.9499999999999993" customHeight="1" x14ac:dyDescent="0.15"/>
    <row r="1755" ht="9.9499999999999993" customHeight="1" x14ac:dyDescent="0.15"/>
    <row r="1756" ht="9.9499999999999993" customHeight="1" x14ac:dyDescent="0.15"/>
    <row r="1757" ht="9.9499999999999993" customHeight="1" x14ac:dyDescent="0.15"/>
    <row r="1758" ht="9.9499999999999993" customHeight="1" x14ac:dyDescent="0.15"/>
    <row r="1759" ht="9.9499999999999993" customHeight="1" x14ac:dyDescent="0.15"/>
    <row r="1760" ht="9.9499999999999993" customHeight="1" x14ac:dyDescent="0.15"/>
    <row r="1761" ht="9.9499999999999993" customHeight="1" x14ac:dyDescent="0.15"/>
    <row r="1762" ht="9.9499999999999993" customHeight="1" x14ac:dyDescent="0.15"/>
    <row r="1763" ht="9.9499999999999993" customHeight="1" x14ac:dyDescent="0.15"/>
    <row r="1764" ht="9.9499999999999993" customHeight="1" x14ac:dyDescent="0.15"/>
    <row r="1765" ht="9.9499999999999993" customHeight="1" x14ac:dyDescent="0.15"/>
    <row r="1766" ht="9.9499999999999993" customHeight="1" x14ac:dyDescent="0.15"/>
    <row r="1767" ht="9.9499999999999993" customHeight="1" x14ac:dyDescent="0.15"/>
    <row r="1768" ht="9.9499999999999993" customHeight="1" x14ac:dyDescent="0.15"/>
    <row r="1769" ht="9.9499999999999993" customHeight="1" x14ac:dyDescent="0.15"/>
    <row r="1770" ht="9.9499999999999993" customHeight="1" x14ac:dyDescent="0.15"/>
    <row r="1771" ht="9.9499999999999993" customHeight="1" x14ac:dyDescent="0.15"/>
    <row r="1772" ht="9.9499999999999993" customHeight="1" x14ac:dyDescent="0.15"/>
    <row r="1773" ht="9.9499999999999993" customHeight="1" x14ac:dyDescent="0.15"/>
    <row r="1774" ht="9.9499999999999993" customHeight="1" x14ac:dyDescent="0.15"/>
    <row r="1775" ht="9.9499999999999993" customHeight="1" x14ac:dyDescent="0.15"/>
    <row r="1776" ht="9.9499999999999993" customHeight="1" x14ac:dyDescent="0.15"/>
    <row r="1777" ht="9.9499999999999993" customHeight="1" x14ac:dyDescent="0.15"/>
    <row r="1778" ht="9.9499999999999993" customHeight="1" x14ac:dyDescent="0.15"/>
    <row r="1779" ht="9.9499999999999993" customHeight="1" x14ac:dyDescent="0.15"/>
    <row r="1780" ht="9.9499999999999993" customHeight="1" x14ac:dyDescent="0.15"/>
    <row r="1781" ht="9.9499999999999993" customHeight="1" x14ac:dyDescent="0.15"/>
    <row r="1782" ht="9.9499999999999993" customHeight="1" x14ac:dyDescent="0.15"/>
    <row r="1783" ht="9.9499999999999993" customHeight="1" x14ac:dyDescent="0.15"/>
    <row r="1784" ht="9.9499999999999993" customHeight="1" x14ac:dyDescent="0.15"/>
    <row r="1785" ht="9.9499999999999993" customHeight="1" x14ac:dyDescent="0.15"/>
    <row r="1786" ht="9.9499999999999993" customHeight="1" x14ac:dyDescent="0.15"/>
    <row r="1787" ht="9.9499999999999993" customHeight="1" x14ac:dyDescent="0.15"/>
    <row r="1788" ht="9.9499999999999993" customHeight="1" x14ac:dyDescent="0.15"/>
    <row r="1789" ht="9.9499999999999993" customHeight="1" x14ac:dyDescent="0.15"/>
    <row r="1790" ht="9.9499999999999993" customHeight="1" x14ac:dyDescent="0.15"/>
    <row r="1791" ht="9.9499999999999993" customHeight="1" x14ac:dyDescent="0.15"/>
    <row r="1792" ht="9.9499999999999993" customHeight="1" x14ac:dyDescent="0.15"/>
    <row r="1793" ht="9.9499999999999993" customHeight="1" x14ac:dyDescent="0.15"/>
    <row r="1794" ht="9.9499999999999993" customHeight="1" x14ac:dyDescent="0.15"/>
    <row r="1795" ht="9.9499999999999993" customHeight="1" x14ac:dyDescent="0.15"/>
    <row r="1796" ht="9.9499999999999993" customHeight="1" x14ac:dyDescent="0.15"/>
    <row r="1797" ht="9.9499999999999993" customHeight="1" x14ac:dyDescent="0.15"/>
    <row r="1798" ht="9.9499999999999993" customHeight="1" x14ac:dyDescent="0.15"/>
    <row r="1799" ht="9.9499999999999993" customHeight="1" x14ac:dyDescent="0.15"/>
    <row r="1800" ht="9.9499999999999993" customHeight="1" x14ac:dyDescent="0.15"/>
    <row r="1801" ht="9.9499999999999993" customHeight="1" x14ac:dyDescent="0.15"/>
    <row r="1802" ht="9.9499999999999993" customHeight="1" x14ac:dyDescent="0.15"/>
    <row r="1803" ht="9.9499999999999993" customHeight="1" x14ac:dyDescent="0.15"/>
    <row r="1804" ht="9.9499999999999993" customHeight="1" x14ac:dyDescent="0.15"/>
    <row r="1805" ht="9.9499999999999993" customHeight="1" x14ac:dyDescent="0.15"/>
    <row r="1806" ht="9.9499999999999993" customHeight="1" x14ac:dyDescent="0.15"/>
    <row r="1807" ht="9.9499999999999993" customHeight="1" x14ac:dyDescent="0.15"/>
    <row r="1808" ht="9.9499999999999993" customHeight="1" x14ac:dyDescent="0.15"/>
    <row r="1809" ht="9.9499999999999993" customHeight="1" x14ac:dyDescent="0.15"/>
    <row r="1810" ht="9.9499999999999993" customHeight="1" x14ac:dyDescent="0.15"/>
    <row r="1811" ht="9.9499999999999993" customHeight="1" x14ac:dyDescent="0.15"/>
    <row r="1812" ht="9.9499999999999993" customHeight="1" x14ac:dyDescent="0.15"/>
    <row r="1813" ht="9.9499999999999993" customHeight="1" x14ac:dyDescent="0.15"/>
    <row r="1814" ht="9.9499999999999993" customHeight="1" x14ac:dyDescent="0.15"/>
    <row r="1815" ht="9.9499999999999993" customHeight="1" x14ac:dyDescent="0.15"/>
    <row r="1816" ht="9.9499999999999993" customHeight="1" x14ac:dyDescent="0.15"/>
    <row r="1817" ht="9.9499999999999993" customHeight="1" x14ac:dyDescent="0.15"/>
    <row r="1818" ht="9.9499999999999993" customHeight="1" x14ac:dyDescent="0.15"/>
    <row r="1819" ht="9.9499999999999993" customHeight="1" x14ac:dyDescent="0.15"/>
    <row r="1820" ht="9.9499999999999993" customHeight="1" x14ac:dyDescent="0.15"/>
    <row r="1821" ht="9.9499999999999993" customHeight="1" x14ac:dyDescent="0.15"/>
    <row r="1822" ht="9.9499999999999993" customHeight="1" x14ac:dyDescent="0.15"/>
    <row r="1823" ht="9.9499999999999993" customHeight="1" x14ac:dyDescent="0.15"/>
    <row r="1824" ht="9.9499999999999993" customHeight="1" x14ac:dyDescent="0.15"/>
    <row r="1825" ht="9.9499999999999993" customHeight="1" x14ac:dyDescent="0.15"/>
    <row r="1826" ht="9.9499999999999993" customHeight="1" x14ac:dyDescent="0.15"/>
    <row r="1827" ht="9.9499999999999993" customHeight="1" x14ac:dyDescent="0.15"/>
    <row r="1828" ht="9.9499999999999993" customHeight="1" x14ac:dyDescent="0.15"/>
    <row r="1829" ht="9.9499999999999993" customHeight="1" x14ac:dyDescent="0.15"/>
    <row r="1830" ht="9.9499999999999993" customHeight="1" x14ac:dyDescent="0.15"/>
    <row r="1831" ht="9.9499999999999993" customHeight="1" x14ac:dyDescent="0.15"/>
    <row r="1832" ht="9.9499999999999993" customHeight="1" x14ac:dyDescent="0.15"/>
    <row r="1833" ht="9.9499999999999993" customHeight="1" x14ac:dyDescent="0.15"/>
    <row r="1834" ht="9.9499999999999993" customHeight="1" x14ac:dyDescent="0.15"/>
    <row r="1835" ht="9.9499999999999993" customHeight="1" x14ac:dyDescent="0.15"/>
    <row r="1836" ht="9.9499999999999993" customHeight="1" x14ac:dyDescent="0.15"/>
    <row r="1837" ht="9.9499999999999993" customHeight="1" x14ac:dyDescent="0.15"/>
    <row r="1838" ht="9.9499999999999993" customHeight="1" x14ac:dyDescent="0.15"/>
    <row r="1839" ht="9.9499999999999993" customHeight="1" x14ac:dyDescent="0.15"/>
    <row r="1840" ht="9.9499999999999993" customHeight="1" x14ac:dyDescent="0.15"/>
    <row r="1841" ht="9.9499999999999993" customHeight="1" x14ac:dyDescent="0.15"/>
    <row r="1842" ht="9.9499999999999993" customHeight="1" x14ac:dyDescent="0.15"/>
    <row r="1843" ht="9.9499999999999993" customHeight="1" x14ac:dyDescent="0.15"/>
    <row r="1844" ht="9.9499999999999993" customHeight="1" x14ac:dyDescent="0.15"/>
    <row r="1845" ht="9.9499999999999993" customHeight="1" x14ac:dyDescent="0.15"/>
    <row r="1846" ht="9.9499999999999993" customHeight="1" x14ac:dyDescent="0.15"/>
    <row r="1847" ht="9.9499999999999993" customHeight="1" x14ac:dyDescent="0.15"/>
    <row r="1848" ht="9.9499999999999993" customHeight="1" x14ac:dyDescent="0.15"/>
    <row r="1849" ht="9.9499999999999993" customHeight="1" x14ac:dyDescent="0.15"/>
    <row r="1850" ht="9.9499999999999993" customHeight="1" x14ac:dyDescent="0.15"/>
    <row r="1851" ht="9.9499999999999993" customHeight="1" x14ac:dyDescent="0.15"/>
    <row r="1852" ht="9.9499999999999993" customHeight="1" x14ac:dyDescent="0.15"/>
    <row r="1853" ht="9.9499999999999993" customHeight="1" x14ac:dyDescent="0.15"/>
    <row r="1854" ht="9.9499999999999993" customHeight="1" x14ac:dyDescent="0.15"/>
    <row r="1855" ht="9.9499999999999993" customHeight="1" x14ac:dyDescent="0.15"/>
    <row r="1856" ht="9.9499999999999993" customHeight="1" x14ac:dyDescent="0.15"/>
    <row r="1857" ht="9.9499999999999993" customHeight="1" x14ac:dyDescent="0.15"/>
    <row r="1858" ht="9.9499999999999993" customHeight="1" x14ac:dyDescent="0.15"/>
    <row r="1859" ht="9.9499999999999993" customHeight="1" x14ac:dyDescent="0.15"/>
    <row r="1860" ht="9.9499999999999993" customHeight="1" x14ac:dyDescent="0.15"/>
    <row r="1861" ht="9.9499999999999993" customHeight="1" x14ac:dyDescent="0.15"/>
    <row r="1862" ht="9.9499999999999993" customHeight="1" x14ac:dyDescent="0.15"/>
    <row r="1863" ht="9.9499999999999993" customHeight="1" x14ac:dyDescent="0.15"/>
    <row r="1864" ht="9.9499999999999993" customHeight="1" x14ac:dyDescent="0.15"/>
    <row r="1865" ht="9.9499999999999993" customHeight="1" x14ac:dyDescent="0.15"/>
    <row r="1866" ht="9.9499999999999993" customHeight="1" x14ac:dyDescent="0.15"/>
    <row r="1867" ht="9.9499999999999993" customHeight="1" x14ac:dyDescent="0.15"/>
    <row r="1868" ht="9.9499999999999993" customHeight="1" x14ac:dyDescent="0.15"/>
    <row r="1869" ht="9.9499999999999993" customHeight="1" x14ac:dyDescent="0.15"/>
    <row r="1870" ht="9.9499999999999993" customHeight="1" x14ac:dyDescent="0.15"/>
    <row r="1871" ht="9.9499999999999993" customHeight="1" x14ac:dyDescent="0.15"/>
    <row r="1872" ht="9.9499999999999993" customHeight="1" x14ac:dyDescent="0.15"/>
    <row r="1873" ht="9.9499999999999993" customHeight="1" x14ac:dyDescent="0.15"/>
    <row r="1874" ht="9.9499999999999993" customHeight="1" x14ac:dyDescent="0.15"/>
    <row r="1875" ht="9.9499999999999993" customHeight="1" x14ac:dyDescent="0.15"/>
    <row r="1876" ht="9.9499999999999993" customHeight="1" x14ac:dyDescent="0.15"/>
    <row r="1877" ht="9.9499999999999993" customHeight="1" x14ac:dyDescent="0.15"/>
    <row r="1878" ht="9.9499999999999993" customHeight="1" x14ac:dyDescent="0.15"/>
    <row r="1879" ht="9.9499999999999993" customHeight="1" x14ac:dyDescent="0.15"/>
    <row r="1880" ht="9.9499999999999993" customHeight="1" x14ac:dyDescent="0.15"/>
    <row r="1881" ht="9.9499999999999993" customHeight="1" x14ac:dyDescent="0.15"/>
    <row r="1882" ht="9.9499999999999993" customHeight="1" x14ac:dyDescent="0.15"/>
    <row r="1883" ht="9.9499999999999993" customHeight="1" x14ac:dyDescent="0.15"/>
    <row r="1884" ht="9.9499999999999993" customHeight="1" x14ac:dyDescent="0.15"/>
    <row r="1885" ht="9.9499999999999993" customHeight="1" x14ac:dyDescent="0.15"/>
    <row r="1886" ht="9.9499999999999993" customHeight="1" x14ac:dyDescent="0.15"/>
    <row r="1887" ht="9.9499999999999993" customHeight="1" x14ac:dyDescent="0.15"/>
    <row r="1888" ht="9.9499999999999993" customHeight="1" x14ac:dyDescent="0.15"/>
    <row r="1889" ht="9.9499999999999993" customHeight="1" x14ac:dyDescent="0.15"/>
    <row r="1890" ht="9.9499999999999993" customHeight="1" x14ac:dyDescent="0.15"/>
    <row r="1891" ht="9.9499999999999993" customHeight="1" x14ac:dyDescent="0.15"/>
    <row r="1892" ht="9.9499999999999993" customHeight="1" x14ac:dyDescent="0.15"/>
    <row r="1893" ht="9.9499999999999993" customHeight="1" x14ac:dyDescent="0.15"/>
    <row r="1894" ht="9.9499999999999993" customHeight="1" x14ac:dyDescent="0.15"/>
    <row r="1895" ht="9.9499999999999993" customHeight="1" x14ac:dyDescent="0.15"/>
    <row r="1896" ht="9.9499999999999993" customHeight="1" x14ac:dyDescent="0.15"/>
    <row r="1897" ht="9.9499999999999993" customHeight="1" x14ac:dyDescent="0.15"/>
    <row r="1898" ht="9.9499999999999993" customHeight="1" x14ac:dyDescent="0.15"/>
    <row r="1899" ht="9.9499999999999993" customHeight="1" x14ac:dyDescent="0.15"/>
    <row r="1900" ht="9.9499999999999993" customHeight="1" x14ac:dyDescent="0.15"/>
    <row r="1901" ht="9.9499999999999993" customHeight="1" x14ac:dyDescent="0.15"/>
    <row r="1902" ht="9.9499999999999993" customHeight="1" x14ac:dyDescent="0.15"/>
    <row r="1903" ht="9.9499999999999993" customHeight="1" x14ac:dyDescent="0.15"/>
    <row r="1904" ht="9.9499999999999993" customHeight="1" x14ac:dyDescent="0.15"/>
    <row r="1905" ht="9.9499999999999993" customHeight="1" x14ac:dyDescent="0.15"/>
    <row r="1906" ht="9.9499999999999993" customHeight="1" x14ac:dyDescent="0.15"/>
    <row r="1907" ht="9.9499999999999993" customHeight="1" x14ac:dyDescent="0.15"/>
    <row r="1908" ht="9.9499999999999993" customHeight="1" x14ac:dyDescent="0.15"/>
    <row r="1909" ht="9.9499999999999993" customHeight="1" x14ac:dyDescent="0.15"/>
    <row r="1910" ht="9.9499999999999993" customHeight="1" x14ac:dyDescent="0.15"/>
    <row r="1911" ht="9.9499999999999993" customHeight="1" x14ac:dyDescent="0.15"/>
    <row r="1912" ht="9.9499999999999993" customHeight="1" x14ac:dyDescent="0.15"/>
    <row r="1913" ht="9.9499999999999993" customHeight="1" x14ac:dyDescent="0.15"/>
    <row r="1914" ht="9.9499999999999993" customHeight="1" x14ac:dyDescent="0.15"/>
    <row r="1915" ht="9.9499999999999993" customHeight="1" x14ac:dyDescent="0.15"/>
    <row r="1916" ht="9.9499999999999993" customHeight="1" x14ac:dyDescent="0.15"/>
    <row r="1917" ht="9.9499999999999993" customHeight="1" x14ac:dyDescent="0.15"/>
    <row r="1918" ht="9.9499999999999993" customHeight="1" x14ac:dyDescent="0.15"/>
    <row r="1919" ht="9.9499999999999993" customHeight="1" x14ac:dyDescent="0.15"/>
    <row r="1920" ht="9.9499999999999993" customHeight="1" x14ac:dyDescent="0.15"/>
    <row r="1921" ht="9.9499999999999993" customHeight="1" x14ac:dyDescent="0.15"/>
    <row r="1922" ht="9.9499999999999993" customHeight="1" x14ac:dyDescent="0.15"/>
    <row r="1923" ht="9.9499999999999993" customHeight="1" x14ac:dyDescent="0.15"/>
    <row r="1924" ht="9.9499999999999993" customHeight="1" x14ac:dyDescent="0.15"/>
    <row r="1925" ht="9.9499999999999993" customHeight="1" x14ac:dyDescent="0.15"/>
    <row r="1926" ht="9.9499999999999993" customHeight="1" x14ac:dyDescent="0.15"/>
    <row r="1927" ht="9.9499999999999993" customHeight="1" x14ac:dyDescent="0.15"/>
    <row r="1928" ht="9.9499999999999993" customHeight="1" x14ac:dyDescent="0.15"/>
    <row r="1929" ht="9.9499999999999993" customHeight="1" x14ac:dyDescent="0.15"/>
    <row r="1930" ht="9.9499999999999993" customHeight="1" x14ac:dyDescent="0.15"/>
    <row r="1931" ht="9.9499999999999993" customHeight="1" x14ac:dyDescent="0.15"/>
    <row r="1932" ht="9.9499999999999993" customHeight="1" x14ac:dyDescent="0.15"/>
    <row r="1933" ht="9.9499999999999993" customHeight="1" x14ac:dyDescent="0.15"/>
    <row r="1934" ht="9.9499999999999993" customHeight="1" x14ac:dyDescent="0.15"/>
    <row r="1935" ht="9.9499999999999993" customHeight="1" x14ac:dyDescent="0.15"/>
    <row r="1936" ht="9.9499999999999993" customHeight="1" x14ac:dyDescent="0.15"/>
    <row r="1937" ht="9.9499999999999993" customHeight="1" x14ac:dyDescent="0.15"/>
    <row r="1938" ht="9.9499999999999993" customHeight="1" x14ac:dyDescent="0.15"/>
    <row r="1939" ht="9.9499999999999993" customHeight="1" x14ac:dyDescent="0.15"/>
    <row r="1940" ht="9.9499999999999993" customHeight="1" x14ac:dyDescent="0.15"/>
    <row r="1941" ht="9.9499999999999993" customHeight="1" x14ac:dyDescent="0.15"/>
    <row r="1942" ht="9.9499999999999993" customHeight="1" x14ac:dyDescent="0.15"/>
    <row r="1943" ht="9.9499999999999993" customHeight="1" x14ac:dyDescent="0.15"/>
    <row r="1944" ht="9.9499999999999993" customHeight="1" x14ac:dyDescent="0.15"/>
    <row r="1945" ht="9.9499999999999993" customHeight="1" x14ac:dyDescent="0.15"/>
    <row r="1946" ht="9.9499999999999993" customHeight="1" x14ac:dyDescent="0.15"/>
    <row r="1947" ht="9.9499999999999993" customHeight="1" x14ac:dyDescent="0.15"/>
    <row r="1948" ht="9.9499999999999993" customHeight="1" x14ac:dyDescent="0.15"/>
    <row r="1949" ht="9.9499999999999993" customHeight="1" x14ac:dyDescent="0.15"/>
    <row r="1950" ht="9.9499999999999993" customHeight="1" x14ac:dyDescent="0.15"/>
    <row r="1951" ht="9.9499999999999993" customHeight="1" x14ac:dyDescent="0.15"/>
    <row r="1952" ht="9.9499999999999993" customHeight="1" x14ac:dyDescent="0.15"/>
    <row r="1953" ht="9.9499999999999993" customHeight="1" x14ac:dyDescent="0.15"/>
    <row r="1954" ht="9.9499999999999993" customHeight="1" x14ac:dyDescent="0.15"/>
    <row r="1955" ht="9.9499999999999993" customHeight="1" x14ac:dyDescent="0.15"/>
    <row r="1956" ht="9.9499999999999993" customHeight="1" x14ac:dyDescent="0.15"/>
    <row r="1957" ht="9.9499999999999993" customHeight="1" x14ac:dyDescent="0.15"/>
    <row r="1958" ht="9.9499999999999993" customHeight="1" x14ac:dyDescent="0.15"/>
    <row r="1959" ht="9.9499999999999993" customHeight="1" x14ac:dyDescent="0.15"/>
    <row r="1960" ht="9.9499999999999993" customHeight="1" x14ac:dyDescent="0.15"/>
    <row r="1961" ht="9.9499999999999993" customHeight="1" x14ac:dyDescent="0.15"/>
    <row r="1962" ht="9.9499999999999993" customHeight="1" x14ac:dyDescent="0.15"/>
    <row r="1963" ht="9.9499999999999993" customHeight="1" x14ac:dyDescent="0.15"/>
    <row r="1964" ht="9.9499999999999993" customHeight="1" x14ac:dyDescent="0.15"/>
    <row r="1965" ht="9.9499999999999993" customHeight="1" x14ac:dyDescent="0.15"/>
    <row r="1966" ht="9.9499999999999993" customHeight="1" x14ac:dyDescent="0.15"/>
    <row r="1967" ht="9.9499999999999993" customHeight="1" x14ac:dyDescent="0.15"/>
    <row r="1968" ht="9.9499999999999993" customHeight="1" x14ac:dyDescent="0.15"/>
    <row r="1969" ht="9.9499999999999993" customHeight="1" x14ac:dyDescent="0.15"/>
    <row r="1970" ht="9.9499999999999993" customHeight="1" x14ac:dyDescent="0.15"/>
    <row r="1971" ht="9.9499999999999993" customHeight="1" x14ac:dyDescent="0.15"/>
    <row r="1972" ht="9.9499999999999993" customHeight="1" x14ac:dyDescent="0.15"/>
    <row r="1973" ht="9.9499999999999993" customHeight="1" x14ac:dyDescent="0.15"/>
    <row r="1974" ht="9.9499999999999993" customHeight="1" x14ac:dyDescent="0.15"/>
    <row r="1975" ht="9.9499999999999993" customHeight="1" x14ac:dyDescent="0.15"/>
    <row r="1976" ht="9.9499999999999993" customHeight="1" x14ac:dyDescent="0.15"/>
    <row r="1977" ht="9.9499999999999993" customHeight="1" x14ac:dyDescent="0.15"/>
    <row r="1978" ht="9.9499999999999993" customHeight="1" x14ac:dyDescent="0.15"/>
    <row r="1979" ht="9.9499999999999993" customHeight="1" x14ac:dyDescent="0.15"/>
    <row r="1980" ht="9.9499999999999993" customHeight="1" x14ac:dyDescent="0.15"/>
    <row r="1981" ht="9.9499999999999993" customHeight="1" x14ac:dyDescent="0.15"/>
    <row r="1982" ht="9.9499999999999993" customHeight="1" x14ac:dyDescent="0.15"/>
    <row r="1983" ht="9.9499999999999993" customHeight="1" x14ac:dyDescent="0.15"/>
    <row r="1984" ht="9.9499999999999993" customHeight="1" x14ac:dyDescent="0.15"/>
    <row r="1985" ht="9.9499999999999993" customHeight="1" x14ac:dyDescent="0.15"/>
    <row r="1986" ht="9.9499999999999993" customHeight="1" x14ac:dyDescent="0.15"/>
    <row r="1987" ht="9.9499999999999993" customHeight="1" x14ac:dyDescent="0.15"/>
    <row r="1988" ht="9.9499999999999993" customHeight="1" x14ac:dyDescent="0.15"/>
    <row r="1989" ht="9.9499999999999993" customHeight="1" x14ac:dyDescent="0.15"/>
    <row r="1990" ht="9.9499999999999993" customHeight="1" x14ac:dyDescent="0.15"/>
    <row r="1991" ht="9.9499999999999993" customHeight="1" x14ac:dyDescent="0.15"/>
    <row r="1992" ht="9.9499999999999993" customHeight="1" x14ac:dyDescent="0.15"/>
    <row r="1993" ht="9.9499999999999993" customHeight="1" x14ac:dyDescent="0.15"/>
    <row r="1994" ht="9.9499999999999993" customHeight="1" x14ac:dyDescent="0.15"/>
    <row r="1995" ht="9.9499999999999993" customHeight="1" x14ac:dyDescent="0.15"/>
    <row r="1996" ht="9.9499999999999993" customHeight="1" x14ac:dyDescent="0.15"/>
    <row r="1997" ht="9.9499999999999993" customHeight="1" x14ac:dyDescent="0.15"/>
    <row r="1998" ht="9.9499999999999993" customHeight="1" x14ac:dyDescent="0.15"/>
    <row r="1999" ht="9.9499999999999993" customHeight="1" x14ac:dyDescent="0.15"/>
    <row r="2000" ht="9.9499999999999993" customHeight="1" x14ac:dyDescent="0.15"/>
    <row r="2001" ht="9.9499999999999993" customHeight="1" x14ac:dyDescent="0.15"/>
    <row r="2002" ht="9.9499999999999993" customHeight="1" x14ac:dyDescent="0.15"/>
    <row r="2003" ht="9.9499999999999993" customHeight="1" x14ac:dyDescent="0.15"/>
    <row r="2004" ht="9.9499999999999993" customHeight="1" x14ac:dyDescent="0.15"/>
    <row r="2005" ht="9.9499999999999993" customHeight="1" x14ac:dyDescent="0.15"/>
    <row r="2006" ht="9.9499999999999993" customHeight="1" x14ac:dyDescent="0.15"/>
    <row r="2007" ht="9.9499999999999993" customHeight="1" x14ac:dyDescent="0.15"/>
    <row r="2008" ht="9.9499999999999993" customHeight="1" x14ac:dyDescent="0.15"/>
    <row r="2009" ht="9.9499999999999993" customHeight="1" x14ac:dyDescent="0.15"/>
    <row r="2010" ht="9.9499999999999993" customHeight="1" x14ac:dyDescent="0.15"/>
    <row r="2011" ht="9.9499999999999993" customHeight="1" x14ac:dyDescent="0.15"/>
    <row r="2012" ht="9.9499999999999993" customHeight="1" x14ac:dyDescent="0.15"/>
    <row r="2013" ht="9.9499999999999993" customHeight="1" x14ac:dyDescent="0.15"/>
    <row r="2014" ht="9.9499999999999993" customHeight="1" x14ac:dyDescent="0.15"/>
    <row r="2015" ht="9.9499999999999993" customHeight="1" x14ac:dyDescent="0.15"/>
    <row r="2016" ht="9.9499999999999993" customHeight="1" x14ac:dyDescent="0.15"/>
    <row r="2017" ht="9.9499999999999993" customHeight="1" x14ac:dyDescent="0.15"/>
    <row r="2018" ht="9.9499999999999993" customHeight="1" x14ac:dyDescent="0.15"/>
    <row r="2019" ht="9.9499999999999993" customHeight="1" x14ac:dyDescent="0.15"/>
    <row r="2020" ht="9.9499999999999993" customHeight="1" x14ac:dyDescent="0.15"/>
    <row r="2021" ht="9.9499999999999993" customHeight="1" x14ac:dyDescent="0.15"/>
    <row r="2022" ht="9.9499999999999993" customHeight="1" x14ac:dyDescent="0.15"/>
    <row r="2023" ht="9.9499999999999993" customHeight="1" x14ac:dyDescent="0.15"/>
    <row r="2024" ht="9.9499999999999993" customHeight="1" x14ac:dyDescent="0.15"/>
    <row r="2025" ht="9.9499999999999993" customHeight="1" x14ac:dyDescent="0.15"/>
    <row r="2026" ht="9.9499999999999993" customHeight="1" x14ac:dyDescent="0.15"/>
    <row r="2027" ht="9.9499999999999993" customHeight="1" x14ac:dyDescent="0.15"/>
    <row r="2028" ht="9.9499999999999993" customHeight="1" x14ac:dyDescent="0.15"/>
    <row r="2029" ht="9.9499999999999993" customHeight="1" x14ac:dyDescent="0.15"/>
    <row r="2030" ht="9.9499999999999993" customHeight="1" x14ac:dyDescent="0.15"/>
    <row r="2031" ht="9.9499999999999993" customHeight="1" x14ac:dyDescent="0.15"/>
    <row r="2032" ht="9.9499999999999993" customHeight="1" x14ac:dyDescent="0.15"/>
    <row r="2033" ht="9.9499999999999993" customHeight="1" x14ac:dyDescent="0.15"/>
    <row r="2034" ht="9.9499999999999993" customHeight="1" x14ac:dyDescent="0.15"/>
    <row r="2035" ht="9.9499999999999993" customHeight="1" x14ac:dyDescent="0.15"/>
    <row r="2036" ht="9.9499999999999993" customHeight="1" x14ac:dyDescent="0.15"/>
    <row r="2037" ht="9.9499999999999993" customHeight="1" x14ac:dyDescent="0.15"/>
    <row r="2038" ht="9.9499999999999993" customHeight="1" x14ac:dyDescent="0.15"/>
    <row r="2039" ht="9.9499999999999993" customHeight="1" x14ac:dyDescent="0.15"/>
    <row r="2040" ht="9.9499999999999993" customHeight="1" x14ac:dyDescent="0.15"/>
    <row r="2041" ht="9.9499999999999993" customHeight="1" x14ac:dyDescent="0.15"/>
    <row r="2042" ht="9.9499999999999993" customHeight="1" x14ac:dyDescent="0.15"/>
    <row r="2043" ht="9.9499999999999993" customHeight="1" x14ac:dyDescent="0.15"/>
    <row r="2044" ht="9.9499999999999993" customHeight="1" x14ac:dyDescent="0.15"/>
    <row r="2045" ht="9.9499999999999993" customHeight="1" x14ac:dyDescent="0.15"/>
    <row r="2046" ht="9.9499999999999993" customHeight="1" x14ac:dyDescent="0.15"/>
    <row r="2047" ht="9.9499999999999993" customHeight="1" x14ac:dyDescent="0.15"/>
    <row r="2048" ht="9.9499999999999993" customHeight="1" x14ac:dyDescent="0.15"/>
    <row r="2049" ht="9.9499999999999993" customHeight="1" x14ac:dyDescent="0.15"/>
    <row r="2050" ht="9.9499999999999993" customHeight="1" x14ac:dyDescent="0.15"/>
    <row r="2051" ht="9.9499999999999993" customHeight="1" x14ac:dyDescent="0.15"/>
    <row r="2052" ht="9.9499999999999993" customHeight="1" x14ac:dyDescent="0.15"/>
    <row r="2053" ht="9.9499999999999993" customHeight="1" x14ac:dyDescent="0.15"/>
    <row r="2054" ht="9.9499999999999993" customHeight="1" x14ac:dyDescent="0.15"/>
    <row r="2055" ht="9.9499999999999993" customHeight="1" x14ac:dyDescent="0.15"/>
    <row r="2056" ht="9.9499999999999993" customHeight="1" x14ac:dyDescent="0.15"/>
    <row r="2057" ht="9.9499999999999993" customHeight="1" x14ac:dyDescent="0.15"/>
    <row r="2058" ht="9.9499999999999993" customHeight="1" x14ac:dyDescent="0.15"/>
    <row r="2059" ht="9.9499999999999993" customHeight="1" x14ac:dyDescent="0.15"/>
    <row r="2060" ht="9.9499999999999993" customHeight="1" x14ac:dyDescent="0.15"/>
    <row r="2061" ht="9.9499999999999993" customHeight="1" x14ac:dyDescent="0.15"/>
    <row r="2062" ht="9.9499999999999993" customHeight="1" x14ac:dyDescent="0.15"/>
    <row r="2063" ht="9.9499999999999993" customHeight="1" x14ac:dyDescent="0.15"/>
    <row r="2064" ht="9.9499999999999993" customHeight="1" x14ac:dyDescent="0.15"/>
    <row r="2065" ht="9.9499999999999993" customHeight="1" x14ac:dyDescent="0.15"/>
    <row r="2066" ht="9.9499999999999993" customHeight="1" x14ac:dyDescent="0.15"/>
    <row r="2067" ht="9.9499999999999993" customHeight="1" x14ac:dyDescent="0.15"/>
    <row r="2068" ht="9.9499999999999993" customHeight="1" x14ac:dyDescent="0.15"/>
    <row r="2069" ht="9.9499999999999993" customHeight="1" x14ac:dyDescent="0.15"/>
    <row r="2070" ht="9.9499999999999993" customHeight="1" x14ac:dyDescent="0.15"/>
    <row r="2071" ht="9.9499999999999993" customHeight="1" x14ac:dyDescent="0.15"/>
    <row r="2072" ht="9.9499999999999993" customHeight="1" x14ac:dyDescent="0.15"/>
    <row r="2073" ht="9.9499999999999993" customHeight="1" x14ac:dyDescent="0.15"/>
    <row r="2074" ht="9.9499999999999993" customHeight="1" x14ac:dyDescent="0.15"/>
    <row r="2075" ht="9.9499999999999993" customHeight="1" x14ac:dyDescent="0.15"/>
    <row r="2076" ht="9.9499999999999993" customHeight="1" x14ac:dyDescent="0.15"/>
    <row r="2077" ht="9.9499999999999993" customHeight="1" x14ac:dyDescent="0.15"/>
    <row r="2078" ht="9.9499999999999993" customHeight="1" x14ac:dyDescent="0.15"/>
    <row r="2079" ht="9.9499999999999993" customHeight="1" x14ac:dyDescent="0.15"/>
    <row r="2080" ht="9.9499999999999993" customHeight="1" x14ac:dyDescent="0.15"/>
    <row r="2081" ht="9.9499999999999993" customHeight="1" x14ac:dyDescent="0.15"/>
    <row r="2082" ht="9.9499999999999993" customHeight="1" x14ac:dyDescent="0.15"/>
    <row r="2083" ht="9.9499999999999993" customHeight="1" x14ac:dyDescent="0.15"/>
    <row r="2084" ht="9.9499999999999993" customHeight="1" x14ac:dyDescent="0.15"/>
    <row r="2085" ht="9.9499999999999993" customHeight="1" x14ac:dyDescent="0.15"/>
    <row r="2086" ht="9.9499999999999993" customHeight="1" x14ac:dyDescent="0.15"/>
    <row r="2087" ht="9.9499999999999993" customHeight="1" x14ac:dyDescent="0.15"/>
    <row r="2088" ht="9.9499999999999993" customHeight="1" x14ac:dyDescent="0.15"/>
    <row r="2089" ht="9.9499999999999993" customHeight="1" x14ac:dyDescent="0.15"/>
    <row r="2090" ht="9.9499999999999993" customHeight="1" x14ac:dyDescent="0.15"/>
    <row r="2091" ht="9.9499999999999993" customHeight="1" x14ac:dyDescent="0.15"/>
    <row r="2092" ht="9.9499999999999993" customHeight="1" x14ac:dyDescent="0.15"/>
    <row r="2093" ht="9.9499999999999993" customHeight="1" x14ac:dyDescent="0.15"/>
    <row r="2094" ht="9.9499999999999993" customHeight="1" x14ac:dyDescent="0.15"/>
    <row r="2095" ht="9.9499999999999993" customHeight="1" x14ac:dyDescent="0.15"/>
    <row r="2096" ht="9.9499999999999993" customHeight="1" x14ac:dyDescent="0.15"/>
    <row r="2097" ht="9.9499999999999993" customHeight="1" x14ac:dyDescent="0.15"/>
    <row r="2098" ht="9.9499999999999993" customHeight="1" x14ac:dyDescent="0.15"/>
    <row r="2099" ht="9.9499999999999993" customHeight="1" x14ac:dyDescent="0.15"/>
    <row r="2100" ht="9.9499999999999993" customHeight="1" x14ac:dyDescent="0.15"/>
    <row r="2101" ht="9.9499999999999993" customHeight="1" x14ac:dyDescent="0.15"/>
    <row r="2102" ht="9.9499999999999993" customHeight="1" x14ac:dyDescent="0.15"/>
    <row r="2103" ht="9.9499999999999993" customHeight="1" x14ac:dyDescent="0.15"/>
    <row r="2104" ht="9.9499999999999993" customHeight="1" x14ac:dyDescent="0.15"/>
    <row r="2105" ht="9.9499999999999993" customHeight="1" x14ac:dyDescent="0.15"/>
    <row r="2106" ht="9.9499999999999993" customHeight="1" x14ac:dyDescent="0.15"/>
    <row r="2107" ht="9.9499999999999993" customHeight="1" x14ac:dyDescent="0.15"/>
    <row r="2108" ht="9.9499999999999993" customHeight="1" x14ac:dyDescent="0.15"/>
    <row r="2109" ht="9.9499999999999993" customHeight="1" x14ac:dyDescent="0.15"/>
    <row r="2110" ht="9.9499999999999993" customHeight="1" x14ac:dyDescent="0.15"/>
    <row r="2111" ht="9.9499999999999993" customHeight="1" x14ac:dyDescent="0.15"/>
    <row r="2112" ht="9.9499999999999993" customHeight="1" x14ac:dyDescent="0.15"/>
    <row r="2113" ht="9.9499999999999993" customHeight="1" x14ac:dyDescent="0.15"/>
    <row r="2114" ht="9.9499999999999993" customHeight="1" x14ac:dyDescent="0.15"/>
    <row r="2115" ht="9.9499999999999993" customHeight="1" x14ac:dyDescent="0.15"/>
    <row r="2116" ht="9.9499999999999993" customHeight="1" x14ac:dyDescent="0.15"/>
    <row r="2117" ht="9.9499999999999993" customHeight="1" x14ac:dyDescent="0.15"/>
    <row r="2118" ht="9.9499999999999993" customHeight="1" x14ac:dyDescent="0.15"/>
    <row r="2119" ht="9.9499999999999993" customHeight="1" x14ac:dyDescent="0.15"/>
    <row r="2120" ht="9.9499999999999993" customHeight="1" x14ac:dyDescent="0.15"/>
    <row r="2121" ht="9.9499999999999993" customHeight="1" x14ac:dyDescent="0.15"/>
    <row r="2122" ht="9.9499999999999993" customHeight="1" x14ac:dyDescent="0.15"/>
    <row r="2123" ht="9.9499999999999993" customHeight="1" x14ac:dyDescent="0.15"/>
    <row r="2124" ht="9.9499999999999993" customHeight="1" x14ac:dyDescent="0.15"/>
    <row r="2125" ht="9.9499999999999993" customHeight="1" x14ac:dyDescent="0.15"/>
    <row r="2126" ht="9.9499999999999993" customHeight="1" x14ac:dyDescent="0.15"/>
    <row r="2127" ht="9.9499999999999993" customHeight="1" x14ac:dyDescent="0.15"/>
    <row r="2128" ht="9.9499999999999993" customHeight="1" x14ac:dyDescent="0.15"/>
    <row r="2129" ht="9.9499999999999993" customHeight="1" x14ac:dyDescent="0.15"/>
    <row r="2130" ht="9.9499999999999993" customHeight="1" x14ac:dyDescent="0.15"/>
    <row r="2131" ht="9.9499999999999993" customHeight="1" x14ac:dyDescent="0.15"/>
    <row r="2132" ht="9.9499999999999993" customHeight="1" x14ac:dyDescent="0.15"/>
    <row r="2133" ht="9.9499999999999993" customHeight="1" x14ac:dyDescent="0.15"/>
    <row r="2134" ht="9.9499999999999993" customHeight="1" x14ac:dyDescent="0.15"/>
    <row r="2135" ht="9.9499999999999993" customHeight="1" x14ac:dyDescent="0.15"/>
    <row r="2136" ht="9.9499999999999993" customHeight="1" x14ac:dyDescent="0.15"/>
    <row r="2137" ht="9.9499999999999993" customHeight="1" x14ac:dyDescent="0.15"/>
    <row r="2138" ht="9.9499999999999993" customHeight="1" x14ac:dyDescent="0.15"/>
    <row r="2139" ht="9.9499999999999993" customHeight="1" x14ac:dyDescent="0.15"/>
    <row r="2140" ht="9.9499999999999993" customHeight="1" x14ac:dyDescent="0.15"/>
    <row r="2141" ht="9.9499999999999993" customHeight="1" x14ac:dyDescent="0.15"/>
    <row r="2142" ht="9.9499999999999993" customHeight="1" x14ac:dyDescent="0.15"/>
    <row r="2143" ht="9.9499999999999993" customHeight="1" x14ac:dyDescent="0.15"/>
    <row r="2144" ht="9.9499999999999993" customHeight="1" x14ac:dyDescent="0.15"/>
    <row r="2145" ht="9.9499999999999993" customHeight="1" x14ac:dyDescent="0.15"/>
    <row r="2146" ht="9.9499999999999993" customHeight="1" x14ac:dyDescent="0.15"/>
    <row r="2147" ht="9.9499999999999993" customHeight="1" x14ac:dyDescent="0.15"/>
    <row r="2148" ht="9.9499999999999993" customHeight="1" x14ac:dyDescent="0.15"/>
    <row r="2149" ht="9.9499999999999993" customHeight="1" x14ac:dyDescent="0.15"/>
    <row r="2150" ht="9.9499999999999993" customHeight="1" x14ac:dyDescent="0.15"/>
    <row r="2151" ht="9.9499999999999993" customHeight="1" x14ac:dyDescent="0.15"/>
    <row r="2152" ht="9.9499999999999993" customHeight="1" x14ac:dyDescent="0.15"/>
    <row r="2153" ht="9.9499999999999993" customHeight="1" x14ac:dyDescent="0.15"/>
    <row r="2154" ht="9.9499999999999993" customHeight="1" x14ac:dyDescent="0.15"/>
    <row r="2155" ht="9.9499999999999993" customHeight="1" x14ac:dyDescent="0.15"/>
    <row r="2156" ht="9.9499999999999993" customHeight="1" x14ac:dyDescent="0.15"/>
    <row r="2157" ht="9.9499999999999993" customHeight="1" x14ac:dyDescent="0.15"/>
    <row r="2158" ht="9.9499999999999993" customHeight="1" x14ac:dyDescent="0.15"/>
    <row r="2159" ht="9.9499999999999993" customHeight="1" x14ac:dyDescent="0.15"/>
    <row r="2160" ht="9.9499999999999993" customHeight="1" x14ac:dyDescent="0.15"/>
    <row r="2161" ht="9.9499999999999993" customHeight="1" x14ac:dyDescent="0.15"/>
    <row r="2162" ht="9.9499999999999993" customHeight="1" x14ac:dyDescent="0.15"/>
    <row r="2163" ht="9.9499999999999993" customHeight="1" x14ac:dyDescent="0.15"/>
    <row r="2164" ht="9.9499999999999993" customHeight="1" x14ac:dyDescent="0.15"/>
    <row r="2165" ht="9.9499999999999993" customHeight="1" x14ac:dyDescent="0.15"/>
    <row r="2166" ht="9.9499999999999993" customHeight="1" x14ac:dyDescent="0.15"/>
    <row r="2167" ht="9.9499999999999993" customHeight="1" x14ac:dyDescent="0.15"/>
    <row r="2168" ht="9.9499999999999993" customHeight="1" x14ac:dyDescent="0.15"/>
    <row r="2169" ht="9.9499999999999993" customHeight="1" x14ac:dyDescent="0.15"/>
    <row r="2170" ht="9.9499999999999993" customHeight="1" x14ac:dyDescent="0.15"/>
    <row r="2171" ht="9.9499999999999993" customHeight="1" x14ac:dyDescent="0.15"/>
    <row r="2172" ht="9.9499999999999993" customHeight="1" x14ac:dyDescent="0.15"/>
    <row r="2173" ht="9.9499999999999993" customHeight="1" x14ac:dyDescent="0.15"/>
    <row r="2174" ht="9.9499999999999993" customHeight="1" x14ac:dyDescent="0.15"/>
    <row r="2175" ht="9.9499999999999993" customHeight="1" x14ac:dyDescent="0.15"/>
    <row r="2176" ht="9.9499999999999993" customHeight="1" x14ac:dyDescent="0.15"/>
    <row r="2177" ht="9.9499999999999993" customHeight="1" x14ac:dyDescent="0.15"/>
    <row r="2178" ht="9.9499999999999993" customHeight="1" x14ac:dyDescent="0.15"/>
    <row r="2179" ht="9.9499999999999993" customHeight="1" x14ac:dyDescent="0.15"/>
    <row r="2180" ht="9.9499999999999993" customHeight="1" x14ac:dyDescent="0.15"/>
    <row r="2181" ht="9.9499999999999993" customHeight="1" x14ac:dyDescent="0.15"/>
    <row r="2182" ht="9.9499999999999993" customHeight="1" x14ac:dyDescent="0.15"/>
    <row r="2183" ht="9.9499999999999993" customHeight="1" x14ac:dyDescent="0.15"/>
    <row r="2184" ht="9.9499999999999993" customHeight="1" x14ac:dyDescent="0.15"/>
    <row r="2185" ht="9.9499999999999993" customHeight="1" x14ac:dyDescent="0.15"/>
    <row r="2186" ht="9.9499999999999993" customHeight="1" x14ac:dyDescent="0.15"/>
    <row r="2187" ht="9.9499999999999993" customHeight="1" x14ac:dyDescent="0.15"/>
    <row r="2188" ht="9.9499999999999993" customHeight="1" x14ac:dyDescent="0.15"/>
    <row r="2189" ht="9.9499999999999993" customHeight="1" x14ac:dyDescent="0.15"/>
    <row r="2190" ht="9.9499999999999993" customHeight="1" x14ac:dyDescent="0.15"/>
    <row r="2191" ht="9.9499999999999993" customHeight="1" x14ac:dyDescent="0.15"/>
    <row r="2192" ht="9.9499999999999993" customHeight="1" x14ac:dyDescent="0.15"/>
    <row r="2193" ht="9.9499999999999993" customHeight="1" x14ac:dyDescent="0.15"/>
    <row r="2194" ht="9.9499999999999993" customHeight="1" x14ac:dyDescent="0.15"/>
    <row r="2195" ht="9.9499999999999993" customHeight="1" x14ac:dyDescent="0.15"/>
    <row r="2196" ht="9.9499999999999993" customHeight="1" x14ac:dyDescent="0.15"/>
    <row r="2197" ht="9.9499999999999993" customHeight="1" x14ac:dyDescent="0.15"/>
    <row r="2198" ht="9.9499999999999993" customHeight="1" x14ac:dyDescent="0.15"/>
    <row r="2199" ht="9.9499999999999993" customHeight="1" x14ac:dyDescent="0.15"/>
    <row r="2200" ht="9.9499999999999993" customHeight="1" x14ac:dyDescent="0.15"/>
    <row r="2201" ht="9.9499999999999993" customHeight="1" x14ac:dyDescent="0.15"/>
    <row r="2202" ht="9.9499999999999993" customHeight="1" x14ac:dyDescent="0.15"/>
    <row r="2203" ht="9.9499999999999993" customHeight="1" x14ac:dyDescent="0.15"/>
    <row r="2204" ht="9.9499999999999993" customHeight="1" x14ac:dyDescent="0.15"/>
    <row r="2205" ht="9.9499999999999993" customHeight="1" x14ac:dyDescent="0.15"/>
    <row r="2206" ht="9.9499999999999993" customHeight="1" x14ac:dyDescent="0.15"/>
    <row r="2207" ht="9.9499999999999993" customHeight="1" x14ac:dyDescent="0.15"/>
    <row r="2208" ht="9.9499999999999993" customHeight="1" x14ac:dyDescent="0.15"/>
    <row r="2209" ht="9.9499999999999993" customHeight="1" x14ac:dyDescent="0.15"/>
    <row r="2210" ht="9.9499999999999993" customHeight="1" x14ac:dyDescent="0.15"/>
    <row r="2211" ht="9.9499999999999993" customHeight="1" x14ac:dyDescent="0.15"/>
    <row r="2212" ht="9.9499999999999993" customHeight="1" x14ac:dyDescent="0.15"/>
    <row r="2213" ht="9.9499999999999993" customHeight="1" x14ac:dyDescent="0.15"/>
    <row r="2214" ht="9.9499999999999993" customHeight="1" x14ac:dyDescent="0.15"/>
    <row r="2215" ht="9.9499999999999993" customHeight="1" x14ac:dyDescent="0.15"/>
    <row r="2216" ht="9.9499999999999993" customHeight="1" x14ac:dyDescent="0.15"/>
    <row r="2217" ht="9.9499999999999993" customHeight="1" x14ac:dyDescent="0.15"/>
    <row r="2218" ht="9.9499999999999993" customHeight="1" x14ac:dyDescent="0.15"/>
    <row r="2219" ht="9.9499999999999993" customHeight="1" x14ac:dyDescent="0.15"/>
    <row r="2220" ht="9.9499999999999993" customHeight="1" x14ac:dyDescent="0.15"/>
    <row r="2221" ht="9.9499999999999993" customHeight="1" x14ac:dyDescent="0.15"/>
    <row r="2222" ht="9.9499999999999993" customHeight="1" x14ac:dyDescent="0.15"/>
    <row r="2223" ht="9.9499999999999993" customHeight="1" x14ac:dyDescent="0.15"/>
    <row r="2224" ht="9.9499999999999993" customHeight="1" x14ac:dyDescent="0.15"/>
    <row r="2225" ht="9.9499999999999993" customHeight="1" x14ac:dyDescent="0.15"/>
    <row r="2226" ht="9.9499999999999993" customHeight="1" x14ac:dyDescent="0.15"/>
    <row r="2227" ht="9.9499999999999993" customHeight="1" x14ac:dyDescent="0.15"/>
    <row r="2228" ht="9.9499999999999993" customHeight="1" x14ac:dyDescent="0.15"/>
    <row r="2229" ht="9.9499999999999993" customHeight="1" x14ac:dyDescent="0.15"/>
    <row r="2230" ht="9.9499999999999993" customHeight="1" x14ac:dyDescent="0.15"/>
    <row r="2231" ht="9.9499999999999993" customHeight="1" x14ac:dyDescent="0.15"/>
    <row r="2232" ht="9.9499999999999993" customHeight="1" x14ac:dyDescent="0.15"/>
    <row r="2233" ht="9.9499999999999993" customHeight="1" x14ac:dyDescent="0.15"/>
    <row r="2234" ht="9.9499999999999993" customHeight="1" x14ac:dyDescent="0.15"/>
    <row r="2235" ht="9.9499999999999993" customHeight="1" x14ac:dyDescent="0.15"/>
    <row r="2236" ht="9.9499999999999993" customHeight="1" x14ac:dyDescent="0.15"/>
    <row r="2237" ht="9.9499999999999993" customHeight="1" x14ac:dyDescent="0.15"/>
    <row r="2238" ht="9.9499999999999993" customHeight="1" x14ac:dyDescent="0.15"/>
    <row r="2239" ht="9.9499999999999993" customHeight="1" x14ac:dyDescent="0.15"/>
    <row r="2240" ht="9.9499999999999993" customHeight="1" x14ac:dyDescent="0.15"/>
    <row r="2241" ht="9.9499999999999993" customHeight="1" x14ac:dyDescent="0.15"/>
    <row r="2242" ht="9.9499999999999993" customHeight="1" x14ac:dyDescent="0.15"/>
    <row r="2243" ht="9.9499999999999993" customHeight="1" x14ac:dyDescent="0.15"/>
    <row r="2244" ht="9.9499999999999993" customHeight="1" x14ac:dyDescent="0.15"/>
    <row r="2245" ht="9.9499999999999993" customHeight="1" x14ac:dyDescent="0.15"/>
    <row r="2246" ht="9.9499999999999993" customHeight="1" x14ac:dyDescent="0.15"/>
    <row r="2247" ht="9.9499999999999993" customHeight="1" x14ac:dyDescent="0.15"/>
    <row r="2248" ht="9.9499999999999993" customHeight="1" x14ac:dyDescent="0.15"/>
    <row r="2249" ht="9.9499999999999993" customHeight="1" x14ac:dyDescent="0.15"/>
    <row r="2250" ht="9.9499999999999993" customHeight="1" x14ac:dyDescent="0.15"/>
    <row r="2251" ht="9.9499999999999993" customHeight="1" x14ac:dyDescent="0.15"/>
    <row r="2252" ht="9.9499999999999993" customHeight="1" x14ac:dyDescent="0.15"/>
    <row r="2253" ht="9.9499999999999993" customHeight="1" x14ac:dyDescent="0.15"/>
    <row r="2254" ht="9.9499999999999993" customHeight="1" x14ac:dyDescent="0.15"/>
    <row r="2255" ht="9.9499999999999993" customHeight="1" x14ac:dyDescent="0.15"/>
    <row r="2256" ht="9.9499999999999993" customHeight="1" x14ac:dyDescent="0.15"/>
    <row r="2257" ht="9.9499999999999993" customHeight="1" x14ac:dyDescent="0.15"/>
    <row r="2258" ht="9.9499999999999993" customHeight="1" x14ac:dyDescent="0.15"/>
    <row r="2259" ht="9.9499999999999993" customHeight="1" x14ac:dyDescent="0.15"/>
    <row r="2260" ht="9.9499999999999993" customHeight="1" x14ac:dyDescent="0.15"/>
    <row r="2261" ht="9.9499999999999993" customHeight="1" x14ac:dyDescent="0.15"/>
    <row r="2262" ht="9.9499999999999993" customHeight="1" x14ac:dyDescent="0.15"/>
    <row r="2263" ht="9.9499999999999993" customHeight="1" x14ac:dyDescent="0.15"/>
    <row r="2264" ht="9.9499999999999993" customHeight="1" x14ac:dyDescent="0.15"/>
    <row r="2265" ht="9.9499999999999993" customHeight="1" x14ac:dyDescent="0.15"/>
    <row r="2266" ht="9.9499999999999993" customHeight="1" x14ac:dyDescent="0.15"/>
    <row r="2267" ht="9.9499999999999993" customHeight="1" x14ac:dyDescent="0.15"/>
    <row r="2268" ht="9.9499999999999993" customHeight="1" x14ac:dyDescent="0.15"/>
    <row r="2269" ht="9.9499999999999993" customHeight="1" x14ac:dyDescent="0.15"/>
    <row r="2270" ht="9.9499999999999993" customHeight="1" x14ac:dyDescent="0.15"/>
    <row r="2271" ht="9.9499999999999993" customHeight="1" x14ac:dyDescent="0.15"/>
    <row r="2272" ht="9.9499999999999993" customHeight="1" x14ac:dyDescent="0.15"/>
    <row r="2273" ht="9.9499999999999993" customHeight="1" x14ac:dyDescent="0.15"/>
    <row r="2274" ht="9.9499999999999993" customHeight="1" x14ac:dyDescent="0.15"/>
    <row r="2275" ht="9.9499999999999993" customHeight="1" x14ac:dyDescent="0.15"/>
    <row r="2276" ht="9.9499999999999993" customHeight="1" x14ac:dyDescent="0.15"/>
    <row r="2277" ht="9.9499999999999993" customHeight="1" x14ac:dyDescent="0.15"/>
    <row r="2278" ht="9.9499999999999993" customHeight="1" x14ac:dyDescent="0.15"/>
    <row r="2279" ht="9.9499999999999993" customHeight="1" x14ac:dyDescent="0.15"/>
    <row r="2280" ht="9.9499999999999993" customHeight="1" x14ac:dyDescent="0.15"/>
    <row r="2281" ht="9.9499999999999993" customHeight="1" x14ac:dyDescent="0.15"/>
    <row r="2282" ht="9.9499999999999993" customHeight="1" x14ac:dyDescent="0.15"/>
    <row r="2283" ht="9.9499999999999993" customHeight="1" x14ac:dyDescent="0.15"/>
    <row r="2284" ht="9.9499999999999993" customHeight="1" x14ac:dyDescent="0.15"/>
    <row r="2285" ht="9.9499999999999993" customHeight="1" x14ac:dyDescent="0.15"/>
    <row r="2286" ht="9.9499999999999993" customHeight="1" x14ac:dyDescent="0.15"/>
    <row r="2287" ht="9.9499999999999993" customHeight="1" x14ac:dyDescent="0.15"/>
    <row r="2288" ht="9.9499999999999993" customHeight="1" x14ac:dyDescent="0.15"/>
    <row r="2289" ht="9.9499999999999993" customHeight="1" x14ac:dyDescent="0.15"/>
    <row r="2290" ht="9.9499999999999993" customHeight="1" x14ac:dyDescent="0.15"/>
    <row r="2291" ht="9.9499999999999993" customHeight="1" x14ac:dyDescent="0.15"/>
    <row r="2292" ht="9.9499999999999993" customHeight="1" x14ac:dyDescent="0.15"/>
    <row r="2293" ht="9.9499999999999993" customHeight="1" x14ac:dyDescent="0.15"/>
    <row r="2294" ht="9.9499999999999993" customHeight="1" x14ac:dyDescent="0.15"/>
    <row r="2295" ht="9.9499999999999993" customHeight="1" x14ac:dyDescent="0.15"/>
    <row r="2296" ht="9.9499999999999993" customHeight="1" x14ac:dyDescent="0.15"/>
    <row r="2297" ht="9.9499999999999993" customHeight="1" x14ac:dyDescent="0.15"/>
    <row r="2298" ht="9.9499999999999993" customHeight="1" x14ac:dyDescent="0.15"/>
    <row r="2299" ht="9.9499999999999993" customHeight="1" x14ac:dyDescent="0.15"/>
    <row r="2300" ht="9.9499999999999993" customHeight="1" x14ac:dyDescent="0.15"/>
    <row r="2301" ht="9.9499999999999993" customHeight="1" x14ac:dyDescent="0.15"/>
    <row r="2302" ht="9.9499999999999993" customHeight="1" x14ac:dyDescent="0.15"/>
    <row r="2303" ht="9.9499999999999993" customHeight="1" x14ac:dyDescent="0.15"/>
    <row r="2304" ht="9.9499999999999993" customHeight="1" x14ac:dyDescent="0.15"/>
    <row r="2305" ht="9.9499999999999993" customHeight="1" x14ac:dyDescent="0.15"/>
    <row r="2306" ht="9.9499999999999993" customHeight="1" x14ac:dyDescent="0.15"/>
    <row r="2307" ht="9.9499999999999993" customHeight="1" x14ac:dyDescent="0.15"/>
    <row r="2308" ht="9.9499999999999993" customHeight="1" x14ac:dyDescent="0.15"/>
    <row r="2309" ht="9.9499999999999993" customHeight="1" x14ac:dyDescent="0.15"/>
    <row r="2310" ht="9.9499999999999993" customHeight="1" x14ac:dyDescent="0.15"/>
    <row r="2311" ht="9.9499999999999993" customHeight="1" x14ac:dyDescent="0.15"/>
    <row r="2312" ht="9.9499999999999993" customHeight="1" x14ac:dyDescent="0.15"/>
    <row r="2313" ht="9.9499999999999993" customHeight="1" x14ac:dyDescent="0.15"/>
    <row r="2314" ht="9.9499999999999993" customHeight="1" x14ac:dyDescent="0.15"/>
    <row r="2315" ht="9.9499999999999993" customHeight="1" x14ac:dyDescent="0.15"/>
    <row r="2316" ht="9.9499999999999993" customHeight="1" x14ac:dyDescent="0.15"/>
    <row r="2317" ht="9.9499999999999993" customHeight="1" x14ac:dyDescent="0.15"/>
    <row r="2318" ht="9.9499999999999993" customHeight="1" x14ac:dyDescent="0.15"/>
    <row r="2319" ht="9.9499999999999993" customHeight="1" x14ac:dyDescent="0.15"/>
    <row r="2320" ht="9.9499999999999993" customHeight="1" x14ac:dyDescent="0.15"/>
    <row r="2321" ht="9.9499999999999993" customHeight="1" x14ac:dyDescent="0.15"/>
    <row r="2322" ht="9.9499999999999993" customHeight="1" x14ac:dyDescent="0.15"/>
    <row r="2323" ht="9.9499999999999993" customHeight="1" x14ac:dyDescent="0.15"/>
    <row r="2324" ht="9.9499999999999993" customHeight="1" x14ac:dyDescent="0.15"/>
    <row r="2325" ht="9.9499999999999993" customHeight="1" x14ac:dyDescent="0.15"/>
    <row r="2326" ht="9.9499999999999993" customHeight="1" x14ac:dyDescent="0.15"/>
    <row r="2327" ht="9.9499999999999993" customHeight="1" x14ac:dyDescent="0.15"/>
    <row r="2328" ht="9.9499999999999993" customHeight="1" x14ac:dyDescent="0.15"/>
    <row r="2329" ht="9.9499999999999993" customHeight="1" x14ac:dyDescent="0.15"/>
    <row r="2330" ht="9.9499999999999993" customHeight="1" x14ac:dyDescent="0.15"/>
    <row r="2331" ht="9.9499999999999993" customHeight="1" x14ac:dyDescent="0.15"/>
    <row r="2332" ht="9.9499999999999993" customHeight="1" x14ac:dyDescent="0.15"/>
    <row r="2333" ht="9.9499999999999993" customHeight="1" x14ac:dyDescent="0.15"/>
    <row r="2334" ht="9.9499999999999993" customHeight="1" x14ac:dyDescent="0.15"/>
    <row r="2335" ht="9.9499999999999993" customHeight="1" x14ac:dyDescent="0.15"/>
    <row r="2336" ht="9.9499999999999993" customHeight="1" x14ac:dyDescent="0.15"/>
    <row r="2337" ht="9.9499999999999993" customHeight="1" x14ac:dyDescent="0.15"/>
    <row r="2338" ht="9.9499999999999993" customHeight="1" x14ac:dyDescent="0.15"/>
    <row r="2339" ht="9.9499999999999993" customHeight="1" x14ac:dyDescent="0.15"/>
    <row r="2340" ht="9.9499999999999993" customHeight="1" x14ac:dyDescent="0.15"/>
    <row r="2341" ht="9.9499999999999993" customHeight="1" x14ac:dyDescent="0.15"/>
    <row r="2342" ht="9.9499999999999993" customHeight="1" x14ac:dyDescent="0.15"/>
    <row r="2343" ht="9.9499999999999993" customHeight="1" x14ac:dyDescent="0.15"/>
    <row r="2344" ht="9.9499999999999993" customHeight="1" x14ac:dyDescent="0.15"/>
    <row r="2345" ht="9.9499999999999993" customHeight="1" x14ac:dyDescent="0.15"/>
    <row r="2346" ht="9.9499999999999993" customHeight="1" x14ac:dyDescent="0.15"/>
    <row r="2347" ht="9.9499999999999993" customHeight="1" x14ac:dyDescent="0.15"/>
    <row r="2348" ht="9.9499999999999993" customHeight="1" x14ac:dyDescent="0.15"/>
    <row r="2349" ht="9.9499999999999993" customHeight="1" x14ac:dyDescent="0.15"/>
    <row r="2350" ht="9.9499999999999993" customHeight="1" x14ac:dyDescent="0.15"/>
    <row r="2351" ht="9.9499999999999993" customHeight="1" x14ac:dyDescent="0.15"/>
    <row r="2352" ht="9.9499999999999993" customHeight="1" x14ac:dyDescent="0.15"/>
    <row r="2353" ht="9.9499999999999993" customHeight="1" x14ac:dyDescent="0.15"/>
    <row r="2354" ht="9.9499999999999993" customHeight="1" x14ac:dyDescent="0.15"/>
    <row r="2355" ht="9.9499999999999993" customHeight="1" x14ac:dyDescent="0.15"/>
    <row r="2356" ht="9.9499999999999993" customHeight="1" x14ac:dyDescent="0.15"/>
    <row r="2357" ht="9.9499999999999993" customHeight="1" x14ac:dyDescent="0.15"/>
    <row r="2358" ht="9.9499999999999993" customHeight="1" x14ac:dyDescent="0.15"/>
    <row r="2359" ht="9.9499999999999993" customHeight="1" x14ac:dyDescent="0.15"/>
    <row r="2360" ht="9.9499999999999993" customHeight="1" x14ac:dyDescent="0.15"/>
    <row r="2361" ht="9.9499999999999993" customHeight="1" x14ac:dyDescent="0.15"/>
    <row r="2362" ht="9.9499999999999993" customHeight="1" x14ac:dyDescent="0.15"/>
    <row r="2363" ht="9.9499999999999993" customHeight="1" x14ac:dyDescent="0.15"/>
    <row r="2364" ht="9.9499999999999993" customHeight="1" x14ac:dyDescent="0.15"/>
    <row r="2365" ht="9.9499999999999993" customHeight="1" x14ac:dyDescent="0.15"/>
    <row r="2366" ht="9.9499999999999993" customHeight="1" x14ac:dyDescent="0.15"/>
    <row r="2367" ht="9.9499999999999993" customHeight="1" x14ac:dyDescent="0.15"/>
    <row r="2368" ht="9.9499999999999993" customHeight="1" x14ac:dyDescent="0.15"/>
    <row r="2369" ht="9.9499999999999993" customHeight="1" x14ac:dyDescent="0.15"/>
    <row r="2370" ht="9.9499999999999993" customHeight="1" x14ac:dyDescent="0.15"/>
    <row r="2371" ht="9.9499999999999993" customHeight="1" x14ac:dyDescent="0.15"/>
    <row r="2372" ht="9.9499999999999993" customHeight="1" x14ac:dyDescent="0.15"/>
    <row r="2373" ht="9.9499999999999993" customHeight="1" x14ac:dyDescent="0.15"/>
    <row r="2374" ht="9.9499999999999993" customHeight="1" x14ac:dyDescent="0.15"/>
    <row r="2375" ht="9.9499999999999993" customHeight="1" x14ac:dyDescent="0.15"/>
    <row r="2376" ht="9.9499999999999993" customHeight="1" x14ac:dyDescent="0.15"/>
    <row r="2377" ht="9.9499999999999993" customHeight="1" x14ac:dyDescent="0.15"/>
    <row r="2378" ht="9.9499999999999993" customHeight="1" x14ac:dyDescent="0.15"/>
    <row r="2379" ht="9.9499999999999993" customHeight="1" x14ac:dyDescent="0.15"/>
    <row r="2380" ht="9.9499999999999993" customHeight="1" x14ac:dyDescent="0.15"/>
    <row r="2381" ht="9.9499999999999993" customHeight="1" x14ac:dyDescent="0.15"/>
    <row r="2382" ht="9.9499999999999993" customHeight="1" x14ac:dyDescent="0.15"/>
    <row r="2383" ht="9.9499999999999993" customHeight="1" x14ac:dyDescent="0.15"/>
    <row r="2384" ht="9.9499999999999993" customHeight="1" x14ac:dyDescent="0.15"/>
    <row r="2385" ht="9.9499999999999993" customHeight="1" x14ac:dyDescent="0.15"/>
    <row r="2386" ht="9.9499999999999993" customHeight="1" x14ac:dyDescent="0.15"/>
    <row r="2387" ht="9.9499999999999993" customHeight="1" x14ac:dyDescent="0.15"/>
    <row r="2388" ht="9.9499999999999993" customHeight="1" x14ac:dyDescent="0.15"/>
    <row r="2389" ht="9.9499999999999993" customHeight="1" x14ac:dyDescent="0.15"/>
    <row r="2390" ht="9.9499999999999993" customHeight="1" x14ac:dyDescent="0.15"/>
    <row r="2391" ht="9.9499999999999993" customHeight="1" x14ac:dyDescent="0.15"/>
    <row r="2392" ht="9.9499999999999993" customHeight="1" x14ac:dyDescent="0.15"/>
    <row r="2393" ht="9.9499999999999993" customHeight="1" x14ac:dyDescent="0.15"/>
    <row r="2394" ht="9.9499999999999993" customHeight="1" x14ac:dyDescent="0.15"/>
    <row r="2395" ht="9.9499999999999993" customHeight="1" x14ac:dyDescent="0.15"/>
    <row r="2396" ht="9.9499999999999993" customHeight="1" x14ac:dyDescent="0.15"/>
    <row r="2397" ht="9.9499999999999993" customHeight="1" x14ac:dyDescent="0.15"/>
    <row r="2398" ht="9.9499999999999993" customHeight="1" x14ac:dyDescent="0.15"/>
    <row r="2399" ht="9.9499999999999993" customHeight="1" x14ac:dyDescent="0.15"/>
    <row r="2400" ht="9.9499999999999993" customHeight="1" x14ac:dyDescent="0.15"/>
    <row r="2401" ht="9.9499999999999993" customHeight="1" x14ac:dyDescent="0.15"/>
    <row r="2402" ht="9.9499999999999993" customHeight="1" x14ac:dyDescent="0.15"/>
    <row r="2403" ht="9.9499999999999993" customHeight="1" x14ac:dyDescent="0.15"/>
    <row r="2404" ht="9.9499999999999993" customHeight="1" x14ac:dyDescent="0.15"/>
    <row r="2405" ht="9.9499999999999993" customHeight="1" x14ac:dyDescent="0.15"/>
    <row r="2406" ht="9.9499999999999993" customHeight="1" x14ac:dyDescent="0.15"/>
    <row r="2407" ht="9.9499999999999993" customHeight="1" x14ac:dyDescent="0.15"/>
    <row r="2408" ht="9.9499999999999993" customHeight="1" x14ac:dyDescent="0.15"/>
    <row r="2409" ht="9.9499999999999993" customHeight="1" x14ac:dyDescent="0.15"/>
    <row r="2410" ht="9.9499999999999993" customHeight="1" x14ac:dyDescent="0.15"/>
    <row r="2411" ht="9.9499999999999993" customHeight="1" x14ac:dyDescent="0.15"/>
    <row r="2412" ht="9.9499999999999993" customHeight="1" x14ac:dyDescent="0.15"/>
    <row r="2413" ht="9.9499999999999993" customHeight="1" x14ac:dyDescent="0.15"/>
    <row r="2414" ht="9.9499999999999993" customHeight="1" x14ac:dyDescent="0.15"/>
    <row r="2415" ht="9.9499999999999993" customHeight="1" x14ac:dyDescent="0.15"/>
    <row r="2416" ht="9.9499999999999993" customHeight="1" x14ac:dyDescent="0.15"/>
    <row r="2417" ht="9.9499999999999993" customHeight="1" x14ac:dyDescent="0.15"/>
    <row r="2418" ht="9.9499999999999993" customHeight="1" x14ac:dyDescent="0.15"/>
    <row r="2419" ht="9.9499999999999993" customHeight="1" x14ac:dyDescent="0.15"/>
    <row r="2420" ht="9.9499999999999993" customHeight="1" x14ac:dyDescent="0.15"/>
    <row r="2421" ht="9.9499999999999993" customHeight="1" x14ac:dyDescent="0.15"/>
    <row r="2422" ht="9.9499999999999993" customHeight="1" x14ac:dyDescent="0.15"/>
    <row r="2423" ht="9.9499999999999993" customHeight="1" x14ac:dyDescent="0.15"/>
    <row r="2424" ht="9.9499999999999993" customHeight="1" x14ac:dyDescent="0.15"/>
    <row r="2425" ht="9.9499999999999993" customHeight="1" x14ac:dyDescent="0.15"/>
    <row r="2426" ht="9.9499999999999993" customHeight="1" x14ac:dyDescent="0.15"/>
    <row r="2427" ht="9.9499999999999993" customHeight="1" x14ac:dyDescent="0.15"/>
    <row r="2428" ht="9.9499999999999993" customHeight="1" x14ac:dyDescent="0.15"/>
    <row r="2429" ht="9.9499999999999993" customHeight="1" x14ac:dyDescent="0.15"/>
    <row r="2430" ht="9.9499999999999993" customHeight="1" x14ac:dyDescent="0.15"/>
    <row r="2431" ht="9.9499999999999993" customHeight="1" x14ac:dyDescent="0.15"/>
    <row r="2432" ht="9.9499999999999993" customHeight="1" x14ac:dyDescent="0.15"/>
    <row r="2433" ht="9.9499999999999993" customHeight="1" x14ac:dyDescent="0.15"/>
    <row r="2434" ht="9.9499999999999993" customHeight="1" x14ac:dyDescent="0.15"/>
    <row r="2435" ht="9.9499999999999993" customHeight="1" x14ac:dyDescent="0.15"/>
    <row r="2436" ht="9.9499999999999993" customHeight="1" x14ac:dyDescent="0.15"/>
    <row r="2437" ht="9.9499999999999993" customHeight="1" x14ac:dyDescent="0.15"/>
    <row r="2438" ht="9.9499999999999993" customHeight="1" x14ac:dyDescent="0.15"/>
    <row r="2439" ht="9.9499999999999993" customHeight="1" x14ac:dyDescent="0.15"/>
    <row r="2440" ht="9.9499999999999993" customHeight="1" x14ac:dyDescent="0.15"/>
    <row r="2441" ht="9.9499999999999993" customHeight="1" x14ac:dyDescent="0.15"/>
    <row r="2442" ht="9.9499999999999993" customHeight="1" x14ac:dyDescent="0.15"/>
    <row r="2443" ht="9.9499999999999993" customHeight="1" x14ac:dyDescent="0.15"/>
    <row r="2444" ht="9.9499999999999993" customHeight="1" x14ac:dyDescent="0.15"/>
    <row r="2445" ht="9.9499999999999993" customHeight="1" x14ac:dyDescent="0.15"/>
    <row r="2446" ht="9.9499999999999993" customHeight="1" x14ac:dyDescent="0.15"/>
    <row r="2447" ht="9.9499999999999993" customHeight="1" x14ac:dyDescent="0.15"/>
    <row r="2448" ht="9.9499999999999993" customHeight="1" x14ac:dyDescent="0.15"/>
    <row r="2449" ht="9.9499999999999993" customHeight="1" x14ac:dyDescent="0.15"/>
    <row r="2450" ht="9.9499999999999993" customHeight="1" x14ac:dyDescent="0.15"/>
    <row r="2451" ht="9.9499999999999993" customHeight="1" x14ac:dyDescent="0.15"/>
    <row r="2452" ht="9.9499999999999993" customHeight="1" x14ac:dyDescent="0.15"/>
    <row r="2453" ht="9.9499999999999993" customHeight="1" x14ac:dyDescent="0.15"/>
    <row r="2454" ht="9.9499999999999993" customHeight="1" x14ac:dyDescent="0.15"/>
    <row r="2455" ht="9.9499999999999993" customHeight="1" x14ac:dyDescent="0.15"/>
    <row r="2456" ht="9.9499999999999993" customHeight="1" x14ac:dyDescent="0.15"/>
    <row r="2457" ht="9.9499999999999993" customHeight="1" x14ac:dyDescent="0.15"/>
    <row r="2458" ht="9.9499999999999993" customHeight="1" x14ac:dyDescent="0.15"/>
    <row r="2459" ht="9.9499999999999993" customHeight="1" x14ac:dyDescent="0.15"/>
    <row r="2460" ht="9.9499999999999993" customHeight="1" x14ac:dyDescent="0.15"/>
    <row r="2461" ht="9.9499999999999993" customHeight="1" x14ac:dyDescent="0.15"/>
    <row r="2462" ht="9.9499999999999993" customHeight="1" x14ac:dyDescent="0.15"/>
    <row r="2463" ht="9.9499999999999993" customHeight="1" x14ac:dyDescent="0.15"/>
    <row r="2464" ht="9.9499999999999993" customHeight="1" x14ac:dyDescent="0.15"/>
    <row r="2465" ht="9.9499999999999993" customHeight="1" x14ac:dyDescent="0.15"/>
    <row r="2466" ht="9.9499999999999993" customHeight="1" x14ac:dyDescent="0.15"/>
    <row r="2467" ht="9.9499999999999993" customHeight="1" x14ac:dyDescent="0.15"/>
    <row r="2468" ht="9.9499999999999993" customHeight="1" x14ac:dyDescent="0.15"/>
    <row r="2469" ht="9.9499999999999993" customHeight="1" x14ac:dyDescent="0.15"/>
    <row r="2470" ht="9.9499999999999993" customHeight="1" x14ac:dyDescent="0.15"/>
    <row r="2471" ht="9.9499999999999993" customHeight="1" x14ac:dyDescent="0.15"/>
    <row r="2472" ht="9.9499999999999993" customHeight="1" x14ac:dyDescent="0.15"/>
    <row r="2473" ht="9.9499999999999993" customHeight="1" x14ac:dyDescent="0.15"/>
    <row r="2474" ht="9.9499999999999993" customHeight="1" x14ac:dyDescent="0.15"/>
    <row r="2475" ht="9.9499999999999993" customHeight="1" x14ac:dyDescent="0.15"/>
    <row r="2476" ht="9.9499999999999993" customHeight="1" x14ac:dyDescent="0.15"/>
    <row r="2477" ht="9.9499999999999993" customHeight="1" x14ac:dyDescent="0.15"/>
    <row r="2478" ht="9.9499999999999993" customHeight="1" x14ac:dyDescent="0.15"/>
    <row r="2479" ht="9.9499999999999993" customHeight="1" x14ac:dyDescent="0.15"/>
    <row r="2480" ht="9.9499999999999993" customHeight="1" x14ac:dyDescent="0.15"/>
    <row r="2481" ht="9.9499999999999993" customHeight="1" x14ac:dyDescent="0.15"/>
    <row r="2482" ht="9.9499999999999993" customHeight="1" x14ac:dyDescent="0.15"/>
    <row r="2483" ht="9.9499999999999993" customHeight="1" x14ac:dyDescent="0.15"/>
    <row r="2484" ht="9.9499999999999993" customHeight="1" x14ac:dyDescent="0.15"/>
    <row r="2485" ht="9.9499999999999993" customHeight="1" x14ac:dyDescent="0.15"/>
    <row r="2486" ht="9.9499999999999993" customHeight="1" x14ac:dyDescent="0.15"/>
    <row r="2487" ht="9.9499999999999993" customHeight="1" x14ac:dyDescent="0.15"/>
    <row r="2488" ht="9.9499999999999993" customHeight="1" x14ac:dyDescent="0.15"/>
    <row r="2489" ht="9.9499999999999993" customHeight="1" x14ac:dyDescent="0.15"/>
    <row r="2490" ht="9.9499999999999993" customHeight="1" x14ac:dyDescent="0.15"/>
    <row r="2491" ht="9.9499999999999993" customHeight="1" x14ac:dyDescent="0.15"/>
    <row r="2492" ht="9.9499999999999993" customHeight="1" x14ac:dyDescent="0.15"/>
    <row r="2493" ht="9.9499999999999993" customHeight="1" x14ac:dyDescent="0.15"/>
    <row r="2494" ht="9.9499999999999993" customHeight="1" x14ac:dyDescent="0.15"/>
    <row r="2495" ht="9.9499999999999993" customHeight="1" x14ac:dyDescent="0.15"/>
    <row r="2496" ht="9.9499999999999993" customHeight="1" x14ac:dyDescent="0.15"/>
  </sheetData>
  <mergeCells count="659">
    <mergeCell ref="A51:P51"/>
    <mergeCell ref="Q51:AC51"/>
    <mergeCell ref="AD51:AZ51"/>
    <mergeCell ref="Y47:Y48"/>
    <mergeCell ref="Z47:Z48"/>
    <mergeCell ref="AA47:AA48"/>
    <mergeCell ref="AB47:AB48"/>
    <mergeCell ref="AC47:AC48"/>
    <mergeCell ref="B49:C49"/>
    <mergeCell ref="S47:S48"/>
    <mergeCell ref="T47:T48"/>
    <mergeCell ref="U47:U48"/>
    <mergeCell ref="V47:V48"/>
    <mergeCell ref="W47:W48"/>
    <mergeCell ref="X47:X48"/>
    <mergeCell ref="L47:L48"/>
    <mergeCell ref="M47:M48"/>
    <mergeCell ref="N47:N48"/>
    <mergeCell ref="O47:O48"/>
    <mergeCell ref="P47:P48"/>
    <mergeCell ref="R47:R48"/>
    <mergeCell ref="C47:D48"/>
    <mergeCell ref="E47:E48"/>
    <mergeCell ref="F47:F48"/>
    <mergeCell ref="G47:G48"/>
    <mergeCell ref="H47:H48"/>
    <mergeCell ref="I47:I48"/>
    <mergeCell ref="J47:J48"/>
    <mergeCell ref="K47:K48"/>
    <mergeCell ref="V45:V46"/>
    <mergeCell ref="O45:O46"/>
    <mergeCell ref="P45:P46"/>
    <mergeCell ref="R45:R46"/>
    <mergeCell ref="S45:S46"/>
    <mergeCell ref="T45:T46"/>
    <mergeCell ref="U45:U46"/>
    <mergeCell ref="I45:I46"/>
    <mergeCell ref="J45:J46"/>
    <mergeCell ref="K45:K46"/>
    <mergeCell ref="L45:L46"/>
    <mergeCell ref="M45:M46"/>
    <mergeCell ref="N45:N46"/>
    <mergeCell ref="Y43:Y44"/>
    <mergeCell ref="Z43:Z44"/>
    <mergeCell ref="AA43:AA44"/>
    <mergeCell ref="AB43:AB44"/>
    <mergeCell ref="AC43:AC44"/>
    <mergeCell ref="W43:W44"/>
    <mergeCell ref="X43:X44"/>
    <mergeCell ref="AB45:AB46"/>
    <mergeCell ref="AC45:AC46"/>
    <mergeCell ref="W45:W46"/>
    <mergeCell ref="X45:X46"/>
    <mergeCell ref="Y45:Y46"/>
    <mergeCell ref="Z45:Z46"/>
    <mergeCell ref="AA45:AA46"/>
    <mergeCell ref="C45:D46"/>
    <mergeCell ref="E45:E46"/>
    <mergeCell ref="F45:F46"/>
    <mergeCell ref="G45:G46"/>
    <mergeCell ref="H45:H46"/>
    <mergeCell ref="S43:S44"/>
    <mergeCell ref="T43:T44"/>
    <mergeCell ref="U43:U44"/>
    <mergeCell ref="C41:D42"/>
    <mergeCell ref="E41:E42"/>
    <mergeCell ref="F41:F42"/>
    <mergeCell ref="G41:G42"/>
    <mergeCell ref="H41:H42"/>
    <mergeCell ref="K41:K42"/>
    <mergeCell ref="L41:L42"/>
    <mergeCell ref="M41:M42"/>
    <mergeCell ref="N41:N42"/>
    <mergeCell ref="R41:R42"/>
    <mergeCell ref="S41:S42"/>
    <mergeCell ref="T41:T42"/>
    <mergeCell ref="U41:U42"/>
    <mergeCell ref="I41:I42"/>
    <mergeCell ref="L43:L44"/>
    <mergeCell ref="M43:M44"/>
    <mergeCell ref="AB41:AB42"/>
    <mergeCell ref="AC41:AC42"/>
    <mergeCell ref="C43:D44"/>
    <mergeCell ref="E43:E44"/>
    <mergeCell ref="F43:F44"/>
    <mergeCell ref="G43:G44"/>
    <mergeCell ref="H43:H44"/>
    <mergeCell ref="I43:I44"/>
    <mergeCell ref="J43:J44"/>
    <mergeCell ref="K43:K44"/>
    <mergeCell ref="V41:V42"/>
    <mergeCell ref="W41:W42"/>
    <mergeCell ref="X41:X42"/>
    <mergeCell ref="Y41:Y42"/>
    <mergeCell ref="Z41:Z42"/>
    <mergeCell ref="AA41:AA42"/>
    <mergeCell ref="O41:O42"/>
    <mergeCell ref="P41:P42"/>
    <mergeCell ref="J41:J42"/>
    <mergeCell ref="V43:V44"/>
    <mergeCell ref="N43:N44"/>
    <mergeCell ref="O43:O44"/>
    <mergeCell ref="P43:P44"/>
    <mergeCell ref="R43:R44"/>
    <mergeCell ref="O39:O40"/>
    <mergeCell ref="P39:P40"/>
    <mergeCell ref="R39:R40"/>
    <mergeCell ref="Z39:Z40"/>
    <mergeCell ref="AA39:AA40"/>
    <mergeCell ref="AB39:AB40"/>
    <mergeCell ref="AC39:AC40"/>
    <mergeCell ref="W39:W40"/>
    <mergeCell ref="X39:X40"/>
    <mergeCell ref="I39:I40"/>
    <mergeCell ref="J39:J40"/>
    <mergeCell ref="K39:K40"/>
    <mergeCell ref="V37:V38"/>
    <mergeCell ref="W37:W38"/>
    <mergeCell ref="X37:X38"/>
    <mergeCell ref="Y37:Y38"/>
    <mergeCell ref="Y39:Y40"/>
    <mergeCell ref="AA37:AA38"/>
    <mergeCell ref="O37:O38"/>
    <mergeCell ref="P37:P38"/>
    <mergeCell ref="R37:R38"/>
    <mergeCell ref="S37:S38"/>
    <mergeCell ref="T37:T38"/>
    <mergeCell ref="U37:U38"/>
    <mergeCell ref="I37:I38"/>
    <mergeCell ref="J37:J38"/>
    <mergeCell ref="S39:S40"/>
    <mergeCell ref="T39:T40"/>
    <mergeCell ref="U39:U40"/>
    <mergeCell ref="V39:V40"/>
    <mergeCell ref="L39:L40"/>
    <mergeCell ref="M39:M40"/>
    <mergeCell ref="N39:N40"/>
    <mergeCell ref="AC35:AC36"/>
    <mergeCell ref="B37:B48"/>
    <mergeCell ref="C37:D38"/>
    <mergeCell ref="E37:E38"/>
    <mergeCell ref="F37:F38"/>
    <mergeCell ref="G37:G38"/>
    <mergeCell ref="H37:H38"/>
    <mergeCell ref="T35:T36"/>
    <mergeCell ref="U35:U36"/>
    <mergeCell ref="V35:V36"/>
    <mergeCell ref="W35:W36"/>
    <mergeCell ref="X35:X36"/>
    <mergeCell ref="Y35:Y36"/>
    <mergeCell ref="M35:M36"/>
    <mergeCell ref="N35:N36"/>
    <mergeCell ref="O35:O36"/>
    <mergeCell ref="P35:P36"/>
    <mergeCell ref="AB37:AB38"/>
    <mergeCell ref="AC37:AC38"/>
    <mergeCell ref="C39:D40"/>
    <mergeCell ref="E39:E40"/>
    <mergeCell ref="F39:F40"/>
    <mergeCell ref="G39:G40"/>
    <mergeCell ref="H39:H40"/>
    <mergeCell ref="K37:K38"/>
    <mergeCell ref="L37:L38"/>
    <mergeCell ref="M37:M38"/>
    <mergeCell ref="N37:N38"/>
    <mergeCell ref="Z35:Z36"/>
    <mergeCell ref="Z37:Z38"/>
    <mergeCell ref="O33:O34"/>
    <mergeCell ref="AA35:AA36"/>
    <mergeCell ref="AB35:AB36"/>
    <mergeCell ref="Z31:Z32"/>
    <mergeCell ref="AA31:AA32"/>
    <mergeCell ref="AB31:AB32"/>
    <mergeCell ref="R35:R36"/>
    <mergeCell ref="S35:S36"/>
    <mergeCell ref="AC33:AC34"/>
    <mergeCell ref="B35:D36"/>
    <mergeCell ref="E35:E36"/>
    <mergeCell ref="F35:F36"/>
    <mergeCell ref="G35:G36"/>
    <mergeCell ref="H35:H36"/>
    <mergeCell ref="I35:I36"/>
    <mergeCell ref="J35:J36"/>
    <mergeCell ref="K35:K36"/>
    <mergeCell ref="L35:L36"/>
    <mergeCell ref="W33:W34"/>
    <mergeCell ref="X33:X34"/>
    <mergeCell ref="Y33:Y34"/>
    <mergeCell ref="Z33:Z34"/>
    <mergeCell ref="AA33:AA34"/>
    <mergeCell ref="AB33:AB34"/>
    <mergeCell ref="P33:P34"/>
    <mergeCell ref="R33:R34"/>
    <mergeCell ref="AC31:AC32"/>
    <mergeCell ref="C33:D34"/>
    <mergeCell ref="E33:E34"/>
    <mergeCell ref="F33:F34"/>
    <mergeCell ref="G33:G34"/>
    <mergeCell ref="H33:H34"/>
    <mergeCell ref="I33:I34"/>
    <mergeCell ref="T31:T32"/>
    <mergeCell ref="U31:U32"/>
    <mergeCell ref="V31:V32"/>
    <mergeCell ref="J33:J34"/>
    <mergeCell ref="K33:K34"/>
    <mergeCell ref="L33:L34"/>
    <mergeCell ref="M33:M34"/>
    <mergeCell ref="N33:N34"/>
    <mergeCell ref="S33:S34"/>
    <mergeCell ref="T33:T34"/>
    <mergeCell ref="U33:U34"/>
    <mergeCell ref="V33:V34"/>
    <mergeCell ref="W31:W32"/>
    <mergeCell ref="X31:X32"/>
    <mergeCell ref="Y31:Y32"/>
    <mergeCell ref="M31:M32"/>
    <mergeCell ref="N31:N32"/>
    <mergeCell ref="O31:O32"/>
    <mergeCell ref="P31:P32"/>
    <mergeCell ref="R31:R32"/>
    <mergeCell ref="S31:S32"/>
    <mergeCell ref="AC29:AC30"/>
    <mergeCell ref="C31:D32"/>
    <mergeCell ref="E31:E32"/>
    <mergeCell ref="F31:F32"/>
    <mergeCell ref="G31:G32"/>
    <mergeCell ref="H31:H32"/>
    <mergeCell ref="I31:I32"/>
    <mergeCell ref="J31:J32"/>
    <mergeCell ref="K31:K32"/>
    <mergeCell ref="L31:L32"/>
    <mergeCell ref="W29:W30"/>
    <mergeCell ref="X29:X30"/>
    <mergeCell ref="Y29:Y30"/>
    <mergeCell ref="Z29:Z30"/>
    <mergeCell ref="AA29:AA30"/>
    <mergeCell ref="AB29:AB30"/>
    <mergeCell ref="P29:P30"/>
    <mergeCell ref="R29:R30"/>
    <mergeCell ref="S29:S30"/>
    <mergeCell ref="T29:T30"/>
    <mergeCell ref="U29:U30"/>
    <mergeCell ref="V29:V30"/>
    <mergeCell ref="J29:J30"/>
    <mergeCell ref="K29:K30"/>
    <mergeCell ref="L29:L30"/>
    <mergeCell ref="M29:M30"/>
    <mergeCell ref="N29:N30"/>
    <mergeCell ref="O29:O30"/>
    <mergeCell ref="Z27:Z28"/>
    <mergeCell ref="AA27:AA28"/>
    <mergeCell ref="AB27:AB28"/>
    <mergeCell ref="AC27:AC28"/>
    <mergeCell ref="C29:D30"/>
    <mergeCell ref="E29:E30"/>
    <mergeCell ref="F29:F30"/>
    <mergeCell ref="G29:G30"/>
    <mergeCell ref="H29:H30"/>
    <mergeCell ref="I29:I30"/>
    <mergeCell ref="T27:T28"/>
    <mergeCell ref="U27:U28"/>
    <mergeCell ref="V27:V28"/>
    <mergeCell ref="W27:W28"/>
    <mergeCell ref="X27:X28"/>
    <mergeCell ref="Y27:Y28"/>
    <mergeCell ref="M27:M28"/>
    <mergeCell ref="N27:N28"/>
    <mergeCell ref="O27:O28"/>
    <mergeCell ref="P27:P28"/>
    <mergeCell ref="R27:R28"/>
    <mergeCell ref="S27:S28"/>
    <mergeCell ref="AC25:AC26"/>
    <mergeCell ref="C27:D28"/>
    <mergeCell ref="E27:E28"/>
    <mergeCell ref="F27:F28"/>
    <mergeCell ref="G27:G28"/>
    <mergeCell ref="H27:H28"/>
    <mergeCell ref="I27:I28"/>
    <mergeCell ref="J27:J28"/>
    <mergeCell ref="K27:K28"/>
    <mergeCell ref="L27:L28"/>
    <mergeCell ref="W25:W26"/>
    <mergeCell ref="X25:X26"/>
    <mergeCell ref="Y25:Y26"/>
    <mergeCell ref="Z25:Z26"/>
    <mergeCell ref="AA25:AA26"/>
    <mergeCell ref="AB25:AB26"/>
    <mergeCell ref="P25:P26"/>
    <mergeCell ref="R25:R26"/>
    <mergeCell ref="S25:S26"/>
    <mergeCell ref="T25:T26"/>
    <mergeCell ref="U25:U26"/>
    <mergeCell ref="V25:V26"/>
    <mergeCell ref="J25:J26"/>
    <mergeCell ref="K25:K26"/>
    <mergeCell ref="L25:L26"/>
    <mergeCell ref="M25:M26"/>
    <mergeCell ref="N25:N26"/>
    <mergeCell ref="O25:O26"/>
    <mergeCell ref="AA23:AA24"/>
    <mergeCell ref="AB23:AB24"/>
    <mergeCell ref="AC23:AC24"/>
    <mergeCell ref="M23:M24"/>
    <mergeCell ref="AE23:AF23"/>
    <mergeCell ref="C25:D26"/>
    <mergeCell ref="E25:E26"/>
    <mergeCell ref="F25:F26"/>
    <mergeCell ref="G25:G26"/>
    <mergeCell ref="H25:H26"/>
    <mergeCell ref="I25:I26"/>
    <mergeCell ref="U23:U24"/>
    <mergeCell ref="V23:V24"/>
    <mergeCell ref="W23:W24"/>
    <mergeCell ref="X23:X24"/>
    <mergeCell ref="Y23:Y24"/>
    <mergeCell ref="Z23:Z24"/>
    <mergeCell ref="N23:N24"/>
    <mergeCell ref="O23:O24"/>
    <mergeCell ref="P23:P24"/>
    <mergeCell ref="R23:R24"/>
    <mergeCell ref="S23:S24"/>
    <mergeCell ref="T23:T24"/>
    <mergeCell ref="H23:H24"/>
    <mergeCell ref="I23:I24"/>
    <mergeCell ref="J23:J24"/>
    <mergeCell ref="K23:K24"/>
    <mergeCell ref="L23:L24"/>
    <mergeCell ref="AO21:AP22"/>
    <mergeCell ref="AQ21:AR22"/>
    <mergeCell ref="AS21:AT22"/>
    <mergeCell ref="AU21:AV22"/>
    <mergeCell ref="AW21:AX22"/>
    <mergeCell ref="B23:B34"/>
    <mergeCell ref="C23:D24"/>
    <mergeCell ref="E23:E24"/>
    <mergeCell ref="F23:F24"/>
    <mergeCell ref="G23:G24"/>
    <mergeCell ref="AC21:AC22"/>
    <mergeCell ref="AE21:AF22"/>
    <mergeCell ref="AG21:AH22"/>
    <mergeCell ref="AI21:AJ22"/>
    <mergeCell ref="AK21:AL22"/>
    <mergeCell ref="AM21:AN22"/>
    <mergeCell ref="W21:W22"/>
    <mergeCell ref="X21:X22"/>
    <mergeCell ref="Y21:Y22"/>
    <mergeCell ref="Z21:Z22"/>
    <mergeCell ref="AA21:AA22"/>
    <mergeCell ref="AB21:AB22"/>
    <mergeCell ref="P21:P22"/>
    <mergeCell ref="R21:R22"/>
    <mergeCell ref="S21:S22"/>
    <mergeCell ref="T21:T22"/>
    <mergeCell ref="U21:U22"/>
    <mergeCell ref="V21:V22"/>
    <mergeCell ref="J21:J22"/>
    <mergeCell ref="K21:K22"/>
    <mergeCell ref="L21:L22"/>
    <mergeCell ref="M21:M22"/>
    <mergeCell ref="N21:N22"/>
    <mergeCell ref="O21:O22"/>
    <mergeCell ref="B21:D22"/>
    <mergeCell ref="E21:E22"/>
    <mergeCell ref="F21:F22"/>
    <mergeCell ref="G21:G22"/>
    <mergeCell ref="H21:H22"/>
    <mergeCell ref="I21:I22"/>
    <mergeCell ref="AM19:AN20"/>
    <mergeCell ref="AO19:AP20"/>
    <mergeCell ref="AQ19:AR20"/>
    <mergeCell ref="V19:V20"/>
    <mergeCell ref="W19:W20"/>
    <mergeCell ref="X19:X20"/>
    <mergeCell ref="Y19:Y20"/>
    <mergeCell ref="Z19:Z20"/>
    <mergeCell ref="AA19:AA20"/>
    <mergeCell ref="O19:O20"/>
    <mergeCell ref="P19:P20"/>
    <mergeCell ref="R19:R20"/>
    <mergeCell ref="S19:S20"/>
    <mergeCell ref="T19:T20"/>
    <mergeCell ref="U19:U20"/>
    <mergeCell ref="I19:I20"/>
    <mergeCell ref="J19:J20"/>
    <mergeCell ref="K19:K20"/>
    <mergeCell ref="AS19:AT20"/>
    <mergeCell ref="AU19:AV20"/>
    <mergeCell ref="AW19:AX20"/>
    <mergeCell ref="AB19:AB20"/>
    <mergeCell ref="AC19:AC20"/>
    <mergeCell ref="AE19:AF20"/>
    <mergeCell ref="AG19:AH20"/>
    <mergeCell ref="AI19:AJ20"/>
    <mergeCell ref="AK19:AL20"/>
    <mergeCell ref="L19:L20"/>
    <mergeCell ref="M19:M20"/>
    <mergeCell ref="N19:N20"/>
    <mergeCell ref="AO17:AP18"/>
    <mergeCell ref="AQ17:AR18"/>
    <mergeCell ref="AS17:AT18"/>
    <mergeCell ref="AU17:AV18"/>
    <mergeCell ref="AW17:AX18"/>
    <mergeCell ref="C19:D20"/>
    <mergeCell ref="E19:E20"/>
    <mergeCell ref="F19:F20"/>
    <mergeCell ref="G19:G20"/>
    <mergeCell ref="H19:H20"/>
    <mergeCell ref="AB17:AB18"/>
    <mergeCell ref="AC17:AC18"/>
    <mergeCell ref="AE17:AF18"/>
    <mergeCell ref="AG17:AH18"/>
    <mergeCell ref="AI17:AJ18"/>
    <mergeCell ref="AK17:AL18"/>
    <mergeCell ref="V17:V18"/>
    <mergeCell ref="W17:W18"/>
    <mergeCell ref="X17:X18"/>
    <mergeCell ref="Y17:Y18"/>
    <mergeCell ref="Z17:Z18"/>
    <mergeCell ref="AA17:AA18"/>
    <mergeCell ref="O17:O18"/>
    <mergeCell ref="P17:P18"/>
    <mergeCell ref="R17:R18"/>
    <mergeCell ref="S17:S18"/>
    <mergeCell ref="T17:T18"/>
    <mergeCell ref="U17:U18"/>
    <mergeCell ref="I17:I18"/>
    <mergeCell ref="J17:J18"/>
    <mergeCell ref="K17:K18"/>
    <mergeCell ref="L17:L18"/>
    <mergeCell ref="M17:M18"/>
    <mergeCell ref="N17:N18"/>
    <mergeCell ref="AO15:AP16"/>
    <mergeCell ref="AQ15:AR16"/>
    <mergeCell ref="AS15:AT16"/>
    <mergeCell ref="AU15:AV16"/>
    <mergeCell ref="AW15:AX16"/>
    <mergeCell ref="C17:D18"/>
    <mergeCell ref="E17:E18"/>
    <mergeCell ref="F17:F18"/>
    <mergeCell ref="G17:G18"/>
    <mergeCell ref="H17:H18"/>
    <mergeCell ref="AB15:AB16"/>
    <mergeCell ref="AC15:AC16"/>
    <mergeCell ref="AE15:AF16"/>
    <mergeCell ref="AG15:AH16"/>
    <mergeCell ref="AI15:AJ16"/>
    <mergeCell ref="AK15:AL16"/>
    <mergeCell ref="V15:V16"/>
    <mergeCell ref="W15:W16"/>
    <mergeCell ref="X15:X16"/>
    <mergeCell ref="Y15:Y16"/>
    <mergeCell ref="Z15:Z16"/>
    <mergeCell ref="AA15:AA16"/>
    <mergeCell ref="O15:O16"/>
    <mergeCell ref="P15:P16"/>
    <mergeCell ref="R15:R16"/>
    <mergeCell ref="S15:S16"/>
    <mergeCell ref="T15:T16"/>
    <mergeCell ref="U15:U16"/>
    <mergeCell ref="I15:I16"/>
    <mergeCell ref="J15:J16"/>
    <mergeCell ref="K15:K16"/>
    <mergeCell ref="L15:L16"/>
    <mergeCell ref="M15:M16"/>
    <mergeCell ref="N15:N16"/>
    <mergeCell ref="AO13:AP14"/>
    <mergeCell ref="AQ13:AR14"/>
    <mergeCell ref="AS13:AT14"/>
    <mergeCell ref="AU13:AV14"/>
    <mergeCell ref="AW13:AX14"/>
    <mergeCell ref="C15:D16"/>
    <mergeCell ref="E15:E16"/>
    <mergeCell ref="F15:F16"/>
    <mergeCell ref="G15:G16"/>
    <mergeCell ref="H15:H16"/>
    <mergeCell ref="AB13:AB14"/>
    <mergeCell ref="AC13:AC14"/>
    <mergeCell ref="AE13:AF14"/>
    <mergeCell ref="AG13:AH14"/>
    <mergeCell ref="AI13:AJ14"/>
    <mergeCell ref="AK13:AL14"/>
    <mergeCell ref="V13:V14"/>
    <mergeCell ref="W13:W14"/>
    <mergeCell ref="X13:X14"/>
    <mergeCell ref="Y13:Y14"/>
    <mergeCell ref="Z13:Z14"/>
    <mergeCell ref="AA13:AA14"/>
    <mergeCell ref="O13:O14"/>
    <mergeCell ref="P13:P14"/>
    <mergeCell ref="R13:R14"/>
    <mergeCell ref="S13:S14"/>
    <mergeCell ref="T13:T14"/>
    <mergeCell ref="U13:U14"/>
    <mergeCell ref="I13:I14"/>
    <mergeCell ref="J13:J14"/>
    <mergeCell ref="K13:K14"/>
    <mergeCell ref="L13:L14"/>
    <mergeCell ref="M13:M14"/>
    <mergeCell ref="N13:N14"/>
    <mergeCell ref="AO11:AP12"/>
    <mergeCell ref="AQ11:AR12"/>
    <mergeCell ref="AS11:AT12"/>
    <mergeCell ref="AU11:AV12"/>
    <mergeCell ref="AW11:AX12"/>
    <mergeCell ref="C13:D14"/>
    <mergeCell ref="E13:E14"/>
    <mergeCell ref="F13:F14"/>
    <mergeCell ref="G13:G14"/>
    <mergeCell ref="H13:H14"/>
    <mergeCell ref="AB11:AB12"/>
    <mergeCell ref="AC11:AC12"/>
    <mergeCell ref="AE11:AF12"/>
    <mergeCell ref="AG11:AH12"/>
    <mergeCell ref="AI11:AJ12"/>
    <mergeCell ref="AK11:AL12"/>
    <mergeCell ref="V11:V12"/>
    <mergeCell ref="W11:W12"/>
    <mergeCell ref="X11:X12"/>
    <mergeCell ref="Y11:Y12"/>
    <mergeCell ref="Z11:Z12"/>
    <mergeCell ref="AA11:AA12"/>
    <mergeCell ref="O11:O12"/>
    <mergeCell ref="P11:P12"/>
    <mergeCell ref="R11:R12"/>
    <mergeCell ref="S11:S12"/>
    <mergeCell ref="T11:T12"/>
    <mergeCell ref="U11:U12"/>
    <mergeCell ref="I11:I12"/>
    <mergeCell ref="J11:J12"/>
    <mergeCell ref="K11:K12"/>
    <mergeCell ref="L11:L12"/>
    <mergeCell ref="M11:M12"/>
    <mergeCell ref="N11:N12"/>
    <mergeCell ref="AO9:AP10"/>
    <mergeCell ref="AQ9:AR10"/>
    <mergeCell ref="AS9:AT10"/>
    <mergeCell ref="AU9:AV10"/>
    <mergeCell ref="AW9:AX10"/>
    <mergeCell ref="C11:D12"/>
    <mergeCell ref="E11:E12"/>
    <mergeCell ref="F11:F12"/>
    <mergeCell ref="G11:G12"/>
    <mergeCell ref="H11:H12"/>
    <mergeCell ref="AD9:AD22"/>
    <mergeCell ref="AE9:AF10"/>
    <mergeCell ref="AG9:AH10"/>
    <mergeCell ref="AI9:AJ10"/>
    <mergeCell ref="AK9:AL10"/>
    <mergeCell ref="AM9:AN10"/>
    <mergeCell ref="AM11:AN12"/>
    <mergeCell ref="AM13:AN14"/>
    <mergeCell ref="AM15:AN16"/>
    <mergeCell ref="AM17:AN18"/>
    <mergeCell ref="X9:X10"/>
    <mergeCell ref="Y9:Y10"/>
    <mergeCell ref="Z9:Z10"/>
    <mergeCell ref="AA9:AA10"/>
    <mergeCell ref="AB9:AB10"/>
    <mergeCell ref="AC9:AC10"/>
    <mergeCell ref="R9:R10"/>
    <mergeCell ref="S9:S10"/>
    <mergeCell ref="T9:T10"/>
    <mergeCell ref="U9:U10"/>
    <mergeCell ref="V9:V10"/>
    <mergeCell ref="W9:W10"/>
    <mergeCell ref="K9:K10"/>
    <mergeCell ref="L9:L10"/>
    <mergeCell ref="M9:M10"/>
    <mergeCell ref="N9:N10"/>
    <mergeCell ref="O9:O10"/>
    <mergeCell ref="P9:P10"/>
    <mergeCell ref="AU7:AV8"/>
    <mergeCell ref="AW7:AX8"/>
    <mergeCell ref="B9:B20"/>
    <mergeCell ref="C9:D10"/>
    <mergeCell ref="E9:E10"/>
    <mergeCell ref="F9:F10"/>
    <mergeCell ref="G9:G10"/>
    <mergeCell ref="H9:H10"/>
    <mergeCell ref="I9:I10"/>
    <mergeCell ref="J9:J10"/>
    <mergeCell ref="AI7:AJ8"/>
    <mergeCell ref="AK7:AL8"/>
    <mergeCell ref="AM7:AN8"/>
    <mergeCell ref="AO7:AP8"/>
    <mergeCell ref="AQ7:AR8"/>
    <mergeCell ref="AS7:AT8"/>
    <mergeCell ref="Z7:Z8"/>
    <mergeCell ref="AA7:AA8"/>
    <mergeCell ref="AB7:AB8"/>
    <mergeCell ref="AC7:AC8"/>
    <mergeCell ref="AD7:AF8"/>
    <mergeCell ref="AG7:AH8"/>
    <mergeCell ref="T7:T8"/>
    <mergeCell ref="U7:U8"/>
    <mergeCell ref="V7:V8"/>
    <mergeCell ref="W7:W8"/>
    <mergeCell ref="X7:X8"/>
    <mergeCell ref="Y7:Y8"/>
    <mergeCell ref="M7:M8"/>
    <mergeCell ref="N7:N8"/>
    <mergeCell ref="O7:O8"/>
    <mergeCell ref="P7:P8"/>
    <mergeCell ref="R7:R8"/>
    <mergeCell ref="S7:S8"/>
    <mergeCell ref="AM3:AR4"/>
    <mergeCell ref="AS3:AX4"/>
    <mergeCell ref="E4:E6"/>
    <mergeCell ref="F4:F6"/>
    <mergeCell ref="G4:G6"/>
    <mergeCell ref="H4:H6"/>
    <mergeCell ref="I4:I6"/>
    <mergeCell ref="J4:J6"/>
    <mergeCell ref="K4:K6"/>
    <mergeCell ref="W4:W6"/>
    <mergeCell ref="X4:X6"/>
    <mergeCell ref="Y4:Y6"/>
    <mergeCell ref="AW5:AX6"/>
    <mergeCell ref="AK5:AL6"/>
    <mergeCell ref="AM5:AN6"/>
    <mergeCell ref="AO5:AP6"/>
    <mergeCell ref="AQ5:AR6"/>
    <mergeCell ref="AS5:AT6"/>
    <mergeCell ref="AU5:AV6"/>
    <mergeCell ref="AA4:AA6"/>
    <mergeCell ref="AB4:AB6"/>
    <mergeCell ref="B7:D8"/>
    <mergeCell ref="E7:E8"/>
    <mergeCell ref="F7:F8"/>
    <mergeCell ref="G7:G8"/>
    <mergeCell ref="H7:H8"/>
    <mergeCell ref="I7:I8"/>
    <mergeCell ref="J7:J8"/>
    <mergeCell ref="K7:K8"/>
    <mergeCell ref="L7:L8"/>
    <mergeCell ref="A5:C6"/>
    <mergeCell ref="AD5:AF6"/>
    <mergeCell ref="AG5:AH6"/>
    <mergeCell ref="AI5:AJ6"/>
    <mergeCell ref="U4:U6"/>
    <mergeCell ref="V4:V6"/>
    <mergeCell ref="C1:D1"/>
    <mergeCell ref="AD1:AE1"/>
    <mergeCell ref="B3:D4"/>
    <mergeCell ref="E3:P3"/>
    <mergeCell ref="R3:X3"/>
    <mergeCell ref="Y3:AB3"/>
    <mergeCell ref="AC3:AC6"/>
    <mergeCell ref="AD3:AF4"/>
    <mergeCell ref="L4:L6"/>
    <mergeCell ref="M4:M6"/>
    <mergeCell ref="Z4:Z6"/>
    <mergeCell ref="N4:N6"/>
    <mergeCell ref="O4:O6"/>
    <mergeCell ref="P4:P6"/>
    <mergeCell ref="R4:R6"/>
    <mergeCell ref="S4:S6"/>
    <mergeCell ref="T4:T6"/>
    <mergeCell ref="AG3:AL4"/>
  </mergeCells>
  <phoneticPr fontId="4"/>
  <pageMargins left="0.7" right="0.7" top="0.75" bottom="0.75" header="0.3" footer="0.3"/>
  <colBreaks count="2" manualBreakCount="2">
    <brk id="16" max="50" man="1"/>
    <brk id="29" max="50"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F152"/>
  <sheetViews>
    <sheetView view="pageBreakPreview" topLeftCell="AT1" zoomScale="70" zoomScaleNormal="100" zoomScaleSheetLayoutView="70" workbookViewId="0">
      <selection activeCell="AT3" sqref="AT1:CL1048576"/>
    </sheetView>
  </sheetViews>
  <sheetFormatPr defaultColWidth="2.25" defaultRowHeight="13.5" x14ac:dyDescent="0.15"/>
  <cols>
    <col min="1" max="2" width="2.375" style="147" hidden="1" customWidth="1"/>
    <col min="3" max="45" width="2" style="147" hidden="1" customWidth="1"/>
    <col min="46" max="57" width="1.75" style="147" customWidth="1"/>
    <col min="58" max="95" width="2.125" style="147" customWidth="1"/>
    <col min="96" max="135" width="2" style="147" customWidth="1"/>
    <col min="136" max="16384" width="2.25" style="147"/>
  </cols>
  <sheetData>
    <row r="1" spans="1:136" ht="15" customHeight="1" x14ac:dyDescent="0.15">
      <c r="A1" s="12"/>
      <c r="B1"/>
      <c r="C1" s="583" t="s">
        <v>
1182</v>
      </c>
      <c r="D1" s="583"/>
      <c r="E1" s="13" t="s">
        <v>
1183</v>
      </c>
      <c r="F1" s="13" t="s">
        <v>
1184</v>
      </c>
      <c r="G1" s="14"/>
      <c r="H1" s="15" t="s">
        <v>
1185</v>
      </c>
      <c r="I1" s="15"/>
      <c r="J1" s="15"/>
      <c r="K1" s="15"/>
      <c r="L1" s="15"/>
      <c r="M1" s="15"/>
      <c r="N1" s="15"/>
      <c r="O1" s="15"/>
      <c r="P1" s="15"/>
      <c r="Q1" s="16"/>
      <c r="R1" s="16"/>
      <c r="S1" s="16"/>
      <c r="T1" s="1"/>
      <c r="U1" s="16"/>
      <c r="V1" s="9"/>
      <c r="W1" s="9"/>
      <c r="X1" s="9"/>
      <c r="Y1" s="9"/>
      <c r="Z1" s="10"/>
      <c r="AA1" s="10"/>
      <c r="AB1" s="10"/>
      <c r="AC1" s="10"/>
      <c r="AD1" s="10"/>
      <c r="AE1" s="10"/>
      <c r="AF1" s="10"/>
      <c r="AG1" s="10"/>
      <c r="AH1" s="10"/>
      <c r="AI1" s="10"/>
      <c r="AJ1" s="10"/>
      <c r="AK1" s="10"/>
      <c r="AL1" s="10"/>
      <c r="AM1" s="10"/>
      <c r="AN1" s="10"/>
      <c r="AO1" s="10"/>
      <c r="AP1" s="10"/>
      <c r="AQ1" s="10"/>
      <c r="AR1" s="10"/>
      <c r="AS1" s="10"/>
      <c r="AT1" s="590" t="s">
        <v>
1536</v>
      </c>
      <c r="AU1" s="590"/>
      <c r="AV1" s="590"/>
      <c r="AW1" s="591" t="s">
        <v>
325</v>
      </c>
      <c r="AX1" s="591"/>
      <c r="AY1" s="591"/>
      <c r="AZ1" s="591"/>
      <c r="BA1" s="591"/>
      <c r="BB1" s="591"/>
      <c r="BC1" s="591"/>
      <c r="BD1" s="591"/>
      <c r="BE1" s="591"/>
      <c r="BF1" s="591"/>
      <c r="BG1" s="591"/>
      <c r="BH1" s="544"/>
      <c r="BI1" s="544"/>
      <c r="BJ1" s="544"/>
      <c r="BK1" s="544"/>
      <c r="BL1" s="544"/>
      <c r="BM1" s="544"/>
      <c r="BN1" s="544"/>
      <c r="BO1" s="544"/>
      <c r="BP1" s="544"/>
      <c r="BQ1" s="544"/>
      <c r="BR1" s="544"/>
      <c r="BS1" s="544"/>
      <c r="BT1" s="544"/>
      <c r="BU1" s="544"/>
      <c r="BV1" s="544"/>
      <c r="BW1" s="544"/>
      <c r="BX1" s="544"/>
      <c r="BY1" s="544"/>
      <c r="BZ1" s="544"/>
      <c r="CA1" s="544"/>
      <c r="CB1" s="544"/>
      <c r="CC1" s="544"/>
      <c r="CD1" s="544"/>
      <c r="CE1" s="544"/>
      <c r="CF1" s="544"/>
      <c r="CG1" s="544"/>
      <c r="CH1" s="544"/>
      <c r="CI1" s="544"/>
      <c r="CJ1" s="544"/>
      <c r="CK1" s="544"/>
      <c r="CL1" s="544"/>
      <c r="CM1" s="15" t="s">
        <v>
326</v>
      </c>
      <c r="CN1" s="10"/>
      <c r="CO1"/>
      <c r="CP1" s="15"/>
      <c r="CQ1" s="15"/>
      <c r="CR1" s="15"/>
      <c r="CS1" s="15"/>
      <c r="CT1" s="15"/>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51"/>
    </row>
    <row r="2" spans="1:136" ht="15" customHeight="1" x14ac:dyDescent="0.15">
      <c r="A2" s="9"/>
      <c r="D2" s="9"/>
      <c r="E2" s="9"/>
      <c r="F2" s="9"/>
      <c r="G2" s="9"/>
      <c r="H2" s="9"/>
      <c r="I2" s="9"/>
      <c r="J2" s="9"/>
      <c r="K2" s="9"/>
      <c r="L2" s="9"/>
      <c r="M2" s="9"/>
      <c r="N2" s="9"/>
      <c r="O2" s="9"/>
      <c r="P2" s="9"/>
      <c r="Q2" s="9"/>
      <c r="R2" s="9"/>
      <c r="S2" s="9"/>
      <c r="T2" s="9"/>
      <c r="U2" s="9"/>
      <c r="V2" s="9"/>
      <c r="W2" s="9"/>
      <c r="X2" s="9"/>
      <c r="Y2" s="9"/>
      <c r="Z2" s="10"/>
      <c r="AA2" s="10"/>
      <c r="AB2" s="10"/>
      <c r="AC2" s="10"/>
      <c r="AD2" s="10"/>
      <c r="AE2" s="10"/>
      <c r="AF2" s="10"/>
      <c r="AG2" s="10"/>
      <c r="AH2" s="10"/>
      <c r="AI2" s="10"/>
      <c r="AJ2" s="10"/>
      <c r="AK2" s="10"/>
      <c r="AL2" s="10"/>
      <c r="AM2" s="10"/>
      <c r="AN2" s="10"/>
      <c r="AO2" s="10"/>
      <c r="AP2" s="10"/>
      <c r="AQ2" s="10"/>
      <c r="AR2" s="10"/>
      <c r="AS2" s="10"/>
      <c r="AT2" s="590"/>
      <c r="AU2" s="590"/>
      <c r="AV2" s="590"/>
      <c r="AW2" s="591"/>
      <c r="AX2" s="591"/>
      <c r="AY2" s="591"/>
      <c r="AZ2" s="591"/>
      <c r="BA2" s="591"/>
      <c r="BB2" s="591"/>
      <c r="BC2" s="591"/>
      <c r="BD2" s="591"/>
      <c r="BE2" s="591"/>
      <c r="BF2" s="591"/>
      <c r="BG2" s="591"/>
      <c r="BH2" s="544"/>
      <c r="BI2" s="544"/>
      <c r="BJ2" s="544"/>
      <c r="BK2" s="544"/>
      <c r="BL2" s="544"/>
      <c r="BM2" s="544"/>
      <c r="BN2" s="544"/>
      <c r="BO2" s="544"/>
      <c r="BP2" s="544"/>
      <c r="BQ2" s="544"/>
      <c r="BR2" s="544"/>
      <c r="BS2" s="544"/>
      <c r="BT2" s="544"/>
      <c r="BU2" s="544"/>
      <c r="BV2" s="544"/>
      <c r="BW2" s="544"/>
      <c r="BX2" s="544"/>
      <c r="BY2" s="544"/>
      <c r="BZ2" s="544"/>
      <c r="CA2" s="544"/>
      <c r="CB2" s="544"/>
      <c r="CC2" s="544"/>
      <c r="CD2" s="544"/>
      <c r="CE2" s="544"/>
      <c r="CF2" s="544"/>
      <c r="CG2" s="544"/>
      <c r="CH2" s="544"/>
      <c r="CI2" s="544"/>
      <c r="CJ2" s="544"/>
      <c r="CK2" s="544"/>
      <c r="CL2" s="544"/>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51"/>
    </row>
    <row r="3" spans="1:136" ht="18" customHeight="1" x14ac:dyDescent="0.15">
      <c r="A3" s="611" t="s">
        <v>
44</v>
      </c>
      <c r="B3" s="612"/>
      <c r="C3" s="635" t="s">
        <v>
9</v>
      </c>
      <c r="D3" s="636"/>
      <c r="E3" s="636"/>
      <c r="F3" s="636"/>
      <c r="G3" s="636"/>
      <c r="H3" s="636"/>
      <c r="I3" s="636"/>
      <c r="J3" s="636"/>
      <c r="K3" s="636"/>
      <c r="L3" s="636"/>
      <c r="M3" s="637"/>
      <c r="N3" s="635" t="s">
        <v>
259</v>
      </c>
      <c r="O3" s="636"/>
      <c r="P3" s="636"/>
      <c r="Q3" s="637"/>
      <c r="R3" s="652" t="s">
        <v>
260</v>
      </c>
      <c r="S3" s="653"/>
      <c r="T3" s="653"/>
      <c r="U3" s="653"/>
      <c r="V3" s="653"/>
      <c r="W3" s="653"/>
      <c r="X3" s="653"/>
      <c r="Y3" s="653"/>
      <c r="Z3" s="653"/>
      <c r="AA3" s="653"/>
      <c r="AB3" s="653"/>
      <c r="AC3" s="653"/>
      <c r="AD3" s="653"/>
      <c r="AE3" s="653"/>
      <c r="AF3" s="653"/>
      <c r="AG3" s="653"/>
      <c r="AH3" s="653"/>
      <c r="AI3" s="653"/>
      <c r="AJ3" s="653"/>
      <c r="AK3" s="653"/>
      <c r="AL3" s="653"/>
      <c r="AM3" s="653"/>
      <c r="AN3" s="653"/>
      <c r="AO3" s="653"/>
      <c r="AP3" s="653"/>
      <c r="AQ3" s="653"/>
      <c r="AR3" s="653"/>
      <c r="AS3" s="654"/>
      <c r="AT3" s="12"/>
      <c r="AU3" s="549"/>
      <c r="AV3" s="583" t="s">
        <v>
1537</v>
      </c>
      <c r="AW3" s="583"/>
      <c r="AX3" s="13" t="s">
        <v>
1340</v>
      </c>
      <c r="AY3" s="13" t="s">
        <v>
1352</v>
      </c>
      <c r="AZ3" s="546"/>
      <c r="BA3" s="534" t="s">
        <v>
327</v>
      </c>
      <c r="BB3" s="534"/>
      <c r="BC3" s="534"/>
      <c r="BD3" s="534"/>
      <c r="BE3" s="534"/>
      <c r="BF3" s="534"/>
      <c r="BG3" s="534"/>
      <c r="BH3" s="534"/>
      <c r="BI3" s="534"/>
      <c r="BJ3" s="534"/>
      <c r="BK3" s="534"/>
      <c r="BL3" s="534"/>
      <c r="BM3" s="534"/>
      <c r="BN3" s="534"/>
      <c r="BO3" s="534"/>
      <c r="BP3" s="534"/>
      <c r="BQ3" s="534"/>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51"/>
    </row>
    <row r="4" spans="1:136" ht="18" customHeight="1" x14ac:dyDescent="0.15">
      <c r="A4" s="613"/>
      <c r="B4" s="614"/>
      <c r="C4" s="638"/>
      <c r="D4" s="639"/>
      <c r="E4" s="639"/>
      <c r="F4" s="639"/>
      <c r="G4" s="639"/>
      <c r="H4" s="639"/>
      <c r="I4" s="639"/>
      <c r="J4" s="639"/>
      <c r="K4" s="639"/>
      <c r="L4" s="639"/>
      <c r="M4" s="640"/>
      <c r="N4" s="638"/>
      <c r="O4" s="639"/>
      <c r="P4" s="639"/>
      <c r="Q4" s="640"/>
      <c r="R4" s="635" t="s">
        <v>
328</v>
      </c>
      <c r="S4" s="636"/>
      <c r="T4" s="636"/>
      <c r="U4" s="637"/>
      <c r="V4" s="635" t="s">
        <v>
329</v>
      </c>
      <c r="W4" s="636"/>
      <c r="X4" s="636"/>
      <c r="Y4" s="637"/>
      <c r="Z4" s="635" t="s">
        <v>
330</v>
      </c>
      <c r="AA4" s="636"/>
      <c r="AB4" s="636"/>
      <c r="AC4" s="637"/>
      <c r="AD4" s="635" t="s">
        <v>
382</v>
      </c>
      <c r="AE4" s="636"/>
      <c r="AF4" s="636"/>
      <c r="AG4" s="637"/>
      <c r="AH4" s="635" t="s">
        <v>
269</v>
      </c>
      <c r="AI4" s="636"/>
      <c r="AJ4" s="636"/>
      <c r="AK4" s="636"/>
      <c r="AL4" s="635" t="s">
        <v>
270</v>
      </c>
      <c r="AM4" s="636"/>
      <c r="AN4" s="636"/>
      <c r="AO4" s="637"/>
      <c r="AP4" s="635" t="s">
        <v>
271</v>
      </c>
      <c r="AQ4" s="636"/>
      <c r="AR4" s="636"/>
      <c r="AS4" s="637"/>
      <c r="AT4" s="1"/>
      <c r="AU4" s="549"/>
      <c r="AV4" s="549"/>
      <c r="AW4" s="1"/>
      <c r="AX4" s="1"/>
      <c r="AY4" s="1"/>
      <c r="AZ4" s="1"/>
      <c r="BA4" s="1"/>
      <c r="BB4" s="1"/>
      <c r="BC4" s="1"/>
      <c r="BD4" s="1"/>
      <c r="BE4" s="9"/>
      <c r="BF4" s="1"/>
      <c r="BG4" s="1"/>
      <c r="BH4" s="1"/>
      <c r="BI4" s="1"/>
      <c r="BJ4" s="1"/>
      <c r="BK4" s="1"/>
      <c r="BL4" s="1"/>
      <c r="BM4" s="1"/>
      <c r="BN4" s="1"/>
      <c r="BO4" s="1"/>
      <c r="BP4" s="1"/>
      <c r="BQ4" s="1"/>
      <c r="BR4" s="1"/>
      <c r="BS4" s="1"/>
      <c r="BT4" s="1"/>
      <c r="BU4" s="1"/>
      <c r="BV4" s="1"/>
      <c r="BW4" s="1"/>
      <c r="BX4" s="1"/>
      <c r="BY4" s="549"/>
      <c r="BZ4" s="1"/>
      <c r="CA4" s="1"/>
      <c r="CB4" s="1"/>
      <c r="CC4" s="549"/>
      <c r="CD4" s="536"/>
      <c r="CE4" s="536"/>
      <c r="CF4" s="536"/>
      <c r="CG4" s="536"/>
      <c r="CH4" s="536"/>
      <c r="CI4" s="536"/>
      <c r="CJ4" s="536"/>
      <c r="CK4" s="536"/>
      <c r="CL4" s="550" t="s">
        <v>
331</v>
      </c>
      <c r="CM4" s="1"/>
      <c r="CN4" s="1"/>
      <c r="CO4" s="1"/>
      <c r="CP4" s="1"/>
      <c r="CQ4" s="1"/>
      <c r="CR4" s="1"/>
      <c r="CS4" s="1"/>
      <c r="CT4" s="368" t="s">
        <v>
10</v>
      </c>
      <c r="CU4" s="369"/>
      <c r="CV4" s="369"/>
      <c r="CW4" s="145"/>
      <c r="CX4" s="940">
        <v>
725</v>
      </c>
      <c r="CY4" s="941"/>
      <c r="CZ4" s="941"/>
      <c r="DA4" s="942"/>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51"/>
    </row>
    <row r="5" spans="1:136" ht="18" customHeight="1" x14ac:dyDescent="0.15">
      <c r="A5" s="615"/>
      <c r="B5" s="616"/>
      <c r="C5" s="641"/>
      <c r="D5" s="642"/>
      <c r="E5" s="642"/>
      <c r="F5" s="642"/>
      <c r="G5" s="642"/>
      <c r="H5" s="642"/>
      <c r="I5" s="642"/>
      <c r="J5" s="642"/>
      <c r="K5" s="642"/>
      <c r="L5" s="642"/>
      <c r="M5" s="643"/>
      <c r="N5" s="641"/>
      <c r="O5" s="642"/>
      <c r="P5" s="642"/>
      <c r="Q5" s="643"/>
      <c r="R5" s="641"/>
      <c r="S5" s="642"/>
      <c r="T5" s="642"/>
      <c r="U5" s="643"/>
      <c r="V5" s="641"/>
      <c r="W5" s="642"/>
      <c r="X5" s="642"/>
      <c r="Y5" s="643"/>
      <c r="Z5" s="641" t="s">
        <v>
328</v>
      </c>
      <c r="AA5" s="642"/>
      <c r="AB5" s="642"/>
      <c r="AC5" s="643"/>
      <c r="AD5" s="641" t="s">
        <v>
329</v>
      </c>
      <c r="AE5" s="642"/>
      <c r="AF5" s="642"/>
      <c r="AG5" s="643"/>
      <c r="AH5" s="641" t="s">
        <v>
274</v>
      </c>
      <c r="AI5" s="642"/>
      <c r="AJ5" s="642"/>
      <c r="AK5" s="642"/>
      <c r="AL5" s="641" t="s">
        <v>
275</v>
      </c>
      <c r="AM5" s="642"/>
      <c r="AN5" s="642"/>
      <c r="AO5" s="643"/>
      <c r="AP5" s="641" t="s">
        <v>
270</v>
      </c>
      <c r="AQ5" s="642"/>
      <c r="AR5" s="642"/>
      <c r="AS5" s="643"/>
      <c r="AT5" s="652" t="s">
        <v>
9</v>
      </c>
      <c r="AU5" s="653"/>
      <c r="AV5" s="653"/>
      <c r="AW5" s="653"/>
      <c r="AX5" s="653"/>
      <c r="AY5" s="653"/>
      <c r="AZ5" s="653"/>
      <c r="BA5" s="653"/>
      <c r="BB5" s="653"/>
      <c r="BC5" s="653"/>
      <c r="BD5" s="653"/>
      <c r="BE5" s="654"/>
      <c r="BF5" s="652" t="s">
        <v>
1297</v>
      </c>
      <c r="BG5" s="653"/>
      <c r="BH5" s="653"/>
      <c r="BI5" s="653"/>
      <c r="BJ5" s="653"/>
      <c r="BK5" s="653"/>
      <c r="BL5" s="653"/>
      <c r="BM5" s="653"/>
      <c r="BN5" s="653"/>
      <c r="BO5" s="653"/>
      <c r="BP5" s="654"/>
      <c r="BQ5" s="652" t="s">
        <v>
1298</v>
      </c>
      <c r="BR5" s="653"/>
      <c r="BS5" s="653"/>
      <c r="BT5" s="653"/>
      <c r="BU5" s="653"/>
      <c r="BV5" s="653"/>
      <c r="BW5" s="653"/>
      <c r="BX5" s="653"/>
      <c r="BY5" s="653"/>
      <c r="BZ5" s="653"/>
      <c r="CA5" s="654"/>
      <c r="CB5" s="652" t="s">
        <v>
1299</v>
      </c>
      <c r="CC5" s="653"/>
      <c r="CD5" s="653"/>
      <c r="CE5" s="653"/>
      <c r="CF5" s="653"/>
      <c r="CG5" s="653"/>
      <c r="CH5" s="653"/>
      <c r="CI5" s="653"/>
      <c r="CJ5" s="653"/>
      <c r="CK5" s="653"/>
      <c r="CL5" s="654"/>
      <c r="CM5" s="1"/>
      <c r="CN5" s="1"/>
      <c r="CO5" s="1"/>
      <c r="CP5" s="1"/>
      <c r="CQ5" s="1"/>
      <c r="CR5" s="1"/>
      <c r="CS5" s="1"/>
      <c r="CT5" s="940" t="s">
        <v>
11</v>
      </c>
      <c r="CU5" s="941"/>
      <c r="CV5" s="941"/>
      <c r="CW5" s="942"/>
      <c r="CX5" s="940">
        <v>
704</v>
      </c>
      <c r="CY5" s="941"/>
      <c r="CZ5" s="941"/>
      <c r="DA5" s="942"/>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51"/>
    </row>
    <row r="6" spans="1:136" ht="11.25" customHeight="1" x14ac:dyDescent="0.15">
      <c r="A6" s="946" t="s">
        <v>
192</v>
      </c>
      <c r="B6" s="947"/>
      <c r="C6" s="635" t="s">
        <v>
332</v>
      </c>
      <c r="D6" s="636"/>
      <c r="E6" s="636"/>
      <c r="F6" s="636"/>
      <c r="G6" s="636"/>
      <c r="H6" s="636"/>
      <c r="I6" s="636"/>
      <c r="J6" s="636"/>
      <c r="K6" s="636"/>
      <c r="L6" s="636"/>
      <c r="M6" s="637"/>
      <c r="N6" s="844">
        <v>
2</v>
      </c>
      <c r="O6" s="823"/>
      <c r="P6" s="823"/>
      <c r="Q6" s="823"/>
      <c r="R6" s="823" t="s">
        <v>
5</v>
      </c>
      <c r="S6" s="823"/>
      <c r="T6" s="823"/>
      <c r="U6" s="823"/>
      <c r="V6" s="850">
        <v>
2</v>
      </c>
      <c r="W6" s="823"/>
      <c r="X6" s="823"/>
      <c r="Y6" s="823"/>
      <c r="Z6" s="823" t="s">
        <v>
381</v>
      </c>
      <c r="AA6" s="823"/>
      <c r="AB6" s="823"/>
      <c r="AC6" s="823"/>
      <c r="AD6" s="823" t="s">
        <v>
5</v>
      </c>
      <c r="AE6" s="823"/>
      <c r="AF6" s="823"/>
      <c r="AG6" s="823"/>
      <c r="AH6" s="823" t="s">
        <v>
5</v>
      </c>
      <c r="AI6" s="823"/>
      <c r="AJ6" s="823"/>
      <c r="AK6" s="823"/>
      <c r="AL6" s="823" t="s">
        <v>
383</v>
      </c>
      <c r="AM6" s="823"/>
      <c r="AN6" s="823"/>
      <c r="AO6" s="823"/>
      <c r="AP6" s="823" t="s">
        <v>
5</v>
      </c>
      <c r="AQ6" s="823"/>
      <c r="AR6" s="823"/>
      <c r="AS6" s="843"/>
      <c r="AT6" s="635" t="s">
        <v>
333</v>
      </c>
      <c r="AU6" s="636"/>
      <c r="AV6" s="636"/>
      <c r="AW6" s="636"/>
      <c r="AX6" s="636"/>
      <c r="AY6" s="636"/>
      <c r="AZ6" s="636"/>
      <c r="BA6" s="636"/>
      <c r="BB6" s="636"/>
      <c r="BC6" s="636"/>
      <c r="BD6" s="636"/>
      <c r="BE6" s="637"/>
      <c r="BF6" s="937">
        <v>
691</v>
      </c>
      <c r="BG6" s="938"/>
      <c r="BH6" s="938"/>
      <c r="BI6" s="938"/>
      <c r="BJ6" s="938"/>
      <c r="BK6" s="938"/>
      <c r="BL6" s="938"/>
      <c r="BM6" s="938"/>
      <c r="BN6" s="938"/>
      <c r="BO6" s="938"/>
      <c r="BP6" s="938"/>
      <c r="BQ6" s="938">
        <v>
687</v>
      </c>
      <c r="BR6" s="938"/>
      <c r="BS6" s="938"/>
      <c r="BT6" s="938"/>
      <c r="BU6" s="938"/>
      <c r="BV6" s="938"/>
      <c r="BW6" s="938"/>
      <c r="BX6" s="938"/>
      <c r="BY6" s="938"/>
      <c r="BZ6" s="938"/>
      <c r="CA6" s="938"/>
      <c r="CB6" s="938">
        <v>
677</v>
      </c>
      <c r="CC6" s="938"/>
      <c r="CD6" s="938"/>
      <c r="CE6" s="938"/>
      <c r="CF6" s="938"/>
      <c r="CG6" s="938"/>
      <c r="CH6" s="938"/>
      <c r="CI6" s="938"/>
      <c r="CJ6" s="938"/>
      <c r="CK6" s="938"/>
      <c r="CL6" s="939"/>
      <c r="CM6" s="1"/>
      <c r="CN6" s="1"/>
      <c r="CO6" s="1"/>
      <c r="CP6" s="1"/>
      <c r="CQ6" s="1"/>
      <c r="CR6" s="1"/>
      <c r="CS6" s="1"/>
      <c r="CT6" s="940" t="s">
        <v>
12</v>
      </c>
      <c r="CU6" s="941"/>
      <c r="CV6" s="941"/>
      <c r="CW6" s="942"/>
      <c r="CX6" s="940">
        <v>
701</v>
      </c>
      <c r="CY6" s="941"/>
      <c r="CZ6" s="941"/>
      <c r="DA6" s="942"/>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51"/>
    </row>
    <row r="7" spans="1:136" ht="11.25" customHeight="1" x14ac:dyDescent="0.15">
      <c r="A7" s="948"/>
      <c r="B7" s="949"/>
      <c r="C7" s="641"/>
      <c r="D7" s="642"/>
      <c r="E7" s="642"/>
      <c r="F7" s="642"/>
      <c r="G7" s="642"/>
      <c r="H7" s="642"/>
      <c r="I7" s="642"/>
      <c r="J7" s="642"/>
      <c r="K7" s="642"/>
      <c r="L7" s="642"/>
      <c r="M7" s="643"/>
      <c r="N7" s="844"/>
      <c r="O7" s="823"/>
      <c r="P7" s="823"/>
      <c r="Q7" s="823"/>
      <c r="R7" s="823"/>
      <c r="S7" s="823"/>
      <c r="T7" s="823"/>
      <c r="U7" s="823"/>
      <c r="V7" s="823"/>
      <c r="W7" s="823"/>
      <c r="X7" s="823"/>
      <c r="Y7" s="823"/>
      <c r="Z7" s="823"/>
      <c r="AA7" s="823"/>
      <c r="AB7" s="823"/>
      <c r="AC7" s="823"/>
      <c r="AD7" s="823"/>
      <c r="AE7" s="823"/>
      <c r="AF7" s="823"/>
      <c r="AG7" s="823"/>
      <c r="AH7" s="823"/>
      <c r="AI7" s="823"/>
      <c r="AJ7" s="823"/>
      <c r="AK7" s="823"/>
      <c r="AL7" s="823"/>
      <c r="AM7" s="823"/>
      <c r="AN7" s="823"/>
      <c r="AO7" s="823"/>
      <c r="AP7" s="823"/>
      <c r="AQ7" s="823"/>
      <c r="AR7" s="823"/>
      <c r="AS7" s="843"/>
      <c r="AT7" s="641"/>
      <c r="AU7" s="642"/>
      <c r="AV7" s="642"/>
      <c r="AW7" s="642"/>
      <c r="AX7" s="642"/>
      <c r="AY7" s="642"/>
      <c r="AZ7" s="642"/>
      <c r="BA7" s="642"/>
      <c r="BB7" s="642"/>
      <c r="BC7" s="642"/>
      <c r="BD7" s="642"/>
      <c r="BE7" s="643"/>
      <c r="BF7" s="910"/>
      <c r="BG7" s="904"/>
      <c r="BH7" s="904"/>
      <c r="BI7" s="904"/>
      <c r="BJ7" s="904"/>
      <c r="BK7" s="904"/>
      <c r="BL7" s="904"/>
      <c r="BM7" s="904"/>
      <c r="BN7" s="904"/>
      <c r="BO7" s="904"/>
      <c r="BP7" s="904"/>
      <c r="BQ7" s="904"/>
      <c r="BR7" s="904"/>
      <c r="BS7" s="904"/>
      <c r="BT7" s="904"/>
      <c r="BU7" s="904"/>
      <c r="BV7" s="904"/>
      <c r="BW7" s="904"/>
      <c r="BX7" s="904"/>
      <c r="BY7" s="904"/>
      <c r="BZ7" s="904"/>
      <c r="CA7" s="904"/>
      <c r="CB7" s="904"/>
      <c r="CC7" s="904"/>
      <c r="CD7" s="904"/>
      <c r="CE7" s="904"/>
      <c r="CF7" s="904"/>
      <c r="CG7" s="904"/>
      <c r="CH7" s="904"/>
      <c r="CI7" s="904"/>
      <c r="CJ7" s="904"/>
      <c r="CK7" s="904"/>
      <c r="CL7" s="905"/>
      <c r="CM7" s="1"/>
      <c r="CN7" s="1"/>
      <c r="CO7" s="1"/>
      <c r="CP7" s="1"/>
      <c r="CQ7" s="1"/>
      <c r="CR7" s="1"/>
      <c r="CS7" s="1"/>
      <c r="CT7" s="940" t="s">
        <v>
344</v>
      </c>
      <c r="CU7" s="941"/>
      <c r="CV7" s="941"/>
      <c r="CW7" s="942"/>
      <c r="CX7" s="940">
        <v>
682</v>
      </c>
      <c r="CY7" s="941"/>
      <c r="CZ7" s="941"/>
      <c r="DA7" s="942"/>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51"/>
    </row>
    <row r="8" spans="1:136" ht="9" customHeight="1" x14ac:dyDescent="0.15">
      <c r="A8" s="948"/>
      <c r="B8" s="949"/>
      <c r="C8" s="635" t="s">
        <v>
334</v>
      </c>
      <c r="D8" s="636"/>
      <c r="E8" s="636"/>
      <c r="F8" s="636"/>
      <c r="G8" s="636"/>
      <c r="H8" s="636"/>
      <c r="I8" s="636"/>
      <c r="J8" s="636"/>
      <c r="K8" s="636"/>
      <c r="L8" s="636"/>
      <c r="M8" s="637"/>
      <c r="N8" s="844" t="s">
        <v>
384</v>
      </c>
      <c r="O8" s="823"/>
      <c r="P8" s="823"/>
      <c r="Q8" s="823"/>
      <c r="R8" s="823" t="s">
        <v>
335</v>
      </c>
      <c r="S8" s="823"/>
      <c r="T8" s="823"/>
      <c r="U8" s="823"/>
      <c r="V8" s="823" t="s">
        <v>
336</v>
      </c>
      <c r="W8" s="823"/>
      <c r="X8" s="823"/>
      <c r="Y8" s="823"/>
      <c r="Z8" s="823" t="s">
        <v>
383</v>
      </c>
      <c r="AA8" s="823"/>
      <c r="AB8" s="823"/>
      <c r="AC8" s="823"/>
      <c r="AD8" s="823" t="s">
        <v>
5</v>
      </c>
      <c r="AE8" s="823"/>
      <c r="AF8" s="823"/>
      <c r="AG8" s="823"/>
      <c r="AH8" s="823">
        <v>
3</v>
      </c>
      <c r="AI8" s="823"/>
      <c r="AJ8" s="823"/>
      <c r="AK8" s="823"/>
      <c r="AL8" s="823">
        <v>
1</v>
      </c>
      <c r="AM8" s="823"/>
      <c r="AN8" s="823"/>
      <c r="AO8" s="823"/>
      <c r="AP8" s="823">
        <v>
23</v>
      </c>
      <c r="AQ8" s="823"/>
      <c r="AR8" s="823"/>
      <c r="AS8" s="843"/>
      <c r="AT8" s="635" t="s">
        <v>
337</v>
      </c>
      <c r="AU8" s="636"/>
      <c r="AV8" s="636"/>
      <c r="AW8" s="636"/>
      <c r="AX8" s="636"/>
      <c r="AY8" s="636"/>
      <c r="AZ8" s="636"/>
      <c r="BA8" s="637"/>
      <c r="BB8" s="635" t="s">
        <v>
240</v>
      </c>
      <c r="BC8" s="636"/>
      <c r="BD8" s="636"/>
      <c r="BE8" s="637"/>
      <c r="BF8" s="903">
        <v>
0</v>
      </c>
      <c r="BG8" s="664"/>
      <c r="BH8" s="664"/>
      <c r="BI8" s="664"/>
      <c r="BJ8" s="664"/>
      <c r="BK8" s="664"/>
      <c r="BL8" s="664"/>
      <c r="BM8" s="664"/>
      <c r="BN8" s="664"/>
      <c r="BO8" s="664"/>
      <c r="BP8" s="664"/>
      <c r="BQ8" s="904">
        <v>
0</v>
      </c>
      <c r="BR8" s="904"/>
      <c r="BS8" s="904"/>
      <c r="BT8" s="904"/>
      <c r="BU8" s="904"/>
      <c r="BV8" s="904"/>
      <c r="BW8" s="904"/>
      <c r="BX8" s="904"/>
      <c r="BY8" s="904"/>
      <c r="BZ8" s="904"/>
      <c r="CA8" s="904"/>
      <c r="CB8" s="904">
        <v>
0</v>
      </c>
      <c r="CC8" s="904"/>
      <c r="CD8" s="904"/>
      <c r="CE8" s="904"/>
      <c r="CF8" s="904"/>
      <c r="CG8" s="904"/>
      <c r="CH8" s="904"/>
      <c r="CI8" s="904"/>
      <c r="CJ8" s="904"/>
      <c r="CK8" s="904"/>
      <c r="CL8" s="905"/>
      <c r="CM8" s="1"/>
      <c r="CN8" s="1"/>
      <c r="CO8" s="1"/>
      <c r="CP8" s="1"/>
      <c r="CQ8" s="1"/>
      <c r="CR8" s="1"/>
      <c r="CS8" s="1"/>
      <c r="CT8" s="940" t="s">
        <v>
1189</v>
      </c>
      <c r="CU8" s="941"/>
      <c r="CV8" s="941"/>
      <c r="CW8" s="942"/>
      <c r="CX8" s="940">
        <v>
672</v>
      </c>
      <c r="CY8" s="941"/>
      <c r="CZ8" s="941"/>
      <c r="DA8" s="942"/>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51"/>
    </row>
    <row r="9" spans="1:136" ht="13.5" customHeight="1" x14ac:dyDescent="0.15">
      <c r="A9" s="950">
        <v>
21</v>
      </c>
      <c r="B9" s="951"/>
      <c r="C9" s="641"/>
      <c r="D9" s="642"/>
      <c r="E9" s="642"/>
      <c r="F9" s="642"/>
      <c r="G9" s="642"/>
      <c r="H9" s="642"/>
      <c r="I9" s="642"/>
      <c r="J9" s="642"/>
      <c r="K9" s="642"/>
      <c r="L9" s="642"/>
      <c r="M9" s="643"/>
      <c r="N9" s="844"/>
      <c r="O9" s="823"/>
      <c r="P9" s="823"/>
      <c r="Q9" s="823"/>
      <c r="R9" s="823"/>
      <c r="S9" s="823"/>
      <c r="T9" s="823"/>
      <c r="U9" s="823"/>
      <c r="V9" s="823"/>
      <c r="W9" s="823"/>
      <c r="X9" s="823"/>
      <c r="Y9" s="823"/>
      <c r="Z9" s="823"/>
      <c r="AA9" s="823"/>
      <c r="AB9" s="823"/>
      <c r="AC9" s="823"/>
      <c r="AD9" s="823"/>
      <c r="AE9" s="823"/>
      <c r="AF9" s="823"/>
      <c r="AG9" s="823"/>
      <c r="AH9" s="823"/>
      <c r="AI9" s="823"/>
      <c r="AJ9" s="823"/>
      <c r="AK9" s="823"/>
      <c r="AL9" s="823"/>
      <c r="AM9" s="823"/>
      <c r="AN9" s="823"/>
      <c r="AO9" s="823"/>
      <c r="AP9" s="823"/>
      <c r="AQ9" s="823"/>
      <c r="AR9" s="823"/>
      <c r="AS9" s="843"/>
      <c r="AT9" s="638"/>
      <c r="AU9" s="639"/>
      <c r="AV9" s="639"/>
      <c r="AW9" s="639"/>
      <c r="AX9" s="639"/>
      <c r="AY9" s="639"/>
      <c r="AZ9" s="639"/>
      <c r="BA9" s="640"/>
      <c r="BB9" s="641"/>
      <c r="BC9" s="642"/>
      <c r="BD9" s="642"/>
      <c r="BE9" s="643"/>
      <c r="BF9" s="903"/>
      <c r="BG9" s="664"/>
      <c r="BH9" s="664"/>
      <c r="BI9" s="664"/>
      <c r="BJ9" s="664"/>
      <c r="BK9" s="664"/>
      <c r="BL9" s="664"/>
      <c r="BM9" s="664"/>
      <c r="BN9" s="664"/>
      <c r="BO9" s="664"/>
      <c r="BP9" s="664"/>
      <c r="BQ9" s="904"/>
      <c r="BR9" s="904"/>
      <c r="BS9" s="904"/>
      <c r="BT9" s="904"/>
      <c r="BU9" s="904"/>
      <c r="BV9" s="904"/>
      <c r="BW9" s="904"/>
      <c r="BX9" s="904"/>
      <c r="BY9" s="904"/>
      <c r="BZ9" s="904"/>
      <c r="CA9" s="904"/>
      <c r="CB9" s="904"/>
      <c r="CC9" s="904"/>
      <c r="CD9" s="904"/>
      <c r="CE9" s="904"/>
      <c r="CF9" s="904"/>
      <c r="CG9" s="904"/>
      <c r="CH9" s="904"/>
      <c r="CI9" s="904"/>
      <c r="CJ9" s="904"/>
      <c r="CK9" s="904"/>
      <c r="CL9" s="905"/>
      <c r="CM9" s="1"/>
      <c r="CN9" s="1"/>
      <c r="CO9" s="1"/>
      <c r="CP9" s="1"/>
      <c r="CQ9" s="1"/>
      <c r="CR9" s="1"/>
      <c r="CS9" s="1"/>
      <c r="CT9" s="940" t="s">
        <v>
1190</v>
      </c>
      <c r="CU9" s="941"/>
      <c r="CV9" s="941"/>
      <c r="CW9" s="942"/>
      <c r="CX9" s="940">
        <v>
671</v>
      </c>
      <c r="CY9" s="941"/>
      <c r="CZ9" s="941"/>
      <c r="DA9" s="942"/>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51"/>
    </row>
    <row r="10" spans="1:136" ht="22.5" customHeight="1" x14ac:dyDescent="0.15">
      <c r="A10" s="952" t="s">
        <v>
277</v>
      </c>
      <c r="B10" s="953"/>
      <c r="C10" s="652" t="s">
        <v>
181</v>
      </c>
      <c r="D10" s="653"/>
      <c r="E10" s="653"/>
      <c r="F10" s="653"/>
      <c r="G10" s="653"/>
      <c r="H10" s="653"/>
      <c r="I10" s="653"/>
      <c r="J10" s="653"/>
      <c r="K10" s="653"/>
      <c r="L10" s="653"/>
      <c r="M10" s="654"/>
      <c r="N10" s="844" t="s">
        <v>
385</v>
      </c>
      <c r="O10" s="823"/>
      <c r="P10" s="823"/>
      <c r="Q10" s="823"/>
      <c r="R10" s="823" t="s">
        <v>
335</v>
      </c>
      <c r="S10" s="823"/>
      <c r="T10" s="823"/>
      <c r="U10" s="823"/>
      <c r="V10" s="823" t="s">
        <v>
338</v>
      </c>
      <c r="W10" s="823"/>
      <c r="X10" s="823"/>
      <c r="Y10" s="823"/>
      <c r="Z10" s="823" t="s">
        <v>
383</v>
      </c>
      <c r="AA10" s="823"/>
      <c r="AB10" s="823"/>
      <c r="AC10" s="823"/>
      <c r="AD10" s="823" t="s">
        <v>
5</v>
      </c>
      <c r="AE10" s="823"/>
      <c r="AF10" s="823"/>
      <c r="AG10" s="823"/>
      <c r="AH10" s="823">
        <v>
3</v>
      </c>
      <c r="AI10" s="823"/>
      <c r="AJ10" s="823"/>
      <c r="AK10" s="823"/>
      <c r="AL10" s="823">
        <v>
1</v>
      </c>
      <c r="AM10" s="823"/>
      <c r="AN10" s="823"/>
      <c r="AO10" s="823"/>
      <c r="AP10" s="823">
        <v>
23</v>
      </c>
      <c r="AQ10" s="823"/>
      <c r="AR10" s="823"/>
      <c r="AS10" s="843"/>
      <c r="AT10" s="641"/>
      <c r="AU10" s="642"/>
      <c r="AV10" s="642"/>
      <c r="AW10" s="642"/>
      <c r="AX10" s="642"/>
      <c r="AY10" s="642"/>
      <c r="AZ10" s="642"/>
      <c r="BA10" s="643"/>
      <c r="BB10" s="652" t="s">
        <v>
241</v>
      </c>
      <c r="BC10" s="653"/>
      <c r="BD10" s="653"/>
      <c r="BE10" s="654"/>
      <c r="BF10" s="903">
        <v>
0</v>
      </c>
      <c r="BG10" s="664"/>
      <c r="BH10" s="664"/>
      <c r="BI10" s="664"/>
      <c r="BJ10" s="664"/>
      <c r="BK10" s="664"/>
      <c r="BL10" s="664"/>
      <c r="BM10" s="664"/>
      <c r="BN10" s="664"/>
      <c r="BO10" s="664"/>
      <c r="BP10" s="664"/>
      <c r="BQ10" s="904">
        <v>
1</v>
      </c>
      <c r="BR10" s="904"/>
      <c r="BS10" s="904"/>
      <c r="BT10" s="904"/>
      <c r="BU10" s="904"/>
      <c r="BV10" s="904"/>
      <c r="BW10" s="904"/>
      <c r="BX10" s="904"/>
      <c r="BY10" s="904"/>
      <c r="BZ10" s="904"/>
      <c r="CA10" s="904"/>
      <c r="CB10" s="904">
        <v>
0</v>
      </c>
      <c r="CC10" s="904"/>
      <c r="CD10" s="904"/>
      <c r="CE10" s="904"/>
      <c r="CF10" s="904"/>
      <c r="CG10" s="904"/>
      <c r="CH10" s="904"/>
      <c r="CI10" s="904"/>
      <c r="CJ10" s="904"/>
      <c r="CK10" s="904"/>
      <c r="CL10" s="905"/>
      <c r="CM10" s="1"/>
      <c r="CN10" s="1"/>
      <c r="CO10" s="1"/>
      <c r="CP10" s="1"/>
      <c r="CQ10" s="1"/>
      <c r="CR10" s="1"/>
      <c r="CS10" s="1"/>
      <c r="CT10" s="940" t="s">
        <v>
1191</v>
      </c>
      <c r="CU10" s="941"/>
      <c r="CV10" s="941"/>
      <c r="CW10" s="942"/>
      <c r="CX10" s="940">
        <v>
691</v>
      </c>
      <c r="CY10" s="941"/>
      <c r="CZ10" s="941"/>
      <c r="DA10" s="942"/>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51"/>
    </row>
    <row r="11" spans="1:136" ht="11.25" customHeight="1" x14ac:dyDescent="0.15">
      <c r="A11" s="946" t="s">
        <v>
192</v>
      </c>
      <c r="B11" s="947"/>
      <c r="C11" s="635" t="s">
        <v>
332</v>
      </c>
      <c r="D11" s="636"/>
      <c r="E11" s="636"/>
      <c r="F11" s="636"/>
      <c r="G11" s="636"/>
      <c r="H11" s="636"/>
      <c r="I11" s="636"/>
      <c r="J11" s="636"/>
      <c r="K11" s="636"/>
      <c r="L11" s="636"/>
      <c r="M11" s="637"/>
      <c r="N11" s="844">
        <v>
1</v>
      </c>
      <c r="O11" s="823"/>
      <c r="P11" s="823"/>
      <c r="Q11" s="823"/>
      <c r="R11" s="823">
        <v>
1</v>
      </c>
      <c r="S11" s="823"/>
      <c r="T11" s="823"/>
      <c r="U11" s="823"/>
      <c r="V11" s="823" t="s">
        <v>
174</v>
      </c>
      <c r="W11" s="823"/>
      <c r="X11" s="823"/>
      <c r="Y11" s="823"/>
      <c r="Z11" s="823" t="s">
        <v>
174</v>
      </c>
      <c r="AA11" s="823"/>
      <c r="AB11" s="823"/>
      <c r="AC11" s="823"/>
      <c r="AD11" s="823" t="s">
        <v>
381</v>
      </c>
      <c r="AE11" s="823"/>
      <c r="AF11" s="823"/>
      <c r="AG11" s="823"/>
      <c r="AH11" s="823" t="s">
        <v>
5</v>
      </c>
      <c r="AI11" s="823"/>
      <c r="AJ11" s="823"/>
      <c r="AK11" s="823"/>
      <c r="AL11" s="823" t="s">
        <v>
174</v>
      </c>
      <c r="AM11" s="823"/>
      <c r="AN11" s="823"/>
      <c r="AO11" s="823"/>
      <c r="AP11" s="823" t="s">
        <v>
174</v>
      </c>
      <c r="AQ11" s="823"/>
      <c r="AR11" s="823"/>
      <c r="AS11" s="843"/>
      <c r="AT11" s="635" t="s">
        <v>
339</v>
      </c>
      <c r="AU11" s="636"/>
      <c r="AV11" s="636"/>
      <c r="AW11" s="636"/>
      <c r="AX11" s="636"/>
      <c r="AY11" s="636"/>
      <c r="AZ11" s="636"/>
      <c r="BA11" s="637"/>
      <c r="BB11" s="635" t="s">
        <v>
240</v>
      </c>
      <c r="BC11" s="636"/>
      <c r="BD11" s="636"/>
      <c r="BE11" s="637"/>
      <c r="BF11" s="903">
        <v>
53</v>
      </c>
      <c r="BG11" s="664"/>
      <c r="BH11" s="664"/>
      <c r="BI11" s="664"/>
      <c r="BJ11" s="664"/>
      <c r="BK11" s="664"/>
      <c r="BL11" s="664"/>
      <c r="BM11" s="664"/>
      <c r="BN11" s="664"/>
      <c r="BO11" s="664"/>
      <c r="BP11" s="664"/>
      <c r="BQ11" s="904">
        <v>
49</v>
      </c>
      <c r="BR11" s="904"/>
      <c r="BS11" s="904"/>
      <c r="BT11" s="904"/>
      <c r="BU11" s="904"/>
      <c r="BV11" s="904"/>
      <c r="BW11" s="904"/>
      <c r="BX11" s="904"/>
      <c r="BY11" s="904"/>
      <c r="BZ11" s="904"/>
      <c r="CA11" s="904"/>
      <c r="CB11" s="904">
        <v>
42</v>
      </c>
      <c r="CC11" s="904"/>
      <c r="CD11" s="904"/>
      <c r="CE11" s="904"/>
      <c r="CF11" s="904"/>
      <c r="CG11" s="904"/>
      <c r="CH11" s="904"/>
      <c r="CI11" s="904"/>
      <c r="CJ11" s="904"/>
      <c r="CK11" s="904"/>
      <c r="CL11" s="905"/>
      <c r="CM11" s="1"/>
      <c r="CN11" s="1"/>
      <c r="CO11" s="1"/>
      <c r="CP11" s="1"/>
      <c r="CQ11" s="1"/>
      <c r="CR11" s="1"/>
      <c r="CS11" s="1"/>
      <c r="CT11" s="940" t="s">
        <v>
1281</v>
      </c>
      <c r="CU11" s="941"/>
      <c r="CV11" s="941"/>
      <c r="CW11" s="942"/>
      <c r="CX11" s="940">
        <v>
691</v>
      </c>
      <c r="CY11" s="941"/>
      <c r="CZ11" s="941"/>
      <c r="DA11" s="942"/>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51"/>
    </row>
    <row r="12" spans="1:136" ht="11.25" customHeight="1" x14ac:dyDescent="0.15">
      <c r="A12" s="948"/>
      <c r="B12" s="949"/>
      <c r="C12" s="641"/>
      <c r="D12" s="642"/>
      <c r="E12" s="642"/>
      <c r="F12" s="642"/>
      <c r="G12" s="642"/>
      <c r="H12" s="642"/>
      <c r="I12" s="642"/>
      <c r="J12" s="642"/>
      <c r="K12" s="642"/>
      <c r="L12" s="642"/>
      <c r="M12" s="643"/>
      <c r="N12" s="844"/>
      <c r="O12" s="823"/>
      <c r="P12" s="823"/>
      <c r="Q12" s="823"/>
      <c r="R12" s="823"/>
      <c r="S12" s="823"/>
      <c r="T12" s="823"/>
      <c r="U12" s="823"/>
      <c r="V12" s="823"/>
      <c r="W12" s="823"/>
      <c r="X12" s="823"/>
      <c r="Y12" s="823"/>
      <c r="Z12" s="823"/>
      <c r="AA12" s="823"/>
      <c r="AB12" s="823"/>
      <c r="AC12" s="823"/>
      <c r="AD12" s="823"/>
      <c r="AE12" s="823"/>
      <c r="AF12" s="823"/>
      <c r="AG12" s="823"/>
      <c r="AH12" s="823"/>
      <c r="AI12" s="823"/>
      <c r="AJ12" s="823"/>
      <c r="AK12" s="823"/>
      <c r="AL12" s="823"/>
      <c r="AM12" s="823"/>
      <c r="AN12" s="823"/>
      <c r="AO12" s="823"/>
      <c r="AP12" s="823"/>
      <c r="AQ12" s="823"/>
      <c r="AR12" s="823"/>
      <c r="AS12" s="843"/>
      <c r="AT12" s="638"/>
      <c r="AU12" s="639"/>
      <c r="AV12" s="639"/>
      <c r="AW12" s="639"/>
      <c r="AX12" s="639"/>
      <c r="AY12" s="639"/>
      <c r="AZ12" s="639"/>
      <c r="BA12" s="640"/>
      <c r="BB12" s="641"/>
      <c r="BC12" s="642"/>
      <c r="BD12" s="642"/>
      <c r="BE12" s="643"/>
      <c r="BF12" s="903"/>
      <c r="BG12" s="664"/>
      <c r="BH12" s="664"/>
      <c r="BI12" s="664"/>
      <c r="BJ12" s="664"/>
      <c r="BK12" s="664"/>
      <c r="BL12" s="664"/>
      <c r="BM12" s="664"/>
      <c r="BN12" s="664"/>
      <c r="BO12" s="664"/>
      <c r="BP12" s="664"/>
      <c r="BQ12" s="904"/>
      <c r="BR12" s="904"/>
      <c r="BS12" s="904"/>
      <c r="BT12" s="904"/>
      <c r="BU12" s="904"/>
      <c r="BV12" s="904"/>
      <c r="BW12" s="904"/>
      <c r="BX12" s="904"/>
      <c r="BY12" s="904"/>
      <c r="BZ12" s="904"/>
      <c r="CA12" s="904"/>
      <c r="CB12" s="904"/>
      <c r="CC12" s="904"/>
      <c r="CD12" s="904"/>
      <c r="CE12" s="904"/>
      <c r="CF12" s="904"/>
      <c r="CG12" s="904"/>
      <c r="CH12" s="904"/>
      <c r="CI12" s="904"/>
      <c r="CJ12" s="904"/>
      <c r="CK12" s="904"/>
      <c r="CL12" s="905"/>
      <c r="CM12" s="1"/>
      <c r="CN12" s="1"/>
      <c r="CO12" s="1"/>
      <c r="CP12" s="1"/>
      <c r="CQ12" s="1"/>
      <c r="CR12" s="1"/>
      <c r="CS12" s="1"/>
      <c r="CT12" s="940" t="s">
        <v>
1283</v>
      </c>
      <c r="CU12" s="941"/>
      <c r="CV12" s="941"/>
      <c r="CW12" s="942"/>
      <c r="CX12" s="940">
        <v>
687</v>
      </c>
      <c r="CY12" s="941"/>
      <c r="CZ12" s="941"/>
      <c r="DA12" s="942"/>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51"/>
    </row>
    <row r="13" spans="1:136" ht="9" customHeight="1" x14ac:dyDescent="0.15">
      <c r="A13" s="948"/>
      <c r="B13" s="949"/>
      <c r="C13" s="635" t="s">
        <v>
334</v>
      </c>
      <c r="D13" s="636"/>
      <c r="E13" s="636"/>
      <c r="F13" s="636"/>
      <c r="G13" s="636"/>
      <c r="H13" s="636"/>
      <c r="I13" s="636"/>
      <c r="J13" s="636"/>
      <c r="K13" s="636"/>
      <c r="L13" s="636"/>
      <c r="M13" s="637"/>
      <c r="N13" s="844" t="s">
        <v>
340</v>
      </c>
      <c r="O13" s="823"/>
      <c r="P13" s="823"/>
      <c r="Q13" s="823"/>
      <c r="R13" s="823" t="s">
        <v>
386</v>
      </c>
      <c r="S13" s="823"/>
      <c r="T13" s="823"/>
      <c r="U13" s="823"/>
      <c r="V13" s="823" t="s">
        <v>
341</v>
      </c>
      <c r="W13" s="823"/>
      <c r="X13" s="823"/>
      <c r="Y13" s="823"/>
      <c r="Z13" s="823" t="s">
        <v>
174</v>
      </c>
      <c r="AA13" s="823"/>
      <c r="AB13" s="823"/>
      <c r="AC13" s="823"/>
      <c r="AD13" s="823" t="s">
        <v>
174</v>
      </c>
      <c r="AE13" s="823"/>
      <c r="AF13" s="823"/>
      <c r="AG13" s="823"/>
      <c r="AH13" s="823" t="s">
        <v>
387</v>
      </c>
      <c r="AI13" s="823"/>
      <c r="AJ13" s="823"/>
      <c r="AK13" s="823"/>
      <c r="AL13" s="823" t="s">
        <v>
342</v>
      </c>
      <c r="AM13" s="823"/>
      <c r="AN13" s="823"/>
      <c r="AO13" s="823"/>
      <c r="AP13" s="823" t="s">
        <v>
343</v>
      </c>
      <c r="AQ13" s="823"/>
      <c r="AR13" s="823"/>
      <c r="AS13" s="843"/>
      <c r="AT13" s="638"/>
      <c r="AU13" s="639"/>
      <c r="AV13" s="639"/>
      <c r="AW13" s="639"/>
      <c r="AX13" s="639"/>
      <c r="AY13" s="639"/>
      <c r="AZ13" s="639"/>
      <c r="BA13" s="640"/>
      <c r="BB13" s="635" t="s">
        <v>
241</v>
      </c>
      <c r="BC13" s="636"/>
      <c r="BD13" s="636"/>
      <c r="BE13" s="637"/>
      <c r="BF13" s="903">
        <v>
82</v>
      </c>
      <c r="BG13" s="664"/>
      <c r="BH13" s="664"/>
      <c r="BI13" s="664"/>
      <c r="BJ13" s="664"/>
      <c r="BK13" s="664"/>
      <c r="BL13" s="664"/>
      <c r="BM13" s="664"/>
      <c r="BN13" s="664"/>
      <c r="BO13" s="664"/>
      <c r="BP13" s="664"/>
      <c r="BQ13" s="904">
        <v>
73</v>
      </c>
      <c r="BR13" s="904"/>
      <c r="BS13" s="904"/>
      <c r="BT13" s="904"/>
      <c r="BU13" s="904"/>
      <c r="BV13" s="904"/>
      <c r="BW13" s="904"/>
      <c r="BX13" s="904"/>
      <c r="BY13" s="904"/>
      <c r="BZ13" s="904"/>
      <c r="CA13" s="904"/>
      <c r="CB13" s="904">
        <v>
67</v>
      </c>
      <c r="CC13" s="904"/>
      <c r="CD13" s="904"/>
      <c r="CE13" s="904"/>
      <c r="CF13" s="904"/>
      <c r="CG13" s="904"/>
      <c r="CH13" s="904"/>
      <c r="CI13" s="904"/>
      <c r="CJ13" s="904"/>
      <c r="CK13" s="904"/>
      <c r="CL13" s="905"/>
      <c r="CM13" s="1"/>
      <c r="CN13" s="1"/>
      <c r="CO13" s="1"/>
      <c r="CP13" s="1"/>
      <c r="CQ13" s="1"/>
      <c r="CR13" s="1"/>
      <c r="CS13" s="1"/>
      <c r="CT13" s="940" t="s">
        <v>
1309</v>
      </c>
      <c r="CU13" s="941"/>
      <c r="CV13" s="941"/>
      <c r="CW13" s="942"/>
      <c r="CX13" s="940">
        <v>
677</v>
      </c>
      <c r="CY13" s="941"/>
      <c r="CZ13" s="941"/>
      <c r="DA13" s="942"/>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51"/>
    </row>
    <row r="14" spans="1:136" ht="13.5" customHeight="1" x14ac:dyDescent="0.15">
      <c r="A14" s="950">
        <v>
22</v>
      </c>
      <c r="B14" s="951"/>
      <c r="C14" s="641"/>
      <c r="D14" s="642"/>
      <c r="E14" s="642"/>
      <c r="F14" s="642"/>
      <c r="G14" s="642"/>
      <c r="H14" s="642"/>
      <c r="I14" s="642"/>
      <c r="J14" s="642"/>
      <c r="K14" s="642"/>
      <c r="L14" s="642"/>
      <c r="M14" s="643"/>
      <c r="N14" s="844"/>
      <c r="O14" s="823"/>
      <c r="P14" s="823"/>
      <c r="Q14" s="823"/>
      <c r="R14" s="823"/>
      <c r="S14" s="823"/>
      <c r="T14" s="823"/>
      <c r="U14" s="823"/>
      <c r="V14" s="823"/>
      <c r="W14" s="823"/>
      <c r="X14" s="823"/>
      <c r="Y14" s="823"/>
      <c r="Z14" s="823"/>
      <c r="AA14" s="823"/>
      <c r="AB14" s="823"/>
      <c r="AC14" s="823"/>
      <c r="AD14" s="823"/>
      <c r="AE14" s="823"/>
      <c r="AF14" s="823"/>
      <c r="AG14" s="823"/>
      <c r="AH14" s="823"/>
      <c r="AI14" s="823"/>
      <c r="AJ14" s="823"/>
      <c r="AK14" s="823"/>
      <c r="AL14" s="823"/>
      <c r="AM14" s="823"/>
      <c r="AN14" s="823"/>
      <c r="AO14" s="823"/>
      <c r="AP14" s="823"/>
      <c r="AQ14" s="823"/>
      <c r="AR14" s="823"/>
      <c r="AS14" s="843"/>
      <c r="AT14" s="641"/>
      <c r="AU14" s="642"/>
      <c r="AV14" s="642"/>
      <c r="AW14" s="642"/>
      <c r="AX14" s="642"/>
      <c r="AY14" s="642"/>
      <c r="AZ14" s="642"/>
      <c r="BA14" s="643"/>
      <c r="BB14" s="641"/>
      <c r="BC14" s="642"/>
      <c r="BD14" s="642"/>
      <c r="BE14" s="643"/>
      <c r="BF14" s="903"/>
      <c r="BG14" s="664"/>
      <c r="BH14" s="664"/>
      <c r="BI14" s="664"/>
      <c r="BJ14" s="664"/>
      <c r="BK14" s="664"/>
      <c r="BL14" s="664"/>
      <c r="BM14" s="664"/>
      <c r="BN14" s="664"/>
      <c r="BO14" s="664"/>
      <c r="BP14" s="664"/>
      <c r="BQ14" s="904"/>
      <c r="BR14" s="904"/>
      <c r="BS14" s="904"/>
      <c r="BT14" s="904"/>
      <c r="BU14" s="904"/>
      <c r="BV14" s="904"/>
      <c r="BW14" s="904"/>
      <c r="BX14" s="904"/>
      <c r="BY14" s="904"/>
      <c r="BZ14" s="904"/>
      <c r="CA14" s="904"/>
      <c r="CB14" s="904"/>
      <c r="CC14" s="904"/>
      <c r="CD14" s="904"/>
      <c r="CE14" s="904"/>
      <c r="CF14" s="904"/>
      <c r="CG14" s="904"/>
      <c r="CH14" s="904"/>
      <c r="CI14" s="904"/>
      <c r="CJ14" s="904"/>
      <c r="CK14" s="904"/>
      <c r="CL14" s="905"/>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51"/>
    </row>
    <row r="15" spans="1:136" ht="22.5" customHeight="1" x14ac:dyDescent="0.15">
      <c r="A15" s="952" t="s">
        <v>
277</v>
      </c>
      <c r="B15" s="953"/>
      <c r="C15" s="652" t="s">
        <v>
181</v>
      </c>
      <c r="D15" s="653"/>
      <c r="E15" s="653"/>
      <c r="F15" s="653"/>
      <c r="G15" s="653"/>
      <c r="H15" s="653"/>
      <c r="I15" s="653"/>
      <c r="J15" s="653"/>
      <c r="K15" s="653"/>
      <c r="L15" s="653"/>
      <c r="M15" s="654"/>
      <c r="N15" s="844" t="s">
        <v>
388</v>
      </c>
      <c r="O15" s="823"/>
      <c r="P15" s="823"/>
      <c r="Q15" s="823"/>
      <c r="R15" s="823" t="s">
        <v>
345</v>
      </c>
      <c r="S15" s="823"/>
      <c r="T15" s="823"/>
      <c r="U15" s="823"/>
      <c r="V15" s="823" t="s">
        <v>
389</v>
      </c>
      <c r="W15" s="823"/>
      <c r="X15" s="823"/>
      <c r="Y15" s="823"/>
      <c r="Z15" s="823" t="s">
        <v>
174</v>
      </c>
      <c r="AA15" s="823"/>
      <c r="AB15" s="823"/>
      <c r="AC15" s="823"/>
      <c r="AD15" s="823" t="s">
        <v>
174</v>
      </c>
      <c r="AE15" s="823"/>
      <c r="AF15" s="823"/>
      <c r="AG15" s="823"/>
      <c r="AH15" s="823" t="s">
        <v>
295</v>
      </c>
      <c r="AI15" s="823"/>
      <c r="AJ15" s="823"/>
      <c r="AK15" s="823"/>
      <c r="AL15" s="823" t="s">
        <v>
342</v>
      </c>
      <c r="AM15" s="823"/>
      <c r="AN15" s="823"/>
      <c r="AO15" s="823"/>
      <c r="AP15" s="823" t="s">
        <v>
390</v>
      </c>
      <c r="AQ15" s="823"/>
      <c r="AR15" s="823"/>
      <c r="AS15" s="843"/>
      <c r="AT15" s="635" t="s">
        <v>
346</v>
      </c>
      <c r="AU15" s="636"/>
      <c r="AV15" s="636"/>
      <c r="AW15" s="636"/>
      <c r="AX15" s="636"/>
      <c r="AY15" s="636"/>
      <c r="AZ15" s="636"/>
      <c r="BA15" s="637"/>
      <c r="BB15" s="652" t="s">
        <v>
240</v>
      </c>
      <c r="BC15" s="653"/>
      <c r="BD15" s="653"/>
      <c r="BE15" s="654"/>
      <c r="BF15" s="903">
        <v>
123</v>
      </c>
      <c r="BG15" s="664"/>
      <c r="BH15" s="664"/>
      <c r="BI15" s="664"/>
      <c r="BJ15" s="664"/>
      <c r="BK15" s="664"/>
      <c r="BL15" s="664"/>
      <c r="BM15" s="664"/>
      <c r="BN15" s="664"/>
      <c r="BO15" s="664"/>
      <c r="BP15" s="664"/>
      <c r="BQ15" s="904">
        <v>
120</v>
      </c>
      <c r="BR15" s="904"/>
      <c r="BS15" s="904"/>
      <c r="BT15" s="904"/>
      <c r="BU15" s="904"/>
      <c r="BV15" s="904"/>
      <c r="BW15" s="904"/>
      <c r="BX15" s="904"/>
      <c r="BY15" s="904"/>
      <c r="BZ15" s="904"/>
      <c r="CA15" s="904"/>
      <c r="CB15" s="904">
        <v>
119</v>
      </c>
      <c r="CC15" s="904"/>
      <c r="CD15" s="904"/>
      <c r="CE15" s="904"/>
      <c r="CF15" s="904"/>
      <c r="CG15" s="904"/>
      <c r="CH15" s="904"/>
      <c r="CI15" s="904"/>
      <c r="CJ15" s="904"/>
      <c r="CK15" s="904"/>
      <c r="CL15" s="905"/>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51"/>
    </row>
    <row r="16" spans="1:136" ht="11.25" customHeight="1" x14ac:dyDescent="0.15">
      <c r="A16" s="946" t="s">
        <v>
192</v>
      </c>
      <c r="B16" s="947"/>
      <c r="C16" s="635" t="s">
        <v>
332</v>
      </c>
      <c r="D16" s="636"/>
      <c r="E16" s="636"/>
      <c r="F16" s="636"/>
      <c r="G16" s="636"/>
      <c r="H16" s="636"/>
      <c r="I16" s="636"/>
      <c r="J16" s="636"/>
      <c r="K16" s="636"/>
      <c r="L16" s="636"/>
      <c r="M16" s="637"/>
      <c r="N16" s="844">
        <v>
0</v>
      </c>
      <c r="O16" s="823"/>
      <c r="P16" s="823"/>
      <c r="Q16" s="823"/>
      <c r="R16" s="823" t="s">
        <v>
5</v>
      </c>
      <c r="S16" s="823"/>
      <c r="T16" s="823"/>
      <c r="U16" s="823"/>
      <c r="V16" s="823" t="s">
        <v>
381</v>
      </c>
      <c r="W16" s="823"/>
      <c r="X16" s="823"/>
      <c r="Y16" s="823"/>
      <c r="Z16" s="823" t="s">
        <v>
5</v>
      </c>
      <c r="AA16" s="823"/>
      <c r="AB16" s="823"/>
      <c r="AC16" s="823"/>
      <c r="AD16" s="823" t="s">
        <v>
5</v>
      </c>
      <c r="AE16" s="823"/>
      <c r="AF16" s="823"/>
      <c r="AG16" s="823"/>
      <c r="AH16" s="823" t="s">
        <v>
383</v>
      </c>
      <c r="AI16" s="823"/>
      <c r="AJ16" s="823"/>
      <c r="AK16" s="823"/>
      <c r="AL16" s="823" t="s">
        <v>
5</v>
      </c>
      <c r="AM16" s="823"/>
      <c r="AN16" s="823"/>
      <c r="AO16" s="823"/>
      <c r="AP16" s="823" t="s">
        <v>
381</v>
      </c>
      <c r="AQ16" s="823"/>
      <c r="AR16" s="823"/>
      <c r="AS16" s="843"/>
      <c r="AT16" s="638"/>
      <c r="AU16" s="639"/>
      <c r="AV16" s="639"/>
      <c r="AW16" s="639"/>
      <c r="AX16" s="639"/>
      <c r="AY16" s="639"/>
      <c r="AZ16" s="639"/>
      <c r="BA16" s="640"/>
      <c r="BB16" s="635" t="s">
        <v>
241</v>
      </c>
      <c r="BC16" s="636"/>
      <c r="BD16" s="636"/>
      <c r="BE16" s="637"/>
      <c r="BF16" s="903">
        <v>
127</v>
      </c>
      <c r="BG16" s="664"/>
      <c r="BH16" s="664"/>
      <c r="BI16" s="664"/>
      <c r="BJ16" s="664"/>
      <c r="BK16" s="664"/>
      <c r="BL16" s="664"/>
      <c r="BM16" s="664"/>
      <c r="BN16" s="664"/>
      <c r="BO16" s="664"/>
      <c r="BP16" s="664"/>
      <c r="BQ16" s="904">
        <v>
127</v>
      </c>
      <c r="BR16" s="904"/>
      <c r="BS16" s="904"/>
      <c r="BT16" s="904"/>
      <c r="BU16" s="904"/>
      <c r="BV16" s="904"/>
      <c r="BW16" s="904"/>
      <c r="BX16" s="904"/>
      <c r="BY16" s="904"/>
      <c r="BZ16" s="904"/>
      <c r="CA16" s="904"/>
      <c r="CB16" s="904">
        <v>
130</v>
      </c>
      <c r="CC16" s="904"/>
      <c r="CD16" s="904"/>
      <c r="CE16" s="904"/>
      <c r="CF16" s="904"/>
      <c r="CG16" s="904"/>
      <c r="CH16" s="904"/>
      <c r="CI16" s="904"/>
      <c r="CJ16" s="904"/>
      <c r="CK16" s="904"/>
      <c r="CL16" s="905"/>
      <c r="CM16" s="1"/>
      <c r="CN16" s="1"/>
      <c r="CO16"/>
      <c r="CP16" s="146"/>
      <c r="CQ16" s="146"/>
      <c r="CR16" s="146"/>
      <c r="CS16" s="146"/>
      <c r="CT16" s="146"/>
      <c r="CU16" s="146"/>
      <c r="CV16" s="146"/>
      <c r="CW16" s="146"/>
      <c r="CX16" s="146"/>
      <c r="CY16" s="146"/>
      <c r="CZ16" s="146"/>
      <c r="DA16" s="146"/>
      <c r="DB16" s="146"/>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51"/>
    </row>
    <row r="17" spans="1:136" ht="11.25" customHeight="1" x14ac:dyDescent="0.15">
      <c r="A17" s="948"/>
      <c r="B17" s="949"/>
      <c r="C17" s="641"/>
      <c r="D17" s="642"/>
      <c r="E17" s="642"/>
      <c r="F17" s="642"/>
      <c r="G17" s="642"/>
      <c r="H17" s="642"/>
      <c r="I17" s="642"/>
      <c r="J17" s="642"/>
      <c r="K17" s="642"/>
      <c r="L17" s="642"/>
      <c r="M17" s="643"/>
      <c r="N17" s="844"/>
      <c r="O17" s="823"/>
      <c r="P17" s="823"/>
      <c r="Q17" s="823"/>
      <c r="R17" s="823"/>
      <c r="S17" s="823"/>
      <c r="T17" s="823"/>
      <c r="U17" s="823"/>
      <c r="V17" s="823"/>
      <c r="W17" s="823"/>
      <c r="X17" s="823"/>
      <c r="Y17" s="823"/>
      <c r="Z17" s="823"/>
      <c r="AA17" s="823"/>
      <c r="AB17" s="823"/>
      <c r="AC17" s="823"/>
      <c r="AD17" s="823"/>
      <c r="AE17" s="823"/>
      <c r="AF17" s="823"/>
      <c r="AG17" s="823"/>
      <c r="AH17" s="823"/>
      <c r="AI17" s="823"/>
      <c r="AJ17" s="823"/>
      <c r="AK17" s="823"/>
      <c r="AL17" s="823"/>
      <c r="AM17" s="823"/>
      <c r="AN17" s="823"/>
      <c r="AO17" s="823"/>
      <c r="AP17" s="823"/>
      <c r="AQ17" s="823"/>
      <c r="AR17" s="823"/>
      <c r="AS17" s="843"/>
      <c r="AT17" s="641"/>
      <c r="AU17" s="642"/>
      <c r="AV17" s="642"/>
      <c r="AW17" s="642"/>
      <c r="AX17" s="642"/>
      <c r="AY17" s="642"/>
      <c r="AZ17" s="642"/>
      <c r="BA17" s="643"/>
      <c r="BB17" s="641"/>
      <c r="BC17" s="642"/>
      <c r="BD17" s="642"/>
      <c r="BE17" s="643"/>
      <c r="BF17" s="903"/>
      <c r="BG17" s="664"/>
      <c r="BH17" s="664"/>
      <c r="BI17" s="664"/>
      <c r="BJ17" s="664"/>
      <c r="BK17" s="664"/>
      <c r="BL17" s="664"/>
      <c r="BM17" s="664"/>
      <c r="BN17" s="664"/>
      <c r="BO17" s="664"/>
      <c r="BP17" s="664"/>
      <c r="BQ17" s="904"/>
      <c r="BR17" s="904"/>
      <c r="BS17" s="904"/>
      <c r="BT17" s="904"/>
      <c r="BU17" s="904"/>
      <c r="BV17" s="904"/>
      <c r="BW17" s="904"/>
      <c r="BX17" s="904"/>
      <c r="BY17" s="904"/>
      <c r="BZ17" s="904"/>
      <c r="CA17" s="904"/>
      <c r="CB17" s="904"/>
      <c r="CC17" s="904"/>
      <c r="CD17" s="904"/>
      <c r="CE17" s="904"/>
      <c r="CF17" s="904"/>
      <c r="CG17" s="904"/>
      <c r="CH17" s="904"/>
      <c r="CI17" s="904"/>
      <c r="CJ17" s="904"/>
      <c r="CK17" s="904"/>
      <c r="CL17" s="905"/>
      <c r="CM17" s="1"/>
      <c r="CN17" s="1"/>
      <c r="CO17" s="914" t="s">
        <v>
347</v>
      </c>
      <c r="CP17" s="914"/>
      <c r="CQ17" s="914"/>
      <c r="CR17" s="914"/>
      <c r="CS17" s="914"/>
      <c r="CT17" s="914"/>
      <c r="CU17" s="914"/>
      <c r="CV17" s="914"/>
      <c r="CW17" s="914"/>
      <c r="CX17" s="146"/>
      <c r="CY17" s="146"/>
      <c r="CZ17" s="146"/>
      <c r="DA17" s="146"/>
      <c r="DB17" s="146"/>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51"/>
    </row>
    <row r="18" spans="1:136" ht="9" customHeight="1" x14ac:dyDescent="0.15">
      <c r="A18" s="948"/>
      <c r="B18" s="949"/>
      <c r="C18" s="635" t="s">
        <v>
334</v>
      </c>
      <c r="D18" s="636"/>
      <c r="E18" s="636"/>
      <c r="F18" s="636"/>
      <c r="G18" s="636"/>
      <c r="H18" s="636"/>
      <c r="I18" s="636"/>
      <c r="J18" s="636"/>
      <c r="K18" s="636"/>
      <c r="L18" s="636"/>
      <c r="M18" s="637"/>
      <c r="N18" s="844" t="s">
        <v>
348</v>
      </c>
      <c r="O18" s="823"/>
      <c r="P18" s="823"/>
      <c r="Q18" s="823"/>
      <c r="R18" s="823" t="s">
        <v>
349</v>
      </c>
      <c r="S18" s="823"/>
      <c r="T18" s="823"/>
      <c r="U18" s="823"/>
      <c r="V18" s="823" t="s">
        <v>
391</v>
      </c>
      <c r="W18" s="823"/>
      <c r="X18" s="823"/>
      <c r="Y18" s="823"/>
      <c r="Z18" s="823" t="s">
        <v>
5</v>
      </c>
      <c r="AA18" s="823"/>
      <c r="AB18" s="823"/>
      <c r="AC18" s="823"/>
      <c r="AD18" s="823" t="s">
        <v>
381</v>
      </c>
      <c r="AE18" s="823"/>
      <c r="AF18" s="823"/>
      <c r="AG18" s="823"/>
      <c r="AH18" s="823">
        <v>
1</v>
      </c>
      <c r="AI18" s="823"/>
      <c r="AJ18" s="823"/>
      <c r="AK18" s="823"/>
      <c r="AL18" s="823" t="s">
        <v>
351</v>
      </c>
      <c r="AM18" s="823"/>
      <c r="AN18" s="823"/>
      <c r="AO18" s="823"/>
      <c r="AP18" s="823" t="s">
        <v>
352</v>
      </c>
      <c r="AQ18" s="823"/>
      <c r="AR18" s="823"/>
      <c r="AS18" s="843"/>
      <c r="AT18" s="588" t="s">
        <v>
353</v>
      </c>
      <c r="AU18" s="588"/>
      <c r="AV18" s="588"/>
      <c r="AW18" s="588"/>
      <c r="AX18" s="588"/>
      <c r="AY18" s="588"/>
      <c r="AZ18" s="588"/>
      <c r="BA18" s="588"/>
      <c r="BB18" s="588" t="s">
        <v>
240</v>
      </c>
      <c r="BC18" s="588"/>
      <c r="BD18" s="588"/>
      <c r="BE18" s="588"/>
      <c r="BF18" s="903">
        <v>
120</v>
      </c>
      <c r="BG18" s="664"/>
      <c r="BH18" s="664"/>
      <c r="BI18" s="664"/>
      <c r="BJ18" s="664"/>
      <c r="BK18" s="664"/>
      <c r="BL18" s="664"/>
      <c r="BM18" s="664"/>
      <c r="BN18" s="664"/>
      <c r="BO18" s="664"/>
      <c r="BP18" s="664"/>
      <c r="BQ18" s="904">
        <v>
114</v>
      </c>
      <c r="BR18" s="904"/>
      <c r="BS18" s="904"/>
      <c r="BT18" s="904"/>
      <c r="BU18" s="904"/>
      <c r="BV18" s="904"/>
      <c r="BW18" s="904"/>
      <c r="BX18" s="904"/>
      <c r="BY18" s="904"/>
      <c r="BZ18" s="904"/>
      <c r="CA18" s="904"/>
      <c r="CB18" s="904">
        <v>
111</v>
      </c>
      <c r="CC18" s="904"/>
      <c r="CD18" s="904"/>
      <c r="CE18" s="904"/>
      <c r="CF18" s="904"/>
      <c r="CG18" s="904"/>
      <c r="CH18" s="904"/>
      <c r="CI18" s="904"/>
      <c r="CJ18" s="904"/>
      <c r="CK18" s="904"/>
      <c r="CL18" s="905"/>
      <c r="CM18" s="1"/>
      <c r="CN18" s="1"/>
      <c r="CO18" s="914"/>
      <c r="CP18" s="914"/>
      <c r="CQ18" s="914"/>
      <c r="CR18" s="914"/>
      <c r="CS18" s="914"/>
      <c r="CT18" s="914"/>
      <c r="CU18" s="914"/>
      <c r="CV18" s="914"/>
      <c r="CW18" s="914"/>
      <c r="CX18" s="146"/>
      <c r="CY18" s="146"/>
      <c r="CZ18" s="146"/>
      <c r="DA18" s="146"/>
      <c r="DB18" s="146"/>
      <c r="DC18"/>
      <c r="DD18"/>
      <c r="DE18"/>
      <c r="DF18"/>
      <c r="DG18"/>
      <c r="DH18"/>
      <c r="DI18"/>
      <c r="DJ18"/>
      <c r="DK18"/>
      <c r="DL18"/>
      <c r="DM18"/>
      <c r="DN18"/>
      <c r="DO18"/>
      <c r="DP18"/>
      <c r="DQ18" s="1"/>
      <c r="DR18" s="1"/>
      <c r="DS18" s="1"/>
      <c r="DT18" s="1"/>
      <c r="DU18" s="1"/>
      <c r="DV18" s="1"/>
      <c r="DW18" s="1"/>
      <c r="DX18" s="1"/>
      <c r="DY18" s="1"/>
      <c r="DZ18" s="1"/>
      <c r="EA18" s="1"/>
      <c r="EB18" s="1"/>
      <c r="EC18" s="1"/>
      <c r="ED18" s="1"/>
      <c r="EE18" s="1"/>
      <c r="EF18" s="151"/>
    </row>
    <row r="19" spans="1:136" ht="13.5" customHeight="1" x14ac:dyDescent="0.15">
      <c r="A19" s="950">
        <v>
23</v>
      </c>
      <c r="B19" s="951"/>
      <c r="C19" s="641"/>
      <c r="D19" s="642"/>
      <c r="E19" s="642"/>
      <c r="F19" s="642"/>
      <c r="G19" s="642"/>
      <c r="H19" s="642"/>
      <c r="I19" s="642"/>
      <c r="J19" s="642"/>
      <c r="K19" s="642"/>
      <c r="L19" s="642"/>
      <c r="M19" s="643"/>
      <c r="N19" s="844"/>
      <c r="O19" s="823"/>
      <c r="P19" s="823"/>
      <c r="Q19" s="823"/>
      <c r="R19" s="823"/>
      <c r="S19" s="823"/>
      <c r="T19" s="823"/>
      <c r="U19" s="823"/>
      <c r="V19" s="823"/>
      <c r="W19" s="823"/>
      <c r="X19" s="823"/>
      <c r="Y19" s="823"/>
      <c r="Z19" s="823"/>
      <c r="AA19" s="823"/>
      <c r="AB19" s="823"/>
      <c r="AC19" s="823"/>
      <c r="AD19" s="823"/>
      <c r="AE19" s="823"/>
      <c r="AF19" s="823"/>
      <c r="AG19" s="823"/>
      <c r="AH19" s="823"/>
      <c r="AI19" s="823"/>
      <c r="AJ19" s="823"/>
      <c r="AK19" s="823"/>
      <c r="AL19" s="823"/>
      <c r="AM19" s="823"/>
      <c r="AN19" s="823"/>
      <c r="AO19" s="823"/>
      <c r="AP19" s="823"/>
      <c r="AQ19" s="823"/>
      <c r="AR19" s="823"/>
      <c r="AS19" s="843"/>
      <c r="AT19" s="588"/>
      <c r="AU19" s="588"/>
      <c r="AV19" s="588"/>
      <c r="AW19" s="588"/>
      <c r="AX19" s="588"/>
      <c r="AY19" s="588"/>
      <c r="AZ19" s="588"/>
      <c r="BA19" s="588"/>
      <c r="BB19" s="588"/>
      <c r="BC19" s="588"/>
      <c r="BD19" s="588"/>
      <c r="BE19" s="588"/>
      <c r="BF19" s="903"/>
      <c r="BG19" s="664"/>
      <c r="BH19" s="664"/>
      <c r="BI19" s="664"/>
      <c r="BJ19" s="664"/>
      <c r="BK19" s="664"/>
      <c r="BL19" s="664"/>
      <c r="BM19" s="664"/>
      <c r="BN19" s="664"/>
      <c r="BO19" s="664"/>
      <c r="BP19" s="664"/>
      <c r="BQ19" s="904"/>
      <c r="BR19" s="904"/>
      <c r="BS19" s="904"/>
      <c r="BT19" s="904"/>
      <c r="BU19" s="904"/>
      <c r="BV19" s="904"/>
      <c r="BW19" s="904"/>
      <c r="BX19" s="904"/>
      <c r="BY19" s="904"/>
      <c r="BZ19" s="904"/>
      <c r="CA19" s="904"/>
      <c r="CB19" s="904"/>
      <c r="CC19" s="904"/>
      <c r="CD19" s="904"/>
      <c r="CE19" s="904"/>
      <c r="CF19" s="904"/>
      <c r="CG19" s="904"/>
      <c r="CH19" s="904"/>
      <c r="CI19" s="904"/>
      <c r="CJ19" s="904"/>
      <c r="CK19" s="904"/>
      <c r="CL19" s="905"/>
      <c r="CM19" s="1"/>
      <c r="CN19" s="1"/>
      <c r="CO19" s="15"/>
      <c r="CP19" s="15"/>
      <c r="CQ19" s="15"/>
      <c r="CR19" s="15"/>
      <c r="CS19" s="15"/>
      <c r="CT19" s="15"/>
      <c r="CU19" s="15"/>
      <c r="CV19" s="15"/>
      <c r="CW19" s="15"/>
      <c r="CX19" s="15"/>
      <c r="CY19" s="15"/>
      <c r="CZ19" s="15"/>
      <c r="DA19" s="15"/>
      <c r="DB19" s="15"/>
      <c r="DC19"/>
      <c r="DD19"/>
      <c r="DE19"/>
      <c r="DF19"/>
      <c r="DG19"/>
      <c r="DH19"/>
      <c r="DI19"/>
      <c r="DJ19"/>
      <c r="DK19"/>
      <c r="DL19"/>
      <c r="DM19"/>
      <c r="DN19"/>
      <c r="DO19"/>
      <c r="DP19"/>
      <c r="DQ19" s="1"/>
      <c r="DR19" s="1"/>
      <c r="DS19" s="1"/>
      <c r="DT19" s="1"/>
      <c r="DU19" s="1"/>
      <c r="DV19" s="1"/>
      <c r="DW19" s="1"/>
      <c r="DX19" s="1"/>
      <c r="DY19" s="1"/>
      <c r="DZ19" s="1"/>
      <c r="EA19" s="1"/>
      <c r="EB19" s="1"/>
      <c r="EC19" s="1"/>
      <c r="ED19" s="1"/>
      <c r="EE19" s="1"/>
      <c r="EF19" s="151"/>
    </row>
    <row r="20" spans="1:136" ht="22.5" customHeight="1" x14ac:dyDescent="0.15">
      <c r="A20" s="952" t="s">
        <v>
277</v>
      </c>
      <c r="B20" s="953"/>
      <c r="C20" s="652" t="s">
        <v>
181</v>
      </c>
      <c r="D20" s="653"/>
      <c r="E20" s="653"/>
      <c r="F20" s="653"/>
      <c r="G20" s="653"/>
      <c r="H20" s="653"/>
      <c r="I20" s="653"/>
      <c r="J20" s="653"/>
      <c r="K20" s="653"/>
      <c r="L20" s="653"/>
      <c r="M20" s="654"/>
      <c r="N20" s="844" t="s">
        <v>
348</v>
      </c>
      <c r="O20" s="823"/>
      <c r="P20" s="823"/>
      <c r="Q20" s="823"/>
      <c r="R20" s="823" t="s">
        <v>
349</v>
      </c>
      <c r="S20" s="823"/>
      <c r="T20" s="823"/>
      <c r="U20" s="823"/>
      <c r="V20" s="823" t="s">
        <v>
350</v>
      </c>
      <c r="W20" s="823"/>
      <c r="X20" s="823"/>
      <c r="Y20" s="823"/>
      <c r="Z20" s="823" t="s">
        <v>
5</v>
      </c>
      <c r="AA20" s="823"/>
      <c r="AB20" s="823"/>
      <c r="AC20" s="823"/>
      <c r="AD20" s="823" t="s">
        <v>
5</v>
      </c>
      <c r="AE20" s="823"/>
      <c r="AF20" s="823"/>
      <c r="AG20" s="823"/>
      <c r="AH20" s="850">
        <v>
1</v>
      </c>
      <c r="AI20" s="823"/>
      <c r="AJ20" s="823"/>
      <c r="AK20" s="823"/>
      <c r="AL20" s="823" t="s">
        <v>
351</v>
      </c>
      <c r="AM20" s="823"/>
      <c r="AN20" s="823"/>
      <c r="AO20" s="823"/>
      <c r="AP20" s="823" t="s">
        <v>
352</v>
      </c>
      <c r="AQ20" s="823"/>
      <c r="AR20" s="823"/>
      <c r="AS20" s="843"/>
      <c r="AT20" s="588"/>
      <c r="AU20" s="588"/>
      <c r="AV20" s="588"/>
      <c r="AW20" s="588"/>
      <c r="AX20" s="588"/>
      <c r="AY20" s="588"/>
      <c r="AZ20" s="588"/>
      <c r="BA20" s="588"/>
      <c r="BB20" s="588" t="s">
        <v>
241</v>
      </c>
      <c r="BC20" s="588"/>
      <c r="BD20" s="588"/>
      <c r="BE20" s="588"/>
      <c r="BF20" s="903">
        <v>
68</v>
      </c>
      <c r="BG20" s="664"/>
      <c r="BH20" s="664"/>
      <c r="BI20" s="664"/>
      <c r="BJ20" s="664"/>
      <c r="BK20" s="664"/>
      <c r="BL20" s="664"/>
      <c r="BM20" s="664"/>
      <c r="BN20" s="664"/>
      <c r="BO20" s="664"/>
      <c r="BP20" s="664"/>
      <c r="BQ20" s="904">
        <v>
69</v>
      </c>
      <c r="BR20" s="904"/>
      <c r="BS20" s="904"/>
      <c r="BT20" s="904"/>
      <c r="BU20" s="904"/>
      <c r="BV20" s="904"/>
      <c r="BW20" s="904"/>
      <c r="BX20" s="904"/>
      <c r="BY20" s="904"/>
      <c r="BZ20" s="904"/>
      <c r="CA20" s="904"/>
      <c r="CB20" s="904">
        <v>
69</v>
      </c>
      <c r="CC20" s="904"/>
      <c r="CD20" s="904"/>
      <c r="CE20" s="904"/>
      <c r="CF20" s="904"/>
      <c r="CG20" s="904"/>
      <c r="CH20" s="904"/>
      <c r="CI20" s="904"/>
      <c r="CJ20" s="904"/>
      <c r="CK20" s="904"/>
      <c r="CL20" s="905"/>
      <c r="CM20" s="15" t="s">
        <v>
1188</v>
      </c>
      <c r="CN20" s="1"/>
      <c r="CO20"/>
      <c r="CP20" s="15"/>
      <c r="CQ20" s="15"/>
      <c r="CR20" s="15"/>
      <c r="CS20" s="15"/>
      <c r="CT20" s="15"/>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51"/>
    </row>
    <row r="21" spans="1:136" ht="11.25" customHeight="1" x14ac:dyDescent="0.15">
      <c r="A21" s="946" t="s">
        <v>
192</v>
      </c>
      <c r="B21" s="947"/>
      <c r="C21" s="635" t="s">
        <v>
332</v>
      </c>
      <c r="D21" s="636"/>
      <c r="E21" s="636"/>
      <c r="F21" s="636"/>
      <c r="G21" s="636"/>
      <c r="H21" s="636"/>
      <c r="I21" s="636"/>
      <c r="J21" s="636"/>
      <c r="K21" s="636"/>
      <c r="L21" s="636"/>
      <c r="M21" s="637"/>
      <c r="N21" s="844">
        <v>
1</v>
      </c>
      <c r="O21" s="823"/>
      <c r="P21" s="823"/>
      <c r="Q21" s="823"/>
      <c r="R21" s="823">
        <v>
1</v>
      </c>
      <c r="S21" s="823"/>
      <c r="T21" s="823"/>
      <c r="U21" s="823"/>
      <c r="V21" s="823" t="s">
        <v>
5</v>
      </c>
      <c r="W21" s="823"/>
      <c r="X21" s="823"/>
      <c r="Y21" s="823"/>
      <c r="Z21" s="823" t="s">
        <v>
5</v>
      </c>
      <c r="AA21" s="823"/>
      <c r="AB21" s="823"/>
      <c r="AC21" s="823"/>
      <c r="AD21" s="823" t="s">
        <v>
5</v>
      </c>
      <c r="AE21" s="823"/>
      <c r="AF21" s="823"/>
      <c r="AG21" s="823"/>
      <c r="AH21" s="823" t="s">
        <v>
5</v>
      </c>
      <c r="AI21" s="823"/>
      <c r="AJ21" s="823"/>
      <c r="AK21" s="823"/>
      <c r="AL21" s="823" t="s">
        <v>
5</v>
      </c>
      <c r="AM21" s="823"/>
      <c r="AN21" s="823"/>
      <c r="AO21" s="823"/>
      <c r="AP21" s="823" t="s">
        <v>
5</v>
      </c>
      <c r="AQ21" s="823"/>
      <c r="AR21" s="823"/>
      <c r="AS21" s="843"/>
      <c r="AT21" s="588" t="s">
        <v>
354</v>
      </c>
      <c r="AU21" s="588"/>
      <c r="AV21" s="588"/>
      <c r="AW21" s="588"/>
      <c r="AX21" s="588"/>
      <c r="AY21" s="588"/>
      <c r="AZ21" s="588"/>
      <c r="BA21" s="588"/>
      <c r="BB21" s="588" t="s">
        <v>
240</v>
      </c>
      <c r="BC21" s="588"/>
      <c r="BD21" s="588"/>
      <c r="BE21" s="588"/>
      <c r="BF21" s="903">
        <v>
81</v>
      </c>
      <c r="BG21" s="664"/>
      <c r="BH21" s="664"/>
      <c r="BI21" s="664"/>
      <c r="BJ21" s="664"/>
      <c r="BK21" s="664"/>
      <c r="BL21" s="664"/>
      <c r="BM21" s="664"/>
      <c r="BN21" s="664"/>
      <c r="BO21" s="664"/>
      <c r="BP21" s="664"/>
      <c r="BQ21" s="904">
        <v>
91</v>
      </c>
      <c r="BR21" s="904"/>
      <c r="BS21" s="904"/>
      <c r="BT21" s="904"/>
      <c r="BU21" s="904"/>
      <c r="BV21" s="904"/>
      <c r="BW21" s="904"/>
      <c r="BX21" s="904"/>
      <c r="BY21" s="904"/>
      <c r="BZ21" s="904"/>
      <c r="CA21" s="904"/>
      <c r="CB21" s="904">
        <v>
99</v>
      </c>
      <c r="CC21" s="904"/>
      <c r="CD21" s="904"/>
      <c r="CE21" s="904"/>
      <c r="CF21" s="904"/>
      <c r="CG21" s="904"/>
      <c r="CH21" s="904"/>
      <c r="CI21" s="904"/>
      <c r="CJ21" s="904"/>
      <c r="CK21" s="904"/>
      <c r="CL21" s="905"/>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51"/>
    </row>
    <row r="22" spans="1:136" ht="11.25" customHeight="1" x14ac:dyDescent="0.15">
      <c r="A22" s="948"/>
      <c r="B22" s="949"/>
      <c r="C22" s="641"/>
      <c r="D22" s="642"/>
      <c r="E22" s="642"/>
      <c r="F22" s="642"/>
      <c r="G22" s="642"/>
      <c r="H22" s="642"/>
      <c r="I22" s="642"/>
      <c r="J22" s="642"/>
      <c r="K22" s="642"/>
      <c r="L22" s="642"/>
      <c r="M22" s="643"/>
      <c r="N22" s="844"/>
      <c r="O22" s="823"/>
      <c r="P22" s="823"/>
      <c r="Q22" s="823"/>
      <c r="R22" s="823"/>
      <c r="S22" s="823"/>
      <c r="T22" s="823"/>
      <c r="U22" s="823"/>
      <c r="V22" s="823"/>
      <c r="W22" s="823"/>
      <c r="X22" s="823"/>
      <c r="Y22" s="823"/>
      <c r="Z22" s="823"/>
      <c r="AA22" s="823"/>
      <c r="AB22" s="823"/>
      <c r="AC22" s="823"/>
      <c r="AD22" s="823"/>
      <c r="AE22" s="823"/>
      <c r="AF22" s="823"/>
      <c r="AG22" s="823"/>
      <c r="AH22" s="823"/>
      <c r="AI22" s="823"/>
      <c r="AJ22" s="823"/>
      <c r="AK22" s="823"/>
      <c r="AL22" s="823"/>
      <c r="AM22" s="823"/>
      <c r="AN22" s="823"/>
      <c r="AO22" s="823"/>
      <c r="AP22" s="823"/>
      <c r="AQ22" s="823"/>
      <c r="AR22" s="823"/>
      <c r="AS22" s="843"/>
      <c r="AT22" s="588"/>
      <c r="AU22" s="588"/>
      <c r="AV22" s="588"/>
      <c r="AW22" s="588"/>
      <c r="AX22" s="588"/>
      <c r="AY22" s="588"/>
      <c r="AZ22" s="588"/>
      <c r="BA22" s="588"/>
      <c r="BB22" s="588"/>
      <c r="BC22" s="588"/>
      <c r="BD22" s="588"/>
      <c r="BE22" s="588"/>
      <c r="BF22" s="903"/>
      <c r="BG22" s="664"/>
      <c r="BH22" s="664"/>
      <c r="BI22" s="664"/>
      <c r="BJ22" s="664"/>
      <c r="BK22" s="664"/>
      <c r="BL22" s="664"/>
      <c r="BM22" s="664"/>
      <c r="BN22" s="664"/>
      <c r="BO22" s="664"/>
      <c r="BP22" s="66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5"/>
      <c r="CM22" s="1"/>
      <c r="CN22" s="1"/>
      <c r="CO22" s="1"/>
      <c r="CP22" s="1"/>
      <c r="CQ22" s="368" t="s">
        <v>
10</v>
      </c>
      <c r="CR22" s="369"/>
      <c r="CS22" s="369"/>
      <c r="CT22" s="145"/>
      <c r="CU22" s="943">
        <v>
157.6</v>
      </c>
      <c r="CV22" s="944"/>
      <c r="CW22" s="944"/>
      <c r="CX22" s="945"/>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51"/>
    </row>
    <row r="23" spans="1:136" ht="9" customHeight="1" x14ac:dyDescent="0.15">
      <c r="A23" s="948"/>
      <c r="B23" s="949"/>
      <c r="C23" s="635" t="s">
        <v>
334</v>
      </c>
      <c r="D23" s="636"/>
      <c r="E23" s="636"/>
      <c r="F23" s="636"/>
      <c r="G23" s="636"/>
      <c r="H23" s="636"/>
      <c r="I23" s="636"/>
      <c r="J23" s="636"/>
      <c r="K23" s="636"/>
      <c r="L23" s="636"/>
      <c r="M23" s="637"/>
      <c r="N23" s="844" t="s">
        <v>
355</v>
      </c>
      <c r="O23" s="823"/>
      <c r="P23" s="823"/>
      <c r="Q23" s="823"/>
      <c r="R23" s="823" t="s">
        <v>
356</v>
      </c>
      <c r="S23" s="823"/>
      <c r="T23" s="823"/>
      <c r="U23" s="823"/>
      <c r="V23" s="823" t="s">
        <v>
357</v>
      </c>
      <c r="W23" s="823"/>
      <c r="X23" s="823"/>
      <c r="Y23" s="823"/>
      <c r="Z23" s="823" t="s">
        <v>
5</v>
      </c>
      <c r="AA23" s="823"/>
      <c r="AB23" s="823"/>
      <c r="AC23" s="823"/>
      <c r="AD23" s="823" t="s">
        <v>
5</v>
      </c>
      <c r="AE23" s="823"/>
      <c r="AF23" s="823"/>
      <c r="AG23" s="823"/>
      <c r="AH23" s="823" t="s">
        <v>
358</v>
      </c>
      <c r="AI23" s="823"/>
      <c r="AJ23" s="823"/>
      <c r="AK23" s="823"/>
      <c r="AL23" s="823" t="s">
        <v>
358</v>
      </c>
      <c r="AM23" s="823"/>
      <c r="AN23" s="823"/>
      <c r="AO23" s="823"/>
      <c r="AP23" s="823" t="s">
        <v>
359</v>
      </c>
      <c r="AQ23" s="823"/>
      <c r="AR23" s="823"/>
      <c r="AS23" s="843"/>
      <c r="AT23" s="588"/>
      <c r="AU23" s="588"/>
      <c r="AV23" s="588"/>
      <c r="AW23" s="588"/>
      <c r="AX23" s="588"/>
      <c r="AY23" s="588"/>
      <c r="AZ23" s="588"/>
      <c r="BA23" s="588"/>
      <c r="BB23" s="588" t="s">
        <v>
241</v>
      </c>
      <c r="BC23" s="588"/>
      <c r="BD23" s="588"/>
      <c r="BE23" s="588"/>
      <c r="BF23" s="903">
        <v>
37</v>
      </c>
      <c r="BG23" s="664"/>
      <c r="BH23" s="664"/>
      <c r="BI23" s="664"/>
      <c r="BJ23" s="664"/>
      <c r="BK23" s="664"/>
      <c r="BL23" s="664"/>
      <c r="BM23" s="664"/>
      <c r="BN23" s="664"/>
      <c r="BO23" s="664"/>
      <c r="BP23" s="664"/>
      <c r="BQ23" s="904">
        <v>
43</v>
      </c>
      <c r="BR23" s="904"/>
      <c r="BS23" s="904"/>
      <c r="BT23" s="904"/>
      <c r="BU23" s="904"/>
      <c r="BV23" s="904"/>
      <c r="BW23" s="904"/>
      <c r="BX23" s="904"/>
      <c r="BY23" s="904"/>
      <c r="BZ23" s="904"/>
      <c r="CA23" s="904"/>
      <c r="CB23" s="904">
        <v>
40</v>
      </c>
      <c r="CC23" s="904"/>
      <c r="CD23" s="904"/>
      <c r="CE23" s="904"/>
      <c r="CF23" s="904"/>
      <c r="CG23" s="904"/>
      <c r="CH23" s="904"/>
      <c r="CI23" s="904"/>
      <c r="CJ23" s="904"/>
      <c r="CK23" s="904"/>
      <c r="CL23" s="905"/>
      <c r="CM23" s="1"/>
      <c r="CN23" s="1"/>
      <c r="CO23" s="1"/>
      <c r="CP23" s="1"/>
      <c r="CQ23" s="940" t="s">
        <v>
11</v>
      </c>
      <c r="CR23" s="941"/>
      <c r="CS23" s="941"/>
      <c r="CT23" s="942"/>
      <c r="CU23" s="943">
        <v>
164.2</v>
      </c>
      <c r="CV23" s="944"/>
      <c r="CW23" s="944"/>
      <c r="CX23" s="945"/>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51"/>
    </row>
    <row r="24" spans="1:136" ht="13.5" customHeight="1" x14ac:dyDescent="0.15">
      <c r="A24" s="950">
        <v>
24</v>
      </c>
      <c r="B24" s="951"/>
      <c r="C24" s="641"/>
      <c r="D24" s="642"/>
      <c r="E24" s="642"/>
      <c r="F24" s="642"/>
      <c r="G24" s="642"/>
      <c r="H24" s="642"/>
      <c r="I24" s="642"/>
      <c r="J24" s="642"/>
      <c r="K24" s="642"/>
      <c r="L24" s="642"/>
      <c r="M24" s="643"/>
      <c r="N24" s="844"/>
      <c r="O24" s="823"/>
      <c r="P24" s="823"/>
      <c r="Q24" s="823"/>
      <c r="R24" s="823"/>
      <c r="S24" s="823"/>
      <c r="T24" s="823"/>
      <c r="U24" s="823"/>
      <c r="V24" s="823"/>
      <c r="W24" s="823"/>
      <c r="X24" s="823"/>
      <c r="Y24" s="823"/>
      <c r="Z24" s="823"/>
      <c r="AA24" s="823"/>
      <c r="AB24" s="823"/>
      <c r="AC24" s="823"/>
      <c r="AD24" s="823"/>
      <c r="AE24" s="823"/>
      <c r="AF24" s="823"/>
      <c r="AG24" s="823"/>
      <c r="AH24" s="823"/>
      <c r="AI24" s="823"/>
      <c r="AJ24" s="823"/>
      <c r="AK24" s="823"/>
      <c r="AL24" s="823"/>
      <c r="AM24" s="823"/>
      <c r="AN24" s="823"/>
      <c r="AO24" s="823"/>
      <c r="AP24" s="823"/>
      <c r="AQ24" s="823"/>
      <c r="AR24" s="823"/>
      <c r="AS24" s="843"/>
      <c r="AT24" s="588"/>
      <c r="AU24" s="588"/>
      <c r="AV24" s="588"/>
      <c r="AW24" s="588"/>
      <c r="AX24" s="588"/>
      <c r="AY24" s="588"/>
      <c r="AZ24" s="588"/>
      <c r="BA24" s="588"/>
      <c r="BB24" s="588"/>
      <c r="BC24" s="588"/>
      <c r="BD24" s="588"/>
      <c r="BE24" s="588"/>
      <c r="BF24" s="903"/>
      <c r="BG24" s="664"/>
      <c r="BH24" s="664"/>
      <c r="BI24" s="664"/>
      <c r="BJ24" s="664"/>
      <c r="BK24" s="664"/>
      <c r="BL24" s="664"/>
      <c r="BM24" s="664"/>
      <c r="BN24" s="664"/>
      <c r="BO24" s="664"/>
      <c r="BP24" s="66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5"/>
      <c r="CM24" s="1"/>
      <c r="CN24" s="1"/>
      <c r="CO24" s="1"/>
      <c r="CP24" s="1"/>
      <c r="CQ24" s="940" t="s">
        <v>
12</v>
      </c>
      <c r="CR24" s="941"/>
      <c r="CS24" s="941"/>
      <c r="CT24" s="942"/>
      <c r="CU24" s="943">
        <v>
165.4</v>
      </c>
      <c r="CV24" s="944"/>
      <c r="CW24" s="944"/>
      <c r="CX24" s="945"/>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51"/>
    </row>
    <row r="25" spans="1:136" ht="22.5" customHeight="1" x14ac:dyDescent="0.15">
      <c r="A25" s="952" t="s">
        <v>
277</v>
      </c>
      <c r="B25" s="953"/>
      <c r="C25" s="652" t="s">
        <v>
181</v>
      </c>
      <c r="D25" s="653"/>
      <c r="E25" s="653"/>
      <c r="F25" s="653"/>
      <c r="G25" s="653"/>
      <c r="H25" s="653"/>
      <c r="I25" s="653"/>
      <c r="J25" s="653"/>
      <c r="K25" s="653"/>
      <c r="L25" s="653"/>
      <c r="M25" s="654"/>
      <c r="N25" s="857" t="s">
        <v>
360</v>
      </c>
      <c r="O25" s="858"/>
      <c r="P25" s="858"/>
      <c r="Q25" s="858"/>
      <c r="R25" s="858" t="s">
        <v>
361</v>
      </c>
      <c r="S25" s="858"/>
      <c r="T25" s="858"/>
      <c r="U25" s="858"/>
      <c r="V25" s="858" t="s">
        <v>
357</v>
      </c>
      <c r="W25" s="858"/>
      <c r="X25" s="858"/>
      <c r="Y25" s="858"/>
      <c r="Z25" s="858" t="s">
        <v>
5</v>
      </c>
      <c r="AA25" s="858"/>
      <c r="AB25" s="858"/>
      <c r="AC25" s="858"/>
      <c r="AD25" s="858" t="s">
        <v>
5</v>
      </c>
      <c r="AE25" s="858"/>
      <c r="AF25" s="858"/>
      <c r="AG25" s="858"/>
      <c r="AH25" s="858" t="s">
        <v>
358</v>
      </c>
      <c r="AI25" s="858"/>
      <c r="AJ25" s="858"/>
      <c r="AK25" s="858"/>
      <c r="AL25" s="858" t="s">
        <v>
358</v>
      </c>
      <c r="AM25" s="858"/>
      <c r="AN25" s="858"/>
      <c r="AO25" s="858"/>
      <c r="AP25" s="858" t="s">
        <v>
359</v>
      </c>
      <c r="AQ25" s="858"/>
      <c r="AR25" s="858"/>
      <c r="AS25" s="863"/>
      <c r="AT25" s="588" t="s">
        <v>
362</v>
      </c>
      <c r="AU25" s="588"/>
      <c r="AV25" s="588"/>
      <c r="AW25" s="588"/>
      <c r="AX25" s="588"/>
      <c r="AY25" s="588"/>
      <c r="AZ25" s="588"/>
      <c r="BA25" s="588"/>
      <c r="BB25" s="588"/>
      <c r="BC25" s="588"/>
      <c r="BD25" s="588"/>
      <c r="BE25" s="588"/>
      <c r="BF25" s="906" t="s">
        <v>
1538</v>
      </c>
      <c r="BG25" s="907"/>
      <c r="BH25" s="907"/>
      <c r="BI25" s="907"/>
      <c r="BJ25" s="907"/>
      <c r="BK25" s="907"/>
      <c r="BL25" s="907"/>
      <c r="BM25" s="907"/>
      <c r="BN25" s="907"/>
      <c r="BO25" s="907"/>
      <c r="BP25" s="907"/>
      <c r="BQ25" s="907" t="s">
        <v>
1539</v>
      </c>
      <c r="BR25" s="907"/>
      <c r="BS25" s="907"/>
      <c r="BT25" s="907"/>
      <c r="BU25" s="907"/>
      <c r="BV25" s="907"/>
      <c r="BW25" s="907"/>
      <c r="BX25" s="907"/>
      <c r="BY25" s="907"/>
      <c r="BZ25" s="907"/>
      <c r="CA25" s="907"/>
      <c r="CB25" s="908">
        <v>
14.5</v>
      </c>
      <c r="CC25" s="908"/>
      <c r="CD25" s="908"/>
      <c r="CE25" s="908"/>
      <c r="CF25" s="908"/>
      <c r="CG25" s="908"/>
      <c r="CH25" s="908"/>
      <c r="CI25" s="908"/>
      <c r="CJ25" s="908"/>
      <c r="CK25" s="908"/>
      <c r="CL25" s="909"/>
      <c r="CM25" s="1"/>
      <c r="CN25" s="1"/>
      <c r="CO25" s="1"/>
      <c r="CP25" s="1"/>
      <c r="CQ25" s="940" t="s">
        <v>
344</v>
      </c>
      <c r="CR25" s="941"/>
      <c r="CS25" s="941"/>
      <c r="CT25" s="942"/>
      <c r="CU25" s="943">
        <v>
170.7</v>
      </c>
      <c r="CV25" s="944"/>
      <c r="CW25" s="944"/>
      <c r="CX25" s="945"/>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51"/>
    </row>
    <row r="26" spans="1:136" ht="18" customHeight="1" x14ac:dyDescent="0.15">
      <c r="A26" s="79"/>
      <c r="B26" s="772" t="s">
        <v>
283</v>
      </c>
      <c r="C26" s="772"/>
      <c r="D26" s="15" t="s">
        <v>
323</v>
      </c>
      <c r="E26" s="15"/>
      <c r="F26" s="15"/>
      <c r="G26" s="15"/>
      <c r="H26" s="15"/>
      <c r="I26" s="15"/>
      <c r="J26" s="15"/>
      <c r="K26" s="15"/>
      <c r="L26" s="15"/>
      <c r="M26" s="15"/>
      <c r="N26" s="15"/>
      <c r="O26" s="15"/>
      <c r="P26" s="15"/>
      <c r="Q26" s="15"/>
      <c r="R26" s="15"/>
      <c r="S26" s="15"/>
      <c r="T26" s="15"/>
      <c r="U26" s="15"/>
      <c r="V26" s="15"/>
      <c r="W26" s="15"/>
      <c r="X26" s="15"/>
      <c r="Y26" s="15"/>
      <c r="Z26" s="16"/>
      <c r="AA26" s="16"/>
      <c r="AB26" s="16"/>
      <c r="AC26" s="16"/>
      <c r="AD26" s="16"/>
      <c r="AE26" s="16"/>
      <c r="AF26" s="16" t="s">
        <v>
50</v>
      </c>
      <c r="AG26" s="16"/>
      <c r="AH26" s="16"/>
      <c r="AI26" s="16"/>
      <c r="AJ26" s="16"/>
      <c r="AK26" s="16"/>
      <c r="AL26" s="16"/>
      <c r="AM26" s="16"/>
      <c r="AN26" s="16"/>
      <c r="AO26" s="16"/>
      <c r="AP26" s="16"/>
      <c r="AQ26" s="16"/>
      <c r="AR26" s="16"/>
      <c r="AS26" s="16"/>
      <c r="AT26" s="1"/>
      <c r="AU26" s="549"/>
      <c r="AV26" s="534" t="s">
        <v>
347</v>
      </c>
      <c r="AW26" s="534"/>
      <c r="AX26" s="542"/>
      <c r="AY26" s="534"/>
      <c r="AZ26" s="534"/>
      <c r="BA26" s="534"/>
      <c r="BB26" s="534"/>
      <c r="BC26" s="534"/>
      <c r="BD26" s="534"/>
      <c r="BE26" s="534"/>
      <c r="BF26" s="534"/>
      <c r="BG26" s="534"/>
      <c r="BH26" s="534"/>
      <c r="BI26" s="534"/>
      <c r="BJ26" s="534"/>
      <c r="BK26" s="534"/>
      <c r="BL26" s="534"/>
      <c r="BM26" s="534"/>
      <c r="BN26" s="534"/>
      <c r="BO26" s="534"/>
      <c r="BP26" s="534"/>
      <c r="BQ26" s="534"/>
      <c r="BR26" s="534"/>
      <c r="BS26" s="1"/>
      <c r="BT26" s="1"/>
      <c r="BU26" s="1"/>
      <c r="BV26" s="1"/>
      <c r="BW26" s="1"/>
      <c r="BX26" s="1"/>
      <c r="BY26" s="11"/>
      <c r="BZ26" s="1"/>
      <c r="CA26" s="1"/>
      <c r="CB26" s="1"/>
      <c r="CC26" s="1"/>
      <c r="CD26" s="1"/>
      <c r="CE26" s="1"/>
      <c r="CF26" s="1"/>
      <c r="CG26" s="1"/>
      <c r="CH26" s="1"/>
      <c r="CI26" s="1"/>
      <c r="CJ26" s="1"/>
      <c r="CK26" s="1"/>
      <c r="CL26" s="1"/>
      <c r="CM26" s="1"/>
      <c r="CN26" s="1"/>
      <c r="CO26" s="1"/>
      <c r="CP26" s="1"/>
      <c r="CQ26" s="940" t="s">
        <v>
1189</v>
      </c>
      <c r="CR26" s="941"/>
      <c r="CS26" s="941"/>
      <c r="CT26" s="942"/>
      <c r="CU26" s="943">
        <v>
174.2</v>
      </c>
      <c r="CV26" s="944"/>
      <c r="CW26" s="944"/>
      <c r="CX26" s="945"/>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51"/>
    </row>
    <row r="27" spans="1:136" ht="18" customHeight="1" x14ac:dyDescent="0.15">
      <c r="A27" s="10"/>
      <c r="D27" s="15" t="s">
        <v>
363</v>
      </c>
      <c r="E27" s="15"/>
      <c r="F27" s="15"/>
      <c r="G27" s="15"/>
      <c r="H27" s="15"/>
      <c r="I27" s="15"/>
      <c r="J27" s="15"/>
      <c r="K27" s="15"/>
      <c r="L27" s="15"/>
      <c r="M27" s="15"/>
      <c r="N27" s="15"/>
      <c r="O27" s="15"/>
      <c r="P27" s="15"/>
      <c r="Q27" s="1"/>
      <c r="R27" s="1"/>
      <c r="S27" s="1"/>
      <c r="T27" s="1"/>
      <c r="U27" s="1"/>
      <c r="V27" s="1"/>
      <c r="W27" s="1"/>
      <c r="X27" s="1"/>
      <c r="Y27" s="1"/>
      <c r="Z27" s="16"/>
      <c r="AA27" s="16"/>
      <c r="AB27" s="16"/>
      <c r="AC27" s="16"/>
      <c r="AD27" s="16"/>
      <c r="AE27" s="16"/>
      <c r="AF27" s="16"/>
      <c r="AG27" s="16"/>
      <c r="AH27" s="16"/>
      <c r="AI27" s="16"/>
      <c r="AJ27" s="16"/>
      <c r="AK27" s="16"/>
      <c r="AL27" s="16"/>
      <c r="AM27" s="16"/>
      <c r="AN27" s="16"/>
      <c r="AO27" s="16"/>
      <c r="AP27" s="16"/>
      <c r="AQ27" s="16"/>
      <c r="AR27" s="16"/>
      <c r="AS27" s="16"/>
      <c r="AT27" s="544"/>
      <c r="AU27" s="549"/>
      <c r="AV27" s="549"/>
      <c r="AW27" s="542"/>
      <c r="AX27" s="534"/>
      <c r="AY27" s="534"/>
      <c r="AZ27" s="534"/>
      <c r="BA27" s="534"/>
      <c r="BB27" s="534"/>
      <c r="BC27" s="545"/>
      <c r="BD27" s="545"/>
      <c r="BE27" s="545"/>
      <c r="BF27" s="545"/>
      <c r="BG27" s="1"/>
      <c r="BH27" s="1"/>
      <c r="BI27" s="1"/>
      <c r="BJ27" s="1"/>
      <c r="BK27" s="1"/>
      <c r="BL27" s="1"/>
      <c r="BM27" s="1"/>
      <c r="BN27" s="534"/>
      <c r="BO27" s="534"/>
      <c r="BP27" s="534"/>
      <c r="BQ27" s="534"/>
      <c r="BR27" s="534"/>
      <c r="BS27" s="534"/>
      <c r="BT27" s="1"/>
      <c r="BU27" s="1"/>
      <c r="BV27" s="1"/>
      <c r="BW27" s="1"/>
      <c r="BX27" s="1"/>
      <c r="BY27" s="1"/>
      <c r="BZ27" s="1"/>
      <c r="CA27" s="1"/>
      <c r="CB27" s="1"/>
      <c r="CC27" s="1"/>
      <c r="CD27" s="1"/>
      <c r="CE27" s="1"/>
      <c r="CF27" s="1"/>
      <c r="CG27" s="1"/>
      <c r="CH27" s="1"/>
      <c r="CI27" s="1"/>
      <c r="CJ27" s="1"/>
      <c r="CK27" s="1"/>
      <c r="CL27" s="1"/>
      <c r="CM27" s="1"/>
      <c r="CN27" s="1"/>
      <c r="CO27" s="1"/>
      <c r="CP27" s="1"/>
      <c r="CQ27" s="940" t="s">
        <v>
1190</v>
      </c>
      <c r="CR27" s="941"/>
      <c r="CS27" s="941"/>
      <c r="CT27" s="942"/>
      <c r="CU27" s="943">
        <v>
175.4</v>
      </c>
      <c r="CV27" s="944"/>
      <c r="CW27" s="944"/>
      <c r="CX27" s="945"/>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51"/>
    </row>
    <row r="28" spans="1:136" ht="18" customHeight="1" x14ac:dyDescent="0.15">
      <c r="A28" s="1"/>
      <c r="B28" s="15" t="s">
        <v>
285</v>
      </c>
      <c r="D28" s="15"/>
      <c r="E28" s="15"/>
      <c r="F28" s="15"/>
      <c r="G28" s="15"/>
      <c r="H28" s="15"/>
      <c r="I28" s="15"/>
      <c r="J28" s="15"/>
      <c r="K28" s="15"/>
      <c r="L28" s="15"/>
      <c r="M28" s="15"/>
      <c r="N28" s="15"/>
      <c r="O28" s="15"/>
      <c r="P28" s="15"/>
      <c r="Q28" s="1"/>
      <c r="R28" s="1"/>
      <c r="S28" s="1"/>
      <c r="T28" s="1"/>
      <c r="U28" s="1"/>
      <c r="V28" s="1"/>
      <c r="W28" s="1"/>
      <c r="X28" s="1"/>
      <c r="Y28" s="1"/>
      <c r="Z28" s="16"/>
      <c r="AA28" s="16"/>
      <c r="AB28" s="16"/>
      <c r="AC28" s="16"/>
      <c r="AD28" s="16"/>
      <c r="AE28" s="16"/>
      <c r="AF28" s="16"/>
      <c r="AG28" s="16"/>
      <c r="AH28" s="16"/>
      <c r="AI28" s="16"/>
      <c r="AJ28" s="16"/>
      <c r="AK28" s="16"/>
      <c r="AL28" s="16"/>
      <c r="AM28" s="16"/>
      <c r="AN28" s="16"/>
      <c r="AO28" s="16"/>
      <c r="AP28" s="16"/>
      <c r="AQ28" s="16"/>
      <c r="AR28" s="16"/>
      <c r="AS28" s="16"/>
      <c r="AT28" s="1"/>
      <c r="AU28" s="549"/>
      <c r="AV28" s="534"/>
      <c r="AW28" s="534"/>
      <c r="AX28" s="534"/>
      <c r="AY28" s="534"/>
      <c r="AZ28" s="534"/>
      <c r="BA28" s="534"/>
      <c r="BB28" s="534"/>
      <c r="BC28" s="545"/>
      <c r="BD28" s="545"/>
      <c r="BE28" s="545"/>
      <c r="BF28" s="545"/>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940" t="s">
        <v>
1191</v>
      </c>
      <c r="CR28" s="941"/>
      <c r="CS28" s="941"/>
      <c r="CT28" s="942"/>
      <c r="CU28" s="943">
        <v>
171.3</v>
      </c>
      <c r="CV28" s="944"/>
      <c r="CW28" s="944"/>
      <c r="CX28" s="945"/>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51"/>
    </row>
    <row r="29" spans="1:136" ht="18" customHeight="1" x14ac:dyDescent="0.15">
      <c r="A29" s="79"/>
      <c r="B29" s="79"/>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
      <c r="AU29" s="549"/>
      <c r="AV29" s="534"/>
      <c r="AW29" s="534"/>
      <c r="AX29" s="534"/>
      <c r="AY29" s="534"/>
      <c r="AZ29" s="534"/>
      <c r="BA29" s="534"/>
      <c r="BB29" s="534"/>
      <c r="BC29" s="545"/>
      <c r="BD29" s="545"/>
      <c r="BE29" s="545"/>
      <c r="BF29" s="545"/>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940" t="s">
        <v>
1281</v>
      </c>
      <c r="CR29" s="941"/>
      <c r="CS29" s="941"/>
      <c r="CT29" s="942"/>
      <c r="CU29" s="943">
        <v>
173.1</v>
      </c>
      <c r="CV29" s="944"/>
      <c r="CW29" s="944"/>
      <c r="CX29" s="945"/>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51"/>
    </row>
    <row r="30" spans="1:136" ht="18" customHeight="1" x14ac:dyDescent="0.1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940" t="s">
        <v>
1283</v>
      </c>
      <c r="CR30" s="941"/>
      <c r="CS30" s="941"/>
      <c r="CT30" s="942"/>
      <c r="CU30" s="943">
        <v>
175.6</v>
      </c>
      <c r="CV30" s="944"/>
      <c r="CW30" s="944"/>
      <c r="CX30" s="945"/>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51"/>
    </row>
    <row r="31" spans="1:136" ht="18" customHeight="1" x14ac:dyDescent="0.15">
      <c r="A31" s="80"/>
      <c r="B31" s="80"/>
      <c r="C31" s="80"/>
      <c r="D31" s="80"/>
      <c r="E31" s="80"/>
      <c r="F31" s="80"/>
      <c r="G31" s="80"/>
      <c r="H31" s="80"/>
      <c r="I31" s="80"/>
      <c r="J31" s="80"/>
      <c r="K31" s="80"/>
      <c r="L31" s="80"/>
      <c r="M31" s="80"/>
      <c r="N31" s="80"/>
      <c r="O31" s="80"/>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3"/>
      <c r="AT31" s="12"/>
      <c r="AU31" s="583" t="s">
        <v>
1540</v>
      </c>
      <c r="AV31" s="583"/>
      <c r="AW31" s="13" t="s">
        <v>
1541</v>
      </c>
      <c r="AX31" s="13" t="s">
        <v>
1542</v>
      </c>
      <c r="AY31" s="546"/>
      <c r="AZ31" s="546"/>
      <c r="BA31" s="534" t="s">
        <v>
364</v>
      </c>
      <c r="BB31" s="534"/>
      <c r="BC31" s="534"/>
      <c r="BD31" s="534"/>
      <c r="BE31" s="534"/>
      <c r="BF31" s="534"/>
      <c r="BG31" s="534"/>
      <c r="BH31" s="545"/>
      <c r="BI31" s="545"/>
      <c r="BJ31" s="545"/>
      <c r="BK31" s="545"/>
      <c r="BL31" s="545"/>
      <c r="BM31" s="545"/>
      <c r="BN31" s="545"/>
      <c r="BO31" s="545"/>
      <c r="BP31" s="545"/>
      <c r="BQ31" s="545"/>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940" t="s">
        <v>
1309</v>
      </c>
      <c r="CR31" s="941"/>
      <c r="CS31" s="941"/>
      <c r="CT31" s="942"/>
      <c r="CU31" s="943">
        <v>
179.7</v>
      </c>
      <c r="CV31" s="944"/>
      <c r="CW31" s="944"/>
      <c r="CX31" s="945"/>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51"/>
    </row>
    <row r="32" spans="1:136" ht="18" customHeight="1" x14ac:dyDescent="0.15">
      <c r="A32" s="80"/>
      <c r="B32" s="80"/>
      <c r="C32" s="80"/>
      <c r="D32" s="80"/>
      <c r="E32" s="80"/>
      <c r="F32" s="80"/>
      <c r="G32" s="80"/>
      <c r="H32" s="80"/>
      <c r="I32" s="80"/>
      <c r="J32" s="80"/>
      <c r="K32" s="80"/>
      <c r="L32" s="80"/>
      <c r="M32" s="80"/>
      <c r="N32" s="80"/>
      <c r="O32" s="80"/>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3"/>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549"/>
      <c r="CD32" s="536"/>
      <c r="CE32" s="536"/>
      <c r="CF32" s="536"/>
      <c r="CG32" s="536"/>
      <c r="CH32" s="536"/>
      <c r="CI32" s="536"/>
      <c r="CJ32" s="536"/>
      <c r="CK32" s="536"/>
      <c r="CL32" s="550" t="s">
        <v>
331</v>
      </c>
      <c r="CM32" s="1"/>
      <c r="CN32" s="1"/>
      <c r="CO32" s="1"/>
      <c r="CP32" s="1"/>
      <c r="CQ32"/>
      <c r="CR32"/>
      <c r="CS32"/>
      <c r="CT32"/>
      <c r="CU32"/>
      <c r="CV32"/>
      <c r="CW32"/>
      <c r="CX32"/>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51"/>
    </row>
    <row r="33" spans="1:136" ht="18" customHeight="1" x14ac:dyDescent="0.15">
      <c r="A33" s="80"/>
      <c r="B33" s="80"/>
      <c r="C33" s="80"/>
      <c r="D33" s="80"/>
      <c r="E33" s="80"/>
      <c r="F33" s="80"/>
      <c r="G33" s="80"/>
      <c r="H33" s="80"/>
      <c r="I33" s="80"/>
      <c r="J33" s="80"/>
      <c r="K33" s="80"/>
      <c r="L33" s="80"/>
      <c r="M33" s="80"/>
      <c r="N33" s="80"/>
      <c r="O33" s="80"/>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3"/>
      <c r="AT33" s="652" t="s">
        <v>
9</v>
      </c>
      <c r="AU33" s="653"/>
      <c r="AV33" s="653"/>
      <c r="AW33" s="653"/>
      <c r="AX33" s="653"/>
      <c r="AY33" s="653"/>
      <c r="AZ33" s="653"/>
      <c r="BA33" s="653"/>
      <c r="BB33" s="653"/>
      <c r="BC33" s="653"/>
      <c r="BD33" s="653"/>
      <c r="BE33" s="654"/>
      <c r="BF33" s="652" t="s">
        <v>
1297</v>
      </c>
      <c r="BG33" s="653"/>
      <c r="BH33" s="653"/>
      <c r="BI33" s="653"/>
      <c r="BJ33" s="653"/>
      <c r="BK33" s="653"/>
      <c r="BL33" s="653"/>
      <c r="BM33" s="653"/>
      <c r="BN33" s="653"/>
      <c r="BO33" s="653"/>
      <c r="BP33" s="654"/>
      <c r="BQ33" s="652" t="s">
        <v>
1298</v>
      </c>
      <c r="BR33" s="653"/>
      <c r="BS33" s="653"/>
      <c r="BT33" s="653"/>
      <c r="BU33" s="653"/>
      <c r="BV33" s="653"/>
      <c r="BW33" s="653"/>
      <c r="BX33" s="653"/>
      <c r="BY33" s="653"/>
      <c r="BZ33" s="653"/>
      <c r="CA33" s="654"/>
      <c r="CB33" s="652" t="s">
        <v>
1299</v>
      </c>
      <c r="CC33" s="653"/>
      <c r="CD33" s="653"/>
      <c r="CE33" s="653"/>
      <c r="CF33" s="653"/>
      <c r="CG33" s="653"/>
      <c r="CH33" s="653"/>
      <c r="CI33" s="653"/>
      <c r="CJ33" s="653"/>
      <c r="CK33" s="653"/>
      <c r="CL33" s="654"/>
      <c r="CM33" s="1"/>
      <c r="CN33" s="1"/>
      <c r="CO33" s="1"/>
      <c r="CP33" s="1"/>
      <c r="CQ33"/>
      <c r="CR33"/>
      <c r="CS33"/>
      <c r="CT33"/>
      <c r="CU33"/>
      <c r="CV33"/>
      <c r="CW33"/>
      <c r="CX33"/>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51"/>
    </row>
    <row r="34" spans="1:136" ht="18" customHeight="1" x14ac:dyDescent="0.15">
      <c r="A34" s="80"/>
      <c r="B34" s="80"/>
      <c r="C34" s="80"/>
      <c r="D34" s="80"/>
      <c r="E34" s="80"/>
      <c r="F34" s="80"/>
      <c r="G34" s="80"/>
      <c r="H34" s="80"/>
      <c r="I34" s="80"/>
      <c r="J34" s="80"/>
      <c r="K34" s="80"/>
      <c r="L34" s="80"/>
      <c r="M34" s="80"/>
      <c r="N34" s="80"/>
      <c r="O34" s="80"/>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3"/>
      <c r="AT34" s="635" t="s">
        <v>
365</v>
      </c>
      <c r="AU34" s="636"/>
      <c r="AV34" s="636"/>
      <c r="AW34" s="636"/>
      <c r="AX34" s="636"/>
      <c r="AY34" s="637"/>
      <c r="AZ34" s="652" t="s">
        <v>
13</v>
      </c>
      <c r="BA34" s="653"/>
      <c r="BB34" s="653"/>
      <c r="BC34" s="653"/>
      <c r="BD34" s="653"/>
      <c r="BE34" s="654"/>
      <c r="BF34" s="937">
        <v>
691</v>
      </c>
      <c r="BG34" s="938"/>
      <c r="BH34" s="938"/>
      <c r="BI34" s="938"/>
      <c r="BJ34" s="938"/>
      <c r="BK34" s="938"/>
      <c r="BL34" s="938"/>
      <c r="BM34" s="938"/>
      <c r="BN34" s="938"/>
      <c r="BO34" s="938"/>
      <c r="BP34" s="938"/>
      <c r="BQ34" s="938">
        <v>
687</v>
      </c>
      <c r="BR34" s="938"/>
      <c r="BS34" s="938"/>
      <c r="BT34" s="938"/>
      <c r="BU34" s="938"/>
      <c r="BV34" s="938"/>
      <c r="BW34" s="938"/>
      <c r="BX34" s="938"/>
      <c r="BY34" s="938"/>
      <c r="BZ34" s="938"/>
      <c r="CA34" s="938"/>
      <c r="CB34" s="938">
        <v>
677</v>
      </c>
      <c r="CC34" s="938"/>
      <c r="CD34" s="938"/>
      <c r="CE34" s="938"/>
      <c r="CF34" s="938"/>
      <c r="CG34" s="938"/>
      <c r="CH34" s="938"/>
      <c r="CI34" s="938"/>
      <c r="CJ34" s="938"/>
      <c r="CK34" s="938"/>
      <c r="CL34" s="939"/>
      <c r="CM34" s="1"/>
      <c r="CN34" s="1"/>
      <c r="CO34" s="1"/>
      <c r="CP34" s="1"/>
      <c r="CQ34"/>
      <c r="CR34"/>
      <c r="CS34"/>
      <c r="CT34"/>
      <c r="CU34"/>
      <c r="CV34"/>
      <c r="CW34"/>
      <c r="CX34"/>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51"/>
    </row>
    <row r="35" spans="1:136" ht="18" customHeight="1" x14ac:dyDescent="0.15">
      <c r="A35" s="80"/>
      <c r="B35" s="80"/>
      <c r="C35" s="80"/>
      <c r="D35" s="80"/>
      <c r="E35" s="80"/>
      <c r="F35" s="80"/>
      <c r="G35" s="80"/>
      <c r="H35" s="80"/>
      <c r="I35" s="80"/>
      <c r="J35" s="80"/>
      <c r="K35" s="80"/>
      <c r="L35" s="80"/>
      <c r="M35" s="80"/>
      <c r="N35" s="80"/>
      <c r="O35" s="80"/>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3"/>
      <c r="AT35" s="638"/>
      <c r="AU35" s="639"/>
      <c r="AV35" s="639"/>
      <c r="AW35" s="639"/>
      <c r="AX35" s="639"/>
      <c r="AY35" s="640"/>
      <c r="AZ35" s="652" t="s">
        <v>
240</v>
      </c>
      <c r="BA35" s="653"/>
      <c r="BB35" s="653"/>
      <c r="BC35" s="653"/>
      <c r="BD35" s="653"/>
      <c r="BE35" s="654"/>
      <c r="BF35" s="910">
        <v>
377</v>
      </c>
      <c r="BG35" s="904"/>
      <c r="BH35" s="904"/>
      <c r="BI35" s="904"/>
      <c r="BJ35" s="904"/>
      <c r="BK35" s="904"/>
      <c r="BL35" s="904"/>
      <c r="BM35" s="904"/>
      <c r="BN35" s="904"/>
      <c r="BO35" s="904"/>
      <c r="BP35" s="904"/>
      <c r="BQ35" s="904">
        <v>
374</v>
      </c>
      <c r="BR35" s="904"/>
      <c r="BS35" s="904"/>
      <c r="BT35" s="904"/>
      <c r="BU35" s="904"/>
      <c r="BV35" s="904"/>
      <c r="BW35" s="904"/>
      <c r="BX35" s="904"/>
      <c r="BY35" s="904"/>
      <c r="BZ35" s="904"/>
      <c r="CA35" s="904"/>
      <c r="CB35" s="904">
        <v>
371</v>
      </c>
      <c r="CC35" s="904"/>
      <c r="CD35" s="904"/>
      <c r="CE35" s="904"/>
      <c r="CF35" s="904"/>
      <c r="CG35" s="904"/>
      <c r="CH35" s="904"/>
      <c r="CI35" s="904"/>
      <c r="CJ35" s="904"/>
      <c r="CK35" s="904"/>
      <c r="CL35" s="905"/>
      <c r="CM35" s="1"/>
      <c r="CN35" s="1"/>
      <c r="CO35"/>
      <c r="CP35" s="15"/>
      <c r="CQ35" s="15"/>
      <c r="CR35" s="15"/>
      <c r="CS35" s="15"/>
      <c r="CT35" s="15"/>
      <c r="CU35" s="15"/>
      <c r="CV35" s="15"/>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51"/>
    </row>
    <row r="36" spans="1:136" ht="18" customHeight="1" x14ac:dyDescent="0.15">
      <c r="A36" s="80"/>
      <c r="B36" s="80"/>
      <c r="C36" s="80"/>
      <c r="D36" s="80"/>
      <c r="E36" s="80"/>
      <c r="F36" s="80"/>
      <c r="G36" s="80"/>
      <c r="H36" s="80"/>
      <c r="I36" s="80"/>
      <c r="J36" s="80"/>
      <c r="K36" s="80"/>
      <c r="L36" s="80"/>
      <c r="M36" s="80"/>
      <c r="N36" s="80"/>
      <c r="O36" s="80"/>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641"/>
      <c r="AU36" s="642"/>
      <c r="AV36" s="642"/>
      <c r="AW36" s="642"/>
      <c r="AX36" s="642"/>
      <c r="AY36" s="643"/>
      <c r="AZ36" s="652" t="s">
        <v>
241</v>
      </c>
      <c r="BA36" s="653"/>
      <c r="BB36" s="653"/>
      <c r="BC36" s="653"/>
      <c r="BD36" s="653"/>
      <c r="BE36" s="654"/>
      <c r="BF36" s="910">
        <v>
314</v>
      </c>
      <c r="BG36" s="904"/>
      <c r="BH36" s="904"/>
      <c r="BI36" s="904"/>
      <c r="BJ36" s="904"/>
      <c r="BK36" s="904"/>
      <c r="BL36" s="904"/>
      <c r="BM36" s="904"/>
      <c r="BN36" s="904"/>
      <c r="BO36" s="904"/>
      <c r="BP36" s="904"/>
      <c r="BQ36" s="904">
        <v>
313</v>
      </c>
      <c r="BR36" s="904"/>
      <c r="BS36" s="904"/>
      <c r="BT36" s="904"/>
      <c r="BU36" s="904"/>
      <c r="BV36" s="904"/>
      <c r="BW36" s="904"/>
      <c r="BX36" s="904"/>
      <c r="BY36" s="904"/>
      <c r="BZ36" s="904"/>
      <c r="CA36" s="904"/>
      <c r="CB36" s="904">
        <v>
306</v>
      </c>
      <c r="CC36" s="904"/>
      <c r="CD36" s="904"/>
      <c r="CE36" s="904"/>
      <c r="CF36" s="904"/>
      <c r="CG36" s="904"/>
      <c r="CH36" s="904"/>
      <c r="CI36" s="904"/>
      <c r="CJ36" s="904"/>
      <c r="CK36" s="904"/>
      <c r="CL36" s="905"/>
      <c r="CM36" s="1"/>
      <c r="CN36" s="1"/>
      <c r="CO36" s="15" t="s">
        <v>
347</v>
      </c>
      <c r="CP36" s="15"/>
      <c r="CQ36" s="15"/>
      <c r="CR36" s="15"/>
      <c r="CS36" s="15"/>
      <c r="CT36" s="15"/>
      <c r="CU36" s="15"/>
      <c r="CV36" s="15"/>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51"/>
    </row>
    <row r="37" spans="1:136" ht="18" customHeight="1" x14ac:dyDescent="0.15">
      <c r="A37" s="80"/>
      <c r="B37" s="80"/>
      <c r="C37" s="80"/>
      <c r="D37" s="80"/>
      <c r="E37" s="80"/>
      <c r="F37" s="80"/>
      <c r="G37" s="80"/>
      <c r="H37" s="80"/>
      <c r="I37" s="80"/>
      <c r="J37" s="80"/>
      <c r="K37" s="80"/>
      <c r="L37" s="80"/>
      <c r="M37" s="80"/>
      <c r="N37" s="80"/>
      <c r="O37" s="80"/>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0"/>
      <c r="AT37" s="698" t="s">
        <v>
366</v>
      </c>
      <c r="AU37" s="698"/>
      <c r="AV37" s="698"/>
      <c r="AW37" s="698"/>
      <c r="AX37" s="698"/>
      <c r="AY37" s="698"/>
      <c r="AZ37" s="698"/>
      <c r="BA37" s="698"/>
      <c r="BB37" s="698"/>
      <c r="BC37" s="698"/>
      <c r="BD37" s="698"/>
      <c r="BE37" s="698"/>
      <c r="BF37" s="910">
        <v>
576</v>
      </c>
      <c r="BG37" s="904"/>
      <c r="BH37" s="904"/>
      <c r="BI37" s="904"/>
      <c r="BJ37" s="904"/>
      <c r="BK37" s="904"/>
      <c r="BL37" s="904"/>
      <c r="BM37" s="904"/>
      <c r="BN37" s="904"/>
      <c r="BO37" s="904"/>
      <c r="BP37" s="904"/>
      <c r="BQ37" s="904">
        <v>
571</v>
      </c>
      <c r="BR37" s="904"/>
      <c r="BS37" s="904"/>
      <c r="BT37" s="904"/>
      <c r="BU37" s="904"/>
      <c r="BV37" s="904"/>
      <c r="BW37" s="904"/>
      <c r="BX37" s="904"/>
      <c r="BY37" s="904"/>
      <c r="BZ37" s="904"/>
      <c r="CA37" s="904"/>
      <c r="CB37" s="904">
        <v>
562</v>
      </c>
      <c r="CC37" s="904"/>
      <c r="CD37" s="904"/>
      <c r="CE37" s="904"/>
      <c r="CF37" s="904"/>
      <c r="CG37" s="904"/>
      <c r="CH37" s="904"/>
      <c r="CI37" s="904"/>
      <c r="CJ37" s="904"/>
      <c r="CK37" s="904"/>
      <c r="CL37" s="905"/>
      <c r="CM37" s="1"/>
      <c r="CN37" s="1"/>
      <c r="CO37" s="15"/>
      <c r="CP37" s="15"/>
      <c r="CQ37" s="15"/>
      <c r="CR37" s="15"/>
      <c r="CS37" s="15"/>
      <c r="CT37" s="15"/>
      <c r="CU37" s="15"/>
      <c r="CV37" s="15"/>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51"/>
    </row>
    <row r="38" spans="1:136" ht="18" customHeight="1" x14ac:dyDescent="0.15">
      <c r="A38" s="80"/>
      <c r="B38" s="80"/>
      <c r="C38" s="80"/>
      <c r="D38" s="80"/>
      <c r="E38" s="80"/>
      <c r="F38" s="80"/>
      <c r="G38" s="80"/>
      <c r="H38" s="80"/>
      <c r="I38" s="80"/>
      <c r="J38" s="80"/>
      <c r="K38" s="80"/>
      <c r="L38" s="80"/>
      <c r="M38" s="80"/>
      <c r="N38" s="80"/>
      <c r="O38" s="80"/>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0"/>
      <c r="AT38" s="698" t="s">
        <v>
367</v>
      </c>
      <c r="AU38" s="698"/>
      <c r="AV38" s="698"/>
      <c r="AW38" s="698"/>
      <c r="AX38" s="698"/>
      <c r="AY38" s="698"/>
      <c r="AZ38" s="698"/>
      <c r="BA38" s="698"/>
      <c r="BB38" s="698"/>
      <c r="BC38" s="698"/>
      <c r="BD38" s="698"/>
      <c r="BE38" s="698"/>
      <c r="BF38" s="910">
        <v>
10</v>
      </c>
      <c r="BG38" s="904"/>
      <c r="BH38" s="904"/>
      <c r="BI38" s="904"/>
      <c r="BJ38" s="904"/>
      <c r="BK38" s="904"/>
      <c r="BL38" s="904"/>
      <c r="BM38" s="904"/>
      <c r="BN38" s="904"/>
      <c r="BO38" s="904"/>
      <c r="BP38" s="904"/>
      <c r="BQ38" s="904">
        <v>
9</v>
      </c>
      <c r="BR38" s="904"/>
      <c r="BS38" s="904"/>
      <c r="BT38" s="904"/>
      <c r="BU38" s="904"/>
      <c r="BV38" s="904"/>
      <c r="BW38" s="904"/>
      <c r="BX38" s="904"/>
      <c r="BY38" s="904"/>
      <c r="BZ38" s="904"/>
      <c r="CA38" s="904"/>
      <c r="CB38" s="904">
        <v>
10</v>
      </c>
      <c r="CC38" s="904"/>
      <c r="CD38" s="904"/>
      <c r="CE38" s="904"/>
      <c r="CF38" s="904"/>
      <c r="CG38" s="904"/>
      <c r="CH38" s="904"/>
      <c r="CI38" s="904"/>
      <c r="CJ38" s="904"/>
      <c r="CK38" s="904"/>
      <c r="CL38" s="905"/>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51"/>
    </row>
    <row r="39" spans="1:136" ht="18" customHeight="1" x14ac:dyDescent="0.15">
      <c r="A39" s="80"/>
      <c r="B39" s="80"/>
      <c r="C39" s="80"/>
      <c r="D39" s="80"/>
      <c r="E39" s="80"/>
      <c r="F39" s="80"/>
      <c r="G39" s="80"/>
      <c r="H39" s="80"/>
      <c r="I39" s="80"/>
      <c r="J39" s="80"/>
      <c r="K39" s="80"/>
      <c r="L39" s="80"/>
      <c r="M39" s="80"/>
      <c r="N39" s="80"/>
      <c r="O39" s="80"/>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0"/>
      <c r="AT39" s="698" t="s">
        <v>
368</v>
      </c>
      <c r="AU39" s="698"/>
      <c r="AV39" s="698"/>
      <c r="AW39" s="698"/>
      <c r="AX39" s="698"/>
      <c r="AY39" s="698"/>
      <c r="AZ39" s="698"/>
      <c r="BA39" s="698"/>
      <c r="BB39" s="698"/>
      <c r="BC39" s="698"/>
      <c r="BD39" s="698"/>
      <c r="BE39" s="698"/>
      <c r="BF39" s="910">
        <v>
4</v>
      </c>
      <c r="BG39" s="904"/>
      <c r="BH39" s="904"/>
      <c r="BI39" s="904"/>
      <c r="BJ39" s="904"/>
      <c r="BK39" s="904"/>
      <c r="BL39" s="904"/>
      <c r="BM39" s="904"/>
      <c r="BN39" s="904"/>
      <c r="BO39" s="904"/>
      <c r="BP39" s="904"/>
      <c r="BQ39" s="904">
        <v>
4</v>
      </c>
      <c r="BR39" s="904"/>
      <c r="BS39" s="904"/>
      <c r="BT39" s="904"/>
      <c r="BU39" s="904"/>
      <c r="BV39" s="904"/>
      <c r="BW39" s="904"/>
      <c r="BX39" s="904"/>
      <c r="BY39" s="904"/>
      <c r="BZ39" s="904"/>
      <c r="CA39" s="904"/>
      <c r="CB39" s="904">
        <v>
4</v>
      </c>
      <c r="CC39" s="904"/>
      <c r="CD39" s="904"/>
      <c r="CE39" s="904"/>
      <c r="CF39" s="904"/>
      <c r="CG39" s="904"/>
      <c r="CH39" s="904"/>
      <c r="CI39" s="904"/>
      <c r="CJ39" s="904"/>
      <c r="CK39" s="904"/>
      <c r="CL39" s="905"/>
      <c r="CM39" s="10"/>
      <c r="CN39" s="10"/>
      <c r="CO39" s="10"/>
      <c r="CP39" s="10"/>
      <c r="CQ39" s="10"/>
      <c r="CR39" s="10"/>
      <c r="CS39" s="10"/>
      <c r="CT39" s="10"/>
      <c r="CU39" s="10"/>
      <c r="CV39" s="9"/>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
      <c r="DX39" s="119"/>
      <c r="DY39" s="119"/>
      <c r="DZ39"/>
      <c r="EA39" s="43"/>
      <c r="EB39" s="43"/>
      <c r="EC39" s="43"/>
      <c r="ED39" s="43"/>
      <c r="EE39" s="45" t="s">
        <v>
369</v>
      </c>
      <c r="EF39" s="151"/>
    </row>
    <row r="40" spans="1:136" ht="18" customHeight="1" x14ac:dyDescent="0.15">
      <c r="A40" s="80"/>
      <c r="B40" s="80"/>
      <c r="C40" s="80"/>
      <c r="D40" s="80"/>
      <c r="E40" s="80"/>
      <c r="F40" s="80"/>
      <c r="G40" s="80"/>
      <c r="H40" s="80"/>
      <c r="I40" s="80"/>
      <c r="J40" s="80"/>
      <c r="K40" s="80"/>
      <c r="L40" s="80"/>
      <c r="M40" s="80"/>
      <c r="N40" s="80"/>
      <c r="O40" s="80"/>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
      <c r="AT40" s="698" t="s">
        <v>
370</v>
      </c>
      <c r="AU40" s="698"/>
      <c r="AV40" s="698"/>
      <c r="AW40" s="698"/>
      <c r="AX40" s="698"/>
      <c r="AY40" s="698"/>
      <c r="AZ40" s="698"/>
      <c r="BA40" s="698"/>
      <c r="BB40" s="698"/>
      <c r="BC40" s="698"/>
      <c r="BD40" s="698"/>
      <c r="BE40" s="698"/>
      <c r="BF40" s="910">
        <v>
3</v>
      </c>
      <c r="BG40" s="904"/>
      <c r="BH40" s="904"/>
      <c r="BI40" s="904"/>
      <c r="BJ40" s="904"/>
      <c r="BK40" s="904"/>
      <c r="BL40" s="904"/>
      <c r="BM40" s="904"/>
      <c r="BN40" s="904"/>
      <c r="BO40" s="904"/>
      <c r="BP40" s="904"/>
      <c r="BQ40" s="904">
        <v>
3</v>
      </c>
      <c r="BR40" s="904"/>
      <c r="BS40" s="904"/>
      <c r="BT40" s="904"/>
      <c r="BU40" s="904"/>
      <c r="BV40" s="904"/>
      <c r="BW40" s="904"/>
      <c r="BX40" s="904"/>
      <c r="BY40" s="904"/>
      <c r="BZ40" s="904"/>
      <c r="CA40" s="904"/>
      <c r="CB40" s="904">
        <v>
3</v>
      </c>
      <c r="CC40" s="904"/>
      <c r="CD40" s="904"/>
      <c r="CE40" s="904"/>
      <c r="CF40" s="904"/>
      <c r="CG40" s="904"/>
      <c r="CH40" s="904"/>
      <c r="CI40" s="904"/>
      <c r="CJ40" s="904"/>
      <c r="CK40" s="904"/>
      <c r="CL40" s="905"/>
      <c r="CM40" s="673" t="s">
        <v>
9</v>
      </c>
      <c r="CN40" s="674"/>
      <c r="CO40" s="674"/>
      <c r="CP40" s="674"/>
      <c r="CQ40" s="675"/>
      <c r="CR40" s="931" t="s">
        <v>
1300</v>
      </c>
      <c r="CS40" s="932"/>
      <c r="CT40" s="932"/>
      <c r="CU40" s="933"/>
      <c r="CV40" s="931" t="s">
        <v>
371</v>
      </c>
      <c r="CW40" s="932"/>
      <c r="CX40" s="932"/>
      <c r="CY40" s="933"/>
      <c r="CZ40" s="931" t="s">
        <v>
372</v>
      </c>
      <c r="DA40" s="932"/>
      <c r="DB40" s="932"/>
      <c r="DC40" s="933"/>
      <c r="DD40" s="931" t="s">
        <v>
373</v>
      </c>
      <c r="DE40" s="932"/>
      <c r="DF40" s="932"/>
      <c r="DG40" s="933"/>
      <c r="DH40" s="931" t="s">
        <v>
1301</v>
      </c>
      <c r="DI40" s="932"/>
      <c r="DJ40" s="932"/>
      <c r="DK40" s="933"/>
      <c r="DL40" s="931" t="s">
        <v>
1208</v>
      </c>
      <c r="DM40" s="932"/>
      <c r="DN40" s="932"/>
      <c r="DO40" s="933"/>
      <c r="DP40" s="931" t="s">
        <v>
1209</v>
      </c>
      <c r="DQ40" s="932"/>
      <c r="DR40" s="932"/>
      <c r="DS40" s="933"/>
      <c r="DT40" s="931" t="s">
        <v>
1280</v>
      </c>
      <c r="DU40" s="932"/>
      <c r="DV40" s="932"/>
      <c r="DW40" s="933"/>
      <c r="DX40" s="931" t="s">
        <v>
1282</v>
      </c>
      <c r="DY40" s="932"/>
      <c r="DZ40" s="932"/>
      <c r="EA40" s="933"/>
      <c r="EB40" s="931" t="s">
        <v>
1302</v>
      </c>
      <c r="EC40" s="932"/>
      <c r="ED40" s="932"/>
      <c r="EE40" s="933"/>
      <c r="EF40" s="151"/>
    </row>
    <row r="41" spans="1:136" ht="18" customHeight="1" x14ac:dyDescent="0.15">
      <c r="A41" s="80"/>
      <c r="B41" s="80"/>
      <c r="C41" s="80"/>
      <c r="D41" s="80"/>
      <c r="E41" s="80"/>
      <c r="F41" s="80"/>
      <c r="G41" s="80"/>
      <c r="H41" s="80"/>
      <c r="I41" s="80"/>
      <c r="J41" s="80"/>
      <c r="K41" s="80"/>
      <c r="L41" s="80"/>
      <c r="M41" s="80"/>
      <c r="N41" s="80"/>
      <c r="O41" s="80"/>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
      <c r="AT41" s="698" t="s">
        <v>
374</v>
      </c>
      <c r="AU41" s="698"/>
      <c r="AV41" s="698"/>
      <c r="AW41" s="698"/>
      <c r="AX41" s="698"/>
      <c r="AY41" s="698"/>
      <c r="AZ41" s="698"/>
      <c r="BA41" s="698"/>
      <c r="BB41" s="698"/>
      <c r="BC41" s="698"/>
      <c r="BD41" s="698"/>
      <c r="BE41" s="698"/>
      <c r="BF41" s="910">
        <v>
1</v>
      </c>
      <c r="BG41" s="904"/>
      <c r="BH41" s="904"/>
      <c r="BI41" s="904"/>
      <c r="BJ41" s="904"/>
      <c r="BK41" s="904"/>
      <c r="BL41" s="904"/>
      <c r="BM41" s="904"/>
      <c r="BN41" s="904"/>
      <c r="BO41" s="904"/>
      <c r="BP41" s="904"/>
      <c r="BQ41" s="904">
        <v>
0</v>
      </c>
      <c r="BR41" s="904"/>
      <c r="BS41" s="904"/>
      <c r="BT41" s="904"/>
      <c r="BU41" s="904"/>
      <c r="BV41" s="904"/>
      <c r="BW41" s="904"/>
      <c r="BX41" s="904"/>
      <c r="BY41" s="904"/>
      <c r="BZ41" s="904"/>
      <c r="CA41" s="904"/>
      <c r="CB41" s="904">
        <v>
0</v>
      </c>
      <c r="CC41" s="904"/>
      <c r="CD41" s="904"/>
      <c r="CE41" s="904"/>
      <c r="CF41" s="904"/>
      <c r="CG41" s="904"/>
      <c r="CH41" s="904"/>
      <c r="CI41" s="904"/>
      <c r="CJ41" s="904"/>
      <c r="CK41" s="904"/>
      <c r="CL41" s="905"/>
      <c r="CM41" s="855" t="s">
        <v>
365</v>
      </c>
      <c r="CN41" s="848"/>
      <c r="CO41" s="848"/>
      <c r="CP41" s="848"/>
      <c r="CQ41" s="882"/>
      <c r="CR41" s="936">
        <v>
725</v>
      </c>
      <c r="CS41" s="934"/>
      <c r="CT41" s="934"/>
      <c r="CU41" s="934"/>
      <c r="CV41" s="934">
        <v>
704</v>
      </c>
      <c r="CW41" s="934"/>
      <c r="CX41" s="934"/>
      <c r="CY41" s="934"/>
      <c r="CZ41" s="934">
        <v>
701</v>
      </c>
      <c r="DA41" s="934"/>
      <c r="DB41" s="934"/>
      <c r="DC41" s="934"/>
      <c r="DD41" s="934">
        <v>
682</v>
      </c>
      <c r="DE41" s="934"/>
      <c r="DF41" s="934"/>
      <c r="DG41" s="934"/>
      <c r="DH41" s="934">
        <v>
672</v>
      </c>
      <c r="DI41" s="934"/>
      <c r="DJ41" s="934"/>
      <c r="DK41" s="934"/>
      <c r="DL41" s="934">
        <v>
671</v>
      </c>
      <c r="DM41" s="934"/>
      <c r="DN41" s="934"/>
      <c r="DO41" s="934"/>
      <c r="DP41" s="934">
        <v>
691</v>
      </c>
      <c r="DQ41" s="934"/>
      <c r="DR41" s="934"/>
      <c r="DS41" s="934"/>
      <c r="DT41" s="934">
        <v>
691</v>
      </c>
      <c r="DU41" s="934"/>
      <c r="DV41" s="934"/>
      <c r="DW41" s="934"/>
      <c r="DX41" s="934">
        <v>
687</v>
      </c>
      <c r="DY41" s="934"/>
      <c r="DZ41" s="934"/>
      <c r="EA41" s="934"/>
      <c r="EB41" s="934">
        <v>
677</v>
      </c>
      <c r="EC41" s="934"/>
      <c r="ED41" s="934"/>
      <c r="EE41" s="935"/>
    </row>
    <row r="42" spans="1:136" ht="18" customHeight="1" x14ac:dyDescent="0.15">
      <c r="A42" s="80"/>
      <c r="B42" s="80"/>
      <c r="C42" s="80"/>
      <c r="D42" s="80"/>
      <c r="E42" s="80"/>
      <c r="F42" s="80"/>
      <c r="G42" s="80"/>
      <c r="H42" s="80"/>
      <c r="I42" s="80"/>
      <c r="J42" s="80"/>
      <c r="K42" s="80"/>
      <c r="L42" s="80"/>
      <c r="M42" s="80"/>
      <c r="N42" s="80"/>
      <c r="O42" s="80"/>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0"/>
      <c r="AT42" s="698" t="s">
        <v>
375</v>
      </c>
      <c r="AU42" s="698"/>
      <c r="AV42" s="698"/>
      <c r="AW42" s="698"/>
      <c r="AX42" s="698"/>
      <c r="AY42" s="698"/>
      <c r="AZ42" s="698"/>
      <c r="BA42" s="698"/>
      <c r="BB42" s="698"/>
      <c r="BC42" s="698"/>
      <c r="BD42" s="698"/>
      <c r="BE42" s="698"/>
      <c r="BF42" s="911">
        <v>
97</v>
      </c>
      <c r="BG42" s="912"/>
      <c r="BH42" s="912"/>
      <c r="BI42" s="912"/>
      <c r="BJ42" s="912"/>
      <c r="BK42" s="912"/>
      <c r="BL42" s="912"/>
      <c r="BM42" s="912"/>
      <c r="BN42" s="912"/>
      <c r="BO42" s="912"/>
      <c r="BP42" s="912"/>
      <c r="BQ42" s="912">
        <v>
100</v>
      </c>
      <c r="BR42" s="912"/>
      <c r="BS42" s="912"/>
      <c r="BT42" s="912"/>
      <c r="BU42" s="912"/>
      <c r="BV42" s="912"/>
      <c r="BW42" s="912"/>
      <c r="BX42" s="912"/>
      <c r="BY42" s="912"/>
      <c r="BZ42" s="912"/>
      <c r="CA42" s="912"/>
      <c r="CB42" s="912">
        <v>
98</v>
      </c>
      <c r="CC42" s="912"/>
      <c r="CD42" s="912"/>
      <c r="CE42" s="912"/>
      <c r="CF42" s="912"/>
      <c r="CG42" s="912"/>
      <c r="CH42" s="912"/>
      <c r="CI42" s="912"/>
      <c r="CJ42" s="912"/>
      <c r="CK42" s="912"/>
      <c r="CL42" s="913"/>
      <c r="CM42" s="852" t="s">
        <v>
376</v>
      </c>
      <c r="CN42" s="771"/>
      <c r="CO42" s="771"/>
      <c r="CP42" s="771"/>
      <c r="CQ42" s="883"/>
      <c r="CR42" s="930">
        <v>
114251</v>
      </c>
      <c r="CS42" s="917"/>
      <c r="CT42" s="917"/>
      <c r="CU42" s="917"/>
      <c r="CV42" s="917">
        <v>
115625</v>
      </c>
      <c r="CW42" s="917"/>
      <c r="CX42" s="917"/>
      <c r="CY42" s="917"/>
      <c r="CZ42" s="917">
        <v>
115971</v>
      </c>
      <c r="DA42" s="917"/>
      <c r="DB42" s="917"/>
      <c r="DC42" s="917"/>
      <c r="DD42" s="917">
        <v>
116445</v>
      </c>
      <c r="DE42" s="917"/>
      <c r="DF42" s="917"/>
      <c r="DG42" s="917"/>
      <c r="DH42" s="918">
        <v>
117079</v>
      </c>
      <c r="DI42" s="918"/>
      <c r="DJ42" s="918"/>
      <c r="DK42" s="918"/>
      <c r="DL42" s="918">
        <v>
117671</v>
      </c>
      <c r="DM42" s="918"/>
      <c r="DN42" s="918"/>
      <c r="DO42" s="918"/>
      <c r="DP42" s="918">
        <v>
118346</v>
      </c>
      <c r="DQ42" s="918"/>
      <c r="DR42" s="918"/>
      <c r="DS42" s="918"/>
      <c r="DT42" s="918">
        <v>
119598</v>
      </c>
      <c r="DU42" s="918"/>
      <c r="DV42" s="918"/>
      <c r="DW42" s="918"/>
      <c r="DX42" s="918">
        <v>
120618</v>
      </c>
      <c r="DY42" s="918"/>
      <c r="DZ42" s="918"/>
      <c r="EA42" s="918"/>
      <c r="EB42" s="918">
        <v>
121629</v>
      </c>
      <c r="EC42" s="918"/>
      <c r="ED42" s="918"/>
      <c r="EE42" s="929"/>
    </row>
    <row r="43" spans="1:136" ht="18" customHeight="1" x14ac:dyDescent="0.15">
      <c r="A43" s="10"/>
      <c r="B43" s="10"/>
      <c r="C43" s="10"/>
      <c r="D43" s="10"/>
      <c r="E43" s="10"/>
      <c r="F43" s="10"/>
      <c r="G43" s="10"/>
      <c r="H43" s="10"/>
      <c r="I43" s="10"/>
      <c r="J43" s="10"/>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545"/>
      <c r="AU43" s="545"/>
      <c r="AV43" s="534" t="s">
        <v>
347</v>
      </c>
      <c r="AW43" s="534"/>
      <c r="AX43" s="542"/>
      <c r="AY43" s="534"/>
      <c r="AZ43" s="534"/>
      <c r="BA43" s="534"/>
      <c r="BB43" s="534"/>
      <c r="BC43" s="534"/>
      <c r="BD43" s="534"/>
      <c r="BE43" s="534"/>
      <c r="BF43" s="534"/>
      <c r="BG43" s="534"/>
      <c r="BH43" s="534"/>
      <c r="BI43" s="534"/>
      <c r="BJ43" s="534"/>
      <c r="BK43" s="534"/>
      <c r="BL43" s="534"/>
      <c r="BM43" s="534"/>
      <c r="BN43" s="534"/>
      <c r="BO43" s="534"/>
      <c r="BP43" s="534"/>
      <c r="BQ43" s="534"/>
      <c r="BR43" s="534"/>
      <c r="BS43" s="534"/>
      <c r="BT43" s="545"/>
      <c r="BU43" s="545"/>
      <c r="BV43" s="545"/>
      <c r="BW43" s="545"/>
      <c r="BX43" s="545"/>
      <c r="BY43" s="545"/>
      <c r="BZ43" s="545"/>
      <c r="CA43" s="545"/>
      <c r="CB43" s="545"/>
      <c r="CC43" s="545"/>
      <c r="CD43" s="545"/>
      <c r="CE43" s="545"/>
      <c r="CF43" s="545"/>
      <c r="CG43" s="545"/>
      <c r="CH43" s="545"/>
      <c r="CI43" s="545"/>
      <c r="CJ43" s="545"/>
      <c r="CK43" s="545"/>
      <c r="CL43" s="545"/>
      <c r="CM43" s="919" t="s">
        <v>
377</v>
      </c>
      <c r="CN43" s="920"/>
      <c r="CO43" s="920"/>
      <c r="CP43" s="920"/>
      <c r="CQ43" s="921"/>
      <c r="CR43" s="927">
        <f>
CR42/CR41</f>
        <v>
157.58758620689656</v>
      </c>
      <c r="CS43" s="915"/>
      <c r="CT43" s="915"/>
      <c r="CU43" s="915"/>
      <c r="CV43" s="915">
        <f>
CV42/CV41</f>
        <v>
164.24005681818181</v>
      </c>
      <c r="CW43" s="915"/>
      <c r="CX43" s="915"/>
      <c r="CY43" s="915"/>
      <c r="CZ43" s="915">
        <f>
CZ42/CZ41</f>
        <v>
165.43651925820257</v>
      </c>
      <c r="DA43" s="915"/>
      <c r="DB43" s="915"/>
      <c r="DC43" s="915"/>
      <c r="DD43" s="915">
        <f>
DD42/DD41</f>
        <v>
170.74046920821115</v>
      </c>
      <c r="DE43" s="915"/>
      <c r="DF43" s="915"/>
      <c r="DG43" s="915"/>
      <c r="DH43" s="915">
        <f>
DH42/DH41</f>
        <v>
174.22470238095238</v>
      </c>
      <c r="DI43" s="915"/>
      <c r="DJ43" s="915"/>
      <c r="DK43" s="915"/>
      <c r="DL43" s="915">
        <f>
DL42/DL41</f>
        <v>
175.3666169895678</v>
      </c>
      <c r="DM43" s="915"/>
      <c r="DN43" s="915"/>
      <c r="DO43" s="915"/>
      <c r="DP43" s="915">
        <f>
DP42/DP41</f>
        <v>
171.26772793053544</v>
      </c>
      <c r="DQ43" s="915"/>
      <c r="DR43" s="915"/>
      <c r="DS43" s="915"/>
      <c r="DT43" s="915">
        <v>
173.1</v>
      </c>
      <c r="DU43" s="915"/>
      <c r="DV43" s="915"/>
      <c r="DW43" s="915"/>
      <c r="DX43" s="915">
        <v>
175.6</v>
      </c>
      <c r="DY43" s="915"/>
      <c r="DZ43" s="915"/>
      <c r="EA43" s="915"/>
      <c r="EB43" s="915">
        <v>
179.7</v>
      </c>
      <c r="EC43" s="915"/>
      <c r="ED43" s="915"/>
      <c r="EE43" s="925"/>
    </row>
    <row r="44" spans="1:136" ht="18" customHeight="1" x14ac:dyDescent="0.15">
      <c r="A44" s="10"/>
      <c r="B44" s="10"/>
      <c r="C44" s="10"/>
      <c r="D44" s="10"/>
      <c r="E44" s="10"/>
      <c r="F44" s="10"/>
      <c r="G44" s="10"/>
      <c r="H44" s="10"/>
      <c r="I44" s="10"/>
      <c r="J44" s="10"/>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544"/>
      <c r="AU44" s="549"/>
      <c r="AV44" s="549"/>
      <c r="AW44" s="534"/>
      <c r="AX44" s="542"/>
      <c r="AY44" s="534"/>
      <c r="AZ44" s="534"/>
      <c r="BA44" s="534"/>
      <c r="BB44" s="534"/>
      <c r="BC44" s="534"/>
      <c r="BD44" s="534"/>
      <c r="BE44" s="534"/>
      <c r="BF44" s="534"/>
      <c r="BG44" s="534"/>
      <c r="BH44" s="534"/>
      <c r="BI44" s="534"/>
      <c r="BJ44" s="534"/>
      <c r="BK44" s="534"/>
      <c r="BL44" s="534"/>
      <c r="BM44" s="534"/>
      <c r="BN44" s="534"/>
      <c r="BO44" s="534"/>
      <c r="BP44" s="534"/>
      <c r="BQ44" s="534"/>
      <c r="BR44" s="534"/>
      <c r="BS44" s="534"/>
      <c r="BT44" s="1"/>
      <c r="BU44" s="545"/>
      <c r="BV44" s="545"/>
      <c r="BW44" s="545"/>
      <c r="BX44" s="545"/>
      <c r="BY44" s="545"/>
      <c r="BZ44" s="545"/>
      <c r="CA44" s="545"/>
      <c r="CB44" s="545"/>
      <c r="CC44" s="545"/>
      <c r="CD44" s="545"/>
      <c r="CE44" s="545"/>
      <c r="CF44" s="545"/>
      <c r="CG44" s="545"/>
      <c r="CH44" s="545"/>
      <c r="CI44" s="545"/>
      <c r="CJ44" s="545"/>
      <c r="CK44" s="545"/>
      <c r="CL44" s="545"/>
      <c r="CM44" s="922" t="s">
        <v>
378</v>
      </c>
      <c r="CN44" s="923"/>
      <c r="CO44" s="923"/>
      <c r="CP44" s="923"/>
      <c r="CQ44" s="924"/>
      <c r="CR44" s="928"/>
      <c r="CS44" s="916"/>
      <c r="CT44" s="916"/>
      <c r="CU44" s="916"/>
      <c r="CV44" s="916"/>
      <c r="CW44" s="916"/>
      <c r="CX44" s="916"/>
      <c r="CY44" s="916"/>
      <c r="CZ44" s="916"/>
      <c r="DA44" s="916"/>
      <c r="DB44" s="916"/>
      <c r="DC44" s="916"/>
      <c r="DD44" s="916"/>
      <c r="DE44" s="916"/>
      <c r="DF44" s="916"/>
      <c r="DG44" s="916"/>
      <c r="DH44" s="916"/>
      <c r="DI44" s="916"/>
      <c r="DJ44" s="916"/>
      <c r="DK44" s="916"/>
      <c r="DL44" s="916"/>
      <c r="DM44" s="916"/>
      <c r="DN44" s="916"/>
      <c r="DO44" s="916"/>
      <c r="DP44" s="916"/>
      <c r="DQ44" s="916"/>
      <c r="DR44" s="916"/>
      <c r="DS44" s="916"/>
      <c r="DT44" s="916"/>
      <c r="DU44" s="916"/>
      <c r="DV44" s="916"/>
      <c r="DW44" s="916"/>
      <c r="DX44" s="916"/>
      <c r="DY44" s="916"/>
      <c r="DZ44" s="916"/>
      <c r="EA44" s="916"/>
      <c r="EB44" s="916"/>
      <c r="EC44" s="916"/>
      <c r="ED44" s="916"/>
      <c r="EE44" s="926"/>
    </row>
    <row r="45" spans="1:136" ht="18" customHeight="1" x14ac:dyDescent="0.15">
      <c r="A45" s="10"/>
      <c r="B45" s="10"/>
      <c r="C45" s="10"/>
      <c r="D45" s="10"/>
      <c r="E45" s="10"/>
      <c r="F45" s="10"/>
      <c r="G45" s="10"/>
      <c r="H45" s="10"/>
      <c r="I45" s="10"/>
      <c r="J45" s="10"/>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544"/>
      <c r="AU45" s="549"/>
      <c r="AV45" s="534"/>
      <c r="AW45" s="549"/>
      <c r="AX45" s="549"/>
      <c r="AY45" s="534"/>
      <c r="AZ45" s="534"/>
      <c r="BA45" s="534"/>
      <c r="BB45" s="534"/>
      <c r="BC45" s="534"/>
      <c r="BD45" s="545"/>
      <c r="BE45" s="545"/>
      <c r="BF45" s="545"/>
      <c r="BG45" s="545"/>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5" t="s">
        <v>
347</v>
      </c>
      <c r="CO45" s="124"/>
      <c r="CP45" s="124"/>
      <c r="CQ45" s="124"/>
      <c r="CR45" s="124"/>
      <c r="CS45" s="124"/>
      <c r="CT45" s="124"/>
      <c r="CU45" s="124"/>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
      <c r="EE45" s="1"/>
    </row>
    <row r="46" spans="1:136" ht="15" customHeight="1" x14ac:dyDescent="0.15">
      <c r="A46" s="10"/>
      <c r="B46" s="10"/>
      <c r="C46" s="10"/>
      <c r="D46" s="10"/>
      <c r="E46" s="10"/>
      <c r="F46" s="10"/>
      <c r="G46" s="10"/>
      <c r="H46" s="10"/>
      <c r="I46" s="10"/>
      <c r="J46" s="10"/>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534"/>
      <c r="AV46" s="549"/>
      <c r="AW46" s="549"/>
      <c r="AX46" s="534"/>
      <c r="AY46" s="534"/>
      <c r="AZ46" s="534"/>
      <c r="BA46" s="534"/>
      <c r="BB46" s="534"/>
      <c r="BC46" s="545"/>
      <c r="BD46" s="545"/>
      <c r="BE46" s="545"/>
      <c r="BF46" s="545"/>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c r="CN46" s="15"/>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row>
    <row r="47" spans="1:136" ht="15" customHeight="1" x14ac:dyDescent="0.15">
      <c r="AT47" s="1"/>
      <c r="AU47" s="531"/>
      <c r="AV47" s="531"/>
      <c r="AW47" s="531"/>
      <c r="AX47" s="531"/>
      <c r="AY47" s="531"/>
      <c r="AZ47" s="531"/>
      <c r="BA47" s="531"/>
      <c r="BB47" s="531"/>
      <c r="BC47" s="531"/>
      <c r="BD47" s="531"/>
      <c r="BE47" s="531"/>
      <c r="BF47" s="531"/>
      <c r="BG47" s="531"/>
      <c r="BH47" s="531"/>
      <c r="BI47" s="531"/>
      <c r="BJ47" s="531"/>
      <c r="BK47" s="531"/>
      <c r="BL47" s="531"/>
      <c r="BM47" s="531"/>
      <c r="BN47" s="531"/>
      <c r="BO47" s="531"/>
      <c r="BP47" s="531"/>
      <c r="BQ47" s="531"/>
      <c r="BR47" s="531"/>
      <c r="BS47" s="531"/>
      <c r="BT47" s="531"/>
      <c r="BU47" s="531"/>
      <c r="BV47" s="531"/>
      <c r="BW47" s="531"/>
      <c r="BX47" s="531"/>
      <c r="BY47" s="531"/>
      <c r="BZ47" s="531"/>
      <c r="CA47" s="531"/>
      <c r="CB47" s="531"/>
      <c r="CC47" s="531"/>
      <c r="CD47" s="531"/>
      <c r="CE47" s="531"/>
      <c r="CF47" s="531"/>
      <c r="CG47" s="531"/>
      <c r="CH47" s="531"/>
      <c r="CI47" s="531"/>
      <c r="CJ47" s="531"/>
      <c r="CK47" s="531"/>
      <c r="CL47" s="531"/>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row>
    <row r="48" spans="1:136" ht="25.5" customHeight="1" x14ac:dyDescent="0.1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549"/>
      <c r="AU48" s="549"/>
      <c r="AV48" s="549"/>
      <c r="AW48" s="549"/>
      <c r="AX48" s="549"/>
      <c r="AY48" s="549"/>
      <c r="AZ48" s="549"/>
      <c r="BA48" s="549"/>
      <c r="BB48" s="549"/>
      <c r="BC48" s="549"/>
      <c r="BD48" s="549"/>
      <c r="BE48" s="549"/>
      <c r="BF48" s="549"/>
      <c r="BG48" s="549"/>
      <c r="BH48" s="549"/>
      <c r="BI48" s="549"/>
      <c r="BJ48" s="549"/>
      <c r="BK48" s="549"/>
      <c r="BL48" s="549"/>
      <c r="BM48" s="549"/>
      <c r="BN48" s="549"/>
      <c r="BO48" s="549"/>
      <c r="BP48" s="549"/>
      <c r="BQ48" s="549"/>
      <c r="BR48" s="549"/>
      <c r="BS48" s="549"/>
      <c r="BT48" s="549"/>
      <c r="BU48" s="549"/>
      <c r="BV48" s="549"/>
      <c r="BW48" s="549"/>
      <c r="BX48" s="549"/>
      <c r="BY48" s="549"/>
      <c r="BZ48" s="549"/>
      <c r="CA48" s="549"/>
      <c r="CB48" s="549"/>
      <c r="CC48" s="549"/>
      <c r="CD48" s="549"/>
      <c r="CE48" s="549"/>
      <c r="CF48" s="549"/>
      <c r="CG48" s="549"/>
      <c r="CH48" s="549"/>
      <c r="CI48" s="549"/>
      <c r="CJ48" s="549"/>
      <c r="CK48" s="549"/>
      <c r="CL48" s="549"/>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row>
    <row r="49" spans="1:135" ht="18" customHeight="1" x14ac:dyDescent="0.15">
      <c r="A49" s="583" t="s">
        <v>
379</v>
      </c>
      <c r="B49" s="583"/>
      <c r="C49" s="583"/>
      <c r="D49" s="583"/>
      <c r="E49" s="583"/>
      <c r="F49" s="583"/>
      <c r="G49" s="583"/>
      <c r="H49" s="583"/>
      <c r="I49" s="583"/>
      <c r="J49" s="583"/>
      <c r="K49" s="583"/>
      <c r="L49" s="583"/>
      <c r="M49" s="583"/>
      <c r="N49" s="583"/>
      <c r="O49" s="583"/>
      <c r="P49" s="583"/>
      <c r="Q49" s="583"/>
      <c r="R49" s="583"/>
      <c r="S49" s="583"/>
      <c r="T49" s="583"/>
      <c r="U49" s="583"/>
      <c r="V49" s="583"/>
      <c r="W49" s="583"/>
      <c r="X49" s="583"/>
      <c r="Y49" s="583"/>
      <c r="Z49" s="583"/>
      <c r="AA49" s="583"/>
      <c r="AB49" s="583"/>
      <c r="AC49" s="583"/>
      <c r="AD49" s="583"/>
      <c r="AE49" s="583"/>
      <c r="AF49" s="583"/>
      <c r="AG49" s="583"/>
      <c r="AH49" s="583"/>
      <c r="AI49" s="583"/>
      <c r="AJ49" s="583"/>
      <c r="AK49" s="583"/>
      <c r="AL49" s="583"/>
      <c r="AM49" s="583"/>
      <c r="AN49" s="583"/>
      <c r="AO49" s="583"/>
      <c r="AP49" s="583"/>
      <c r="AQ49" s="583"/>
      <c r="AR49" s="583"/>
      <c r="AS49" s="583"/>
      <c r="AT49" s="583">
        <v>
139</v>
      </c>
      <c r="AU49" s="583"/>
      <c r="AV49" s="583"/>
      <c r="AW49" s="583"/>
      <c r="AX49" s="583"/>
      <c r="AY49" s="583"/>
      <c r="AZ49" s="583"/>
      <c r="BA49" s="583"/>
      <c r="BB49" s="583"/>
      <c r="BC49" s="583"/>
      <c r="BD49" s="583"/>
      <c r="BE49" s="583"/>
      <c r="BF49" s="583"/>
      <c r="BG49" s="583"/>
      <c r="BH49" s="583"/>
      <c r="BI49" s="583"/>
      <c r="BJ49" s="583"/>
      <c r="BK49" s="583"/>
      <c r="BL49" s="583"/>
      <c r="BM49" s="583"/>
      <c r="BN49" s="583"/>
      <c r="BO49" s="583"/>
      <c r="BP49" s="583"/>
      <c r="BQ49" s="583"/>
      <c r="BR49" s="583"/>
      <c r="BS49" s="583"/>
      <c r="BT49" s="583"/>
      <c r="BU49" s="583"/>
      <c r="BV49" s="583"/>
      <c r="BW49" s="583"/>
      <c r="BX49" s="583"/>
      <c r="BY49" s="583"/>
      <c r="BZ49" s="583"/>
      <c r="CA49" s="583"/>
      <c r="CB49" s="583"/>
      <c r="CC49" s="583"/>
      <c r="CD49" s="583"/>
      <c r="CE49" s="583"/>
      <c r="CF49" s="583"/>
      <c r="CG49" s="583"/>
      <c r="CH49" s="583"/>
      <c r="CI49" s="583"/>
      <c r="CJ49" s="583"/>
      <c r="CK49" s="583"/>
      <c r="CL49" s="583"/>
      <c r="CM49" s="583">
        <v>
140</v>
      </c>
      <c r="CN49" s="583"/>
      <c r="CO49" s="583"/>
      <c r="CP49" s="583"/>
      <c r="CQ49" s="583"/>
      <c r="CR49" s="583"/>
      <c r="CS49" s="583"/>
      <c r="CT49" s="583"/>
      <c r="CU49" s="583"/>
      <c r="CV49" s="583"/>
      <c r="CW49" s="583"/>
      <c r="CX49" s="583"/>
      <c r="CY49" s="583"/>
      <c r="CZ49" s="583"/>
      <c r="DA49" s="583"/>
      <c r="DB49" s="583"/>
      <c r="DC49" s="583"/>
      <c r="DD49" s="583"/>
      <c r="DE49" s="583"/>
      <c r="DF49" s="583"/>
      <c r="DG49" s="583"/>
      <c r="DH49" s="583"/>
      <c r="DI49" s="583"/>
      <c r="DJ49" s="583"/>
      <c r="DK49" s="583"/>
      <c r="DL49" s="583"/>
      <c r="DM49" s="583"/>
      <c r="DN49" s="583"/>
      <c r="DO49" s="583"/>
      <c r="DP49" s="583"/>
      <c r="DQ49" s="583"/>
      <c r="DR49" s="583"/>
      <c r="DS49" s="583"/>
      <c r="DT49" s="583"/>
      <c r="DU49" s="583"/>
      <c r="DV49" s="583"/>
      <c r="DW49" s="583"/>
      <c r="DX49" s="583"/>
      <c r="DY49" s="583"/>
      <c r="DZ49" s="583"/>
      <c r="EA49" s="583"/>
      <c r="EB49" s="583"/>
      <c r="EC49" s="583"/>
      <c r="ED49" s="583"/>
      <c r="EE49" s="583"/>
    </row>
    <row r="50" spans="1:135"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row>
    <row r="51" spans="1:135"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55"/>
      <c r="CN51" s="155"/>
      <c r="CO51" s="155"/>
      <c r="CP51" s="155"/>
    </row>
    <row r="52" spans="1:135"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55"/>
      <c r="CN52" s="155"/>
      <c r="CO52" s="155"/>
      <c r="CP52" s="155"/>
    </row>
    <row r="53" spans="1:135"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row>
    <row r="54" spans="1:135"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row>
    <row r="55" spans="1:135"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row>
    <row r="56" spans="1:135"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row>
    <row r="57" spans="1:135"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row>
    <row r="58" spans="1:135"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row>
    <row r="59" spans="1:135"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row>
    <row r="60" spans="1:135"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row>
    <row r="61" spans="1:135"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row>
    <row r="62" spans="1:135"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row>
    <row r="63" spans="1:135"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row>
    <row r="64" spans="1:135"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row>
    <row r="65" spans="1:90"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row>
    <row r="66" spans="1:90"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row>
    <row r="67" spans="1:90"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row>
    <row r="68" spans="1:90"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row>
    <row r="69" spans="1:90"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row>
    <row r="70" spans="1:90"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row>
    <row r="71" spans="1:90"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row>
    <row r="72" spans="1:90"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row>
    <row r="73" spans="1:90"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row>
    <row r="74" spans="1:90"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row>
    <row r="75" spans="1:90"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row>
    <row r="76" spans="1:90"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row>
    <row r="77" spans="1:90"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row>
    <row r="78" spans="1:90"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row>
    <row r="79" spans="1:90"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row>
    <row r="80" spans="1:90"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row>
    <row r="81" spans="1:90"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row>
    <row r="82" spans="1:90"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row>
    <row r="83" spans="1:90"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row>
    <row r="84" spans="1:90"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row>
    <row r="85" spans="1:90"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row>
    <row r="86" spans="1:90"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row>
    <row r="87" spans="1:90"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row>
    <row r="88" spans="1:90"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row>
    <row r="89" spans="1:90"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row>
    <row r="90" spans="1:90"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row>
    <row r="91" spans="1:90"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row>
    <row r="92" spans="1:90"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row>
    <row r="93" spans="1:90"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row>
    <row r="94" spans="1:90"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row>
    <row r="95" spans="1:90"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spans="1:90"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row>
    <row r="97" spans="1:90"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row>
    <row r="98" spans="1:90"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row>
    <row r="99" spans="1:90"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row>
    <row r="100" spans="1:90"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row>
    <row r="101" spans="1:90"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row>
    <row r="102" spans="1:90"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row>
    <row r="103" spans="1:90"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row>
    <row r="104" spans="1:90"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row>
    <row r="105" spans="1:90"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row>
    <row r="106" spans="1:90"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row>
    <row r="107" spans="1:90"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row>
    <row r="108" spans="1:90"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row>
    <row r="109" spans="1:90"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row>
    <row r="110" spans="1:90"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row>
    <row r="111" spans="1:90"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row>
    <row r="112" spans="1:90"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row>
    <row r="113" spans="1:90"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row>
    <row r="114" spans="1:90"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row>
    <row r="115" spans="1:90"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row>
    <row r="116" spans="1:90"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row>
    <row r="117" spans="1:90"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row>
    <row r="118" spans="1:90"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row>
    <row r="119" spans="1:90"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row>
    <row r="120" spans="1:90"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row>
    <row r="121" spans="1:90"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row>
    <row r="122" spans="1:90"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row>
    <row r="123" spans="1:90"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row>
    <row r="124" spans="1:90"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row>
    <row r="125" spans="1:90"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row>
    <row r="126" spans="1:90"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row>
    <row r="127" spans="1:90"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row>
    <row r="128" spans="1:90"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row>
    <row r="129" spans="1:90"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row>
    <row r="130" spans="1:90"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row>
    <row r="131" spans="1:90"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row>
    <row r="132" spans="1:90"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row>
    <row r="133" spans="1:90"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row>
    <row r="134" spans="1:90"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row>
    <row r="135" spans="1:90"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row>
    <row r="136" spans="1:90"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row>
    <row r="137" spans="1:90"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row>
    <row r="138" spans="1:90"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row>
    <row r="139" spans="1:90"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row>
    <row r="140" spans="1:90"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row>
    <row r="141" spans="1:90"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row>
    <row r="142" spans="1:90"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row>
    <row r="143" spans="1:90"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row>
    <row r="144" spans="1:90"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row>
    <row r="145" spans="1:90"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row>
    <row r="146" spans="1:90"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row>
    <row r="147" spans="1:90"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row>
    <row r="148" spans="1:90"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row>
    <row r="149" spans="1:90"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spans="1:90"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row>
    <row r="151" spans="1:90"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row>
    <row r="152" spans="1:90" x14ac:dyDescent="0.15">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row>
  </sheetData>
  <mergeCells count="327">
    <mergeCell ref="C1:D1"/>
    <mergeCell ref="AT1:AV2"/>
    <mergeCell ref="AW1:BG2"/>
    <mergeCell ref="A3:B5"/>
    <mergeCell ref="C3:M5"/>
    <mergeCell ref="N3:Q5"/>
    <mergeCell ref="R3:AS3"/>
    <mergeCell ref="AV3:AW3"/>
    <mergeCell ref="R4:U5"/>
    <mergeCell ref="V4:Y5"/>
    <mergeCell ref="Z4:AC4"/>
    <mergeCell ref="AD4:AG4"/>
    <mergeCell ref="AH4:AK4"/>
    <mergeCell ref="AL4:AO4"/>
    <mergeCell ref="AP4:AS4"/>
    <mergeCell ref="Z5:AC5"/>
    <mergeCell ref="AD5:AG5"/>
    <mergeCell ref="AH5:AK5"/>
    <mergeCell ref="AL5:AO5"/>
    <mergeCell ref="AP5:AS5"/>
    <mergeCell ref="AT5:BE5"/>
    <mergeCell ref="BF5:BP5"/>
    <mergeCell ref="CT12:CW12"/>
    <mergeCell ref="AP6:AS7"/>
    <mergeCell ref="AT6:BE7"/>
    <mergeCell ref="CX6:DA6"/>
    <mergeCell ref="AH8:AK9"/>
    <mergeCell ref="AL8:AO9"/>
    <mergeCell ref="AP8:AS9"/>
    <mergeCell ref="AT8:BA10"/>
    <mergeCell ref="BB8:BE9"/>
    <mergeCell ref="BF11:BP12"/>
    <mergeCell ref="BQ11:CA12"/>
    <mergeCell ref="CB11:CL12"/>
    <mergeCell ref="CX13:DA13"/>
    <mergeCell ref="AP10:AS10"/>
    <mergeCell ref="BB10:BE10"/>
    <mergeCell ref="CT7:CW7"/>
    <mergeCell ref="CX10:DA10"/>
    <mergeCell ref="CX7:DA7"/>
    <mergeCell ref="CX8:DA8"/>
    <mergeCell ref="CT9:CW9"/>
    <mergeCell ref="CX9:DA9"/>
    <mergeCell ref="AP11:AS12"/>
    <mergeCell ref="AT11:BA14"/>
    <mergeCell ref="BB11:BE12"/>
    <mergeCell ref="CX11:DA11"/>
    <mergeCell ref="CT10:CW10"/>
    <mergeCell ref="BQ6:CA7"/>
    <mergeCell ref="CB6:CL7"/>
    <mergeCell ref="BF8:BP9"/>
    <mergeCell ref="BQ8:CA9"/>
    <mergeCell ref="CB8:CL9"/>
    <mergeCell ref="BF10:BP10"/>
    <mergeCell ref="BQ10:CA10"/>
    <mergeCell ref="CB10:CL10"/>
    <mergeCell ref="CX12:DA12"/>
    <mergeCell ref="CT11:CW11"/>
    <mergeCell ref="CX4:DA4"/>
    <mergeCell ref="C8:M9"/>
    <mergeCell ref="N8:Q9"/>
    <mergeCell ref="R8:U9"/>
    <mergeCell ref="V8:Y9"/>
    <mergeCell ref="Z8:AC9"/>
    <mergeCell ref="AD8:AG9"/>
    <mergeCell ref="CT5:CW5"/>
    <mergeCell ref="CX5:DA5"/>
    <mergeCell ref="C6:M7"/>
    <mergeCell ref="N6:Q7"/>
    <mergeCell ref="R6:U7"/>
    <mergeCell ref="V6:Y7"/>
    <mergeCell ref="Z6:AC7"/>
    <mergeCell ref="AD6:AG7"/>
    <mergeCell ref="AH6:AK7"/>
    <mergeCell ref="BQ5:CA5"/>
    <mergeCell ref="CB5:CL5"/>
    <mergeCell ref="R11:U12"/>
    <mergeCell ref="V11:Y12"/>
    <mergeCell ref="A10:B10"/>
    <mergeCell ref="BF6:BP7"/>
    <mergeCell ref="C10:M10"/>
    <mergeCell ref="N10:Q10"/>
    <mergeCell ref="R10:U10"/>
    <mergeCell ref="V10:Y10"/>
    <mergeCell ref="Z10:AC10"/>
    <mergeCell ref="AD10:AG10"/>
    <mergeCell ref="AH10:AK10"/>
    <mergeCell ref="AL10:AO10"/>
    <mergeCell ref="Z11:AC12"/>
    <mergeCell ref="AD11:AG12"/>
    <mergeCell ref="AH11:AK12"/>
    <mergeCell ref="AL11:AO12"/>
    <mergeCell ref="AD16:AG17"/>
    <mergeCell ref="AD15:AG15"/>
    <mergeCell ref="AH15:AK15"/>
    <mergeCell ref="AL15:AO15"/>
    <mergeCell ref="AH13:AK14"/>
    <mergeCell ref="A6:B8"/>
    <mergeCell ref="AL6:AO7"/>
    <mergeCell ref="CT8:CW8"/>
    <mergeCell ref="AL13:AO14"/>
    <mergeCell ref="AP13:AS14"/>
    <mergeCell ref="BB13:BE14"/>
    <mergeCell ref="A9:B9"/>
    <mergeCell ref="CT6:CW6"/>
    <mergeCell ref="CT13:CW13"/>
    <mergeCell ref="A14:B14"/>
    <mergeCell ref="C13:M14"/>
    <mergeCell ref="N13:Q14"/>
    <mergeCell ref="R13:U14"/>
    <mergeCell ref="V13:Y14"/>
    <mergeCell ref="Z13:AC14"/>
    <mergeCell ref="AD13:AG14"/>
    <mergeCell ref="A11:B13"/>
    <mergeCell ref="C11:M12"/>
    <mergeCell ref="N11:Q12"/>
    <mergeCell ref="AP15:AS15"/>
    <mergeCell ref="AT15:BA17"/>
    <mergeCell ref="BB15:BE15"/>
    <mergeCell ref="AH16:AK17"/>
    <mergeCell ref="AL16:AO17"/>
    <mergeCell ref="AP16:AS17"/>
    <mergeCell ref="BB16:BE17"/>
    <mergeCell ref="BF16:BP17"/>
    <mergeCell ref="BQ16:CA17"/>
    <mergeCell ref="A15:B15"/>
    <mergeCell ref="C15:M15"/>
    <mergeCell ref="N15:Q15"/>
    <mergeCell ref="R15:U15"/>
    <mergeCell ref="C18:M19"/>
    <mergeCell ref="N18:Q19"/>
    <mergeCell ref="R18:U19"/>
    <mergeCell ref="V18:Y19"/>
    <mergeCell ref="Z18:AC19"/>
    <mergeCell ref="A16:B18"/>
    <mergeCell ref="C16:M17"/>
    <mergeCell ref="N16:Q17"/>
    <mergeCell ref="R16:U17"/>
    <mergeCell ref="V16:Y17"/>
    <mergeCell ref="Z16:AC17"/>
    <mergeCell ref="V15:Y15"/>
    <mergeCell ref="Z15:AC15"/>
    <mergeCell ref="A19:B19"/>
    <mergeCell ref="A20:B20"/>
    <mergeCell ref="C20:M20"/>
    <mergeCell ref="N20:Q20"/>
    <mergeCell ref="R20:U20"/>
    <mergeCell ref="V20:Y20"/>
    <mergeCell ref="Z20:AC20"/>
    <mergeCell ref="AD20:AG20"/>
    <mergeCell ref="BF18:BP19"/>
    <mergeCell ref="AD18:AG19"/>
    <mergeCell ref="AH18:AK19"/>
    <mergeCell ref="AL18:AO19"/>
    <mergeCell ref="AP18:AS19"/>
    <mergeCell ref="AT18:BA20"/>
    <mergeCell ref="BB18:BE19"/>
    <mergeCell ref="AH20:AK20"/>
    <mergeCell ref="AL20:AO20"/>
    <mergeCell ref="AP20:AS20"/>
    <mergeCell ref="BB20:BE20"/>
    <mergeCell ref="BF20:BP20"/>
    <mergeCell ref="BB21:BE22"/>
    <mergeCell ref="AL23:AO24"/>
    <mergeCell ref="AP23:AS24"/>
    <mergeCell ref="BB23:BE24"/>
    <mergeCell ref="C21:M22"/>
    <mergeCell ref="N21:Q22"/>
    <mergeCell ref="R21:U22"/>
    <mergeCell ref="V21:Y22"/>
    <mergeCell ref="Z21:AC22"/>
    <mergeCell ref="AD21:AG22"/>
    <mergeCell ref="C23:M24"/>
    <mergeCell ref="N23:Q24"/>
    <mergeCell ref="R23:U24"/>
    <mergeCell ref="V23:Y24"/>
    <mergeCell ref="Z23:AC24"/>
    <mergeCell ref="AD23:AG24"/>
    <mergeCell ref="AH23:AK24"/>
    <mergeCell ref="AP21:AS22"/>
    <mergeCell ref="AT21:BA24"/>
    <mergeCell ref="R25:U25"/>
    <mergeCell ref="V25:Y25"/>
    <mergeCell ref="AL25:AO25"/>
    <mergeCell ref="AP25:AS25"/>
    <mergeCell ref="AT25:BE25"/>
    <mergeCell ref="CU30:CX30"/>
    <mergeCell ref="CQ27:CT27"/>
    <mergeCell ref="CU27:CX27"/>
    <mergeCell ref="CU29:CX29"/>
    <mergeCell ref="CU22:CX22"/>
    <mergeCell ref="A21:B23"/>
    <mergeCell ref="AH21:AK22"/>
    <mergeCell ref="AL21:AO22"/>
    <mergeCell ref="CQ29:CT29"/>
    <mergeCell ref="CQ30:CT30"/>
    <mergeCell ref="CQ31:CT31"/>
    <mergeCell ref="B26:C26"/>
    <mergeCell ref="CQ23:CT23"/>
    <mergeCell ref="CU23:CX23"/>
    <mergeCell ref="Z25:AC25"/>
    <mergeCell ref="AD25:AG25"/>
    <mergeCell ref="AH25:AK25"/>
    <mergeCell ref="CQ24:CT24"/>
    <mergeCell ref="CU24:CX24"/>
    <mergeCell ref="CQ25:CT25"/>
    <mergeCell ref="CU25:CX25"/>
    <mergeCell ref="CQ26:CT26"/>
    <mergeCell ref="CU26:CX26"/>
    <mergeCell ref="A24:B24"/>
    <mergeCell ref="CU31:CX31"/>
    <mergeCell ref="A25:B25"/>
    <mergeCell ref="C25:M25"/>
    <mergeCell ref="N25:Q25"/>
    <mergeCell ref="AU31:AV31"/>
    <mergeCell ref="CQ28:CT28"/>
    <mergeCell ref="CU28:CX28"/>
    <mergeCell ref="AT33:BE33"/>
    <mergeCell ref="BF33:BP33"/>
    <mergeCell ref="BQ33:CA33"/>
    <mergeCell ref="CB33:CL33"/>
    <mergeCell ref="AT37:BE37"/>
    <mergeCell ref="AT34:AY36"/>
    <mergeCell ref="AZ34:BE34"/>
    <mergeCell ref="BQ37:CA37"/>
    <mergeCell ref="CB37:CL37"/>
    <mergeCell ref="DH40:DK40"/>
    <mergeCell ref="DL40:DO40"/>
    <mergeCell ref="AT39:BE39"/>
    <mergeCell ref="AT40:BE40"/>
    <mergeCell ref="CM40:CQ40"/>
    <mergeCell ref="AT38:BE38"/>
    <mergeCell ref="AZ36:BE36"/>
    <mergeCell ref="AZ35:BE35"/>
    <mergeCell ref="BF34:BP34"/>
    <mergeCell ref="BQ34:CA34"/>
    <mergeCell ref="CB34:CL34"/>
    <mergeCell ref="BF35:BP35"/>
    <mergeCell ref="BQ35:CA35"/>
    <mergeCell ref="CB35:CL35"/>
    <mergeCell ref="BF36:BP36"/>
    <mergeCell ref="BQ36:CA36"/>
    <mergeCell ref="CB36:CL36"/>
    <mergeCell ref="BF37:BP37"/>
    <mergeCell ref="BF38:BP38"/>
    <mergeCell ref="BQ38:CA38"/>
    <mergeCell ref="CB38:CL38"/>
    <mergeCell ref="BF39:BP39"/>
    <mergeCell ref="BQ39:CA39"/>
    <mergeCell ref="CB39:CL39"/>
    <mergeCell ref="DT42:DW42"/>
    <mergeCell ref="DX42:EA42"/>
    <mergeCell ref="EB42:EE42"/>
    <mergeCell ref="CR42:CU42"/>
    <mergeCell ref="DP40:DS40"/>
    <mergeCell ref="AT41:BE41"/>
    <mergeCell ref="CM41:CQ41"/>
    <mergeCell ref="DT41:DW41"/>
    <mergeCell ref="DX41:EA41"/>
    <mergeCell ref="EB41:EE41"/>
    <mergeCell ref="CR41:CU41"/>
    <mergeCell ref="CV41:CY41"/>
    <mergeCell ref="CZ41:DC41"/>
    <mergeCell ref="DD41:DG41"/>
    <mergeCell ref="DH41:DK41"/>
    <mergeCell ref="DL41:DO41"/>
    <mergeCell ref="DP41:DS41"/>
    <mergeCell ref="DT40:DW40"/>
    <mergeCell ref="DX40:EA40"/>
    <mergeCell ref="EB40:EE40"/>
    <mergeCell ref="CR40:CU40"/>
    <mergeCell ref="CV40:CY40"/>
    <mergeCell ref="CZ40:DC40"/>
    <mergeCell ref="DD40:DG40"/>
    <mergeCell ref="CO17:CW18"/>
    <mergeCell ref="DL43:DO44"/>
    <mergeCell ref="DP43:DS44"/>
    <mergeCell ref="A49:AS49"/>
    <mergeCell ref="AT49:CL49"/>
    <mergeCell ref="CV42:CY42"/>
    <mergeCell ref="CZ42:DC42"/>
    <mergeCell ref="DD42:DG42"/>
    <mergeCell ref="DH42:DK42"/>
    <mergeCell ref="DL42:DO42"/>
    <mergeCell ref="DP42:DS42"/>
    <mergeCell ref="CM43:CQ43"/>
    <mergeCell ref="CM44:CQ44"/>
    <mergeCell ref="AT42:BE42"/>
    <mergeCell ref="CM42:CQ42"/>
    <mergeCell ref="CM49:EE49"/>
    <mergeCell ref="DT43:DW44"/>
    <mergeCell ref="DX43:EA44"/>
    <mergeCell ref="EB43:EE44"/>
    <mergeCell ref="CR43:CU44"/>
    <mergeCell ref="CV43:CY44"/>
    <mergeCell ref="CZ43:DC44"/>
    <mergeCell ref="DD43:DG44"/>
    <mergeCell ref="DH43:DK44"/>
    <mergeCell ref="BF40:BP40"/>
    <mergeCell ref="BQ40:CA40"/>
    <mergeCell ref="CB40:CL40"/>
    <mergeCell ref="BF41:BP41"/>
    <mergeCell ref="BQ41:CA41"/>
    <mergeCell ref="CB41:CL41"/>
    <mergeCell ref="BF42:BP42"/>
    <mergeCell ref="BQ42:CA42"/>
    <mergeCell ref="CB42:CL42"/>
    <mergeCell ref="BF23:BP24"/>
    <mergeCell ref="BQ23:CA24"/>
    <mergeCell ref="CB23:CL24"/>
    <mergeCell ref="BF25:BP25"/>
    <mergeCell ref="BQ25:CA25"/>
    <mergeCell ref="CB25:CL25"/>
    <mergeCell ref="BF13:BP14"/>
    <mergeCell ref="BQ13:CA14"/>
    <mergeCell ref="CB13:CL14"/>
    <mergeCell ref="BF15:BP15"/>
    <mergeCell ref="BQ15:CA15"/>
    <mergeCell ref="CB15:CL15"/>
    <mergeCell ref="BF21:BP22"/>
    <mergeCell ref="BQ21:CA22"/>
    <mergeCell ref="CB21:CL22"/>
    <mergeCell ref="BQ18:CA19"/>
    <mergeCell ref="CB18:CL19"/>
    <mergeCell ref="BQ20:CA20"/>
    <mergeCell ref="CB20:CL20"/>
    <mergeCell ref="CB16:CL17"/>
  </mergeCells>
  <phoneticPr fontId="4"/>
  <printOptions horizontalCentered="1"/>
  <pageMargins left="0.59055118110236227" right="0.59055118110236227" top="0.98425196850393704" bottom="0.39370078740157483" header="0" footer="0"/>
  <headerFooter alignWithMargins="0"/>
  <colBreaks count="2" manualBreakCount="2">
    <brk id="45" max="48" man="1"/>
    <brk id="90" max="48"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H147"/>
  <sheetViews>
    <sheetView view="pageBreakPreview" topLeftCell="A99" zoomScale="55" zoomScaleNormal="100" zoomScaleSheetLayoutView="55" workbookViewId="0">
      <selection activeCell="R148" sqref="R148"/>
    </sheetView>
  </sheetViews>
  <sheetFormatPr defaultRowHeight="9.75" customHeight="1" x14ac:dyDescent="0.15"/>
  <cols>
    <col min="1" max="1" width="17.5" style="334" customWidth="1"/>
    <col min="2" max="3" width="1.5" style="334" customWidth="1"/>
    <col min="4" max="4" width="18.375" style="334" customWidth="1"/>
    <col min="5" max="6" width="1.5" style="334" customWidth="1"/>
    <col min="7" max="7" width="28.375" style="334" customWidth="1"/>
    <col min="8" max="12" width="1.5" style="334" customWidth="1"/>
    <col min="13" max="13" width="26.625" style="334" customWidth="1"/>
    <col min="14" max="16" width="1.5" style="334" customWidth="1"/>
    <col min="17" max="17" width="28.25" style="334" customWidth="1"/>
    <col min="18" max="18" width="17.5" style="334" customWidth="1"/>
    <col min="19" max="20" width="1.5" style="334" customWidth="1"/>
    <col min="21" max="21" width="18.375" style="334" customWidth="1"/>
    <col min="22" max="23" width="1.5" style="334" customWidth="1"/>
    <col min="24" max="24" width="28.375" style="334" customWidth="1"/>
    <col min="25" max="29" width="1.5" style="334" customWidth="1"/>
    <col min="30" max="30" width="26.625" style="334" customWidth="1"/>
    <col min="31" max="33" width="1.5" style="334" customWidth="1"/>
    <col min="34" max="34" width="28.25" style="334" customWidth="1"/>
    <col min="35" max="256" width="9" style="334"/>
    <col min="257" max="257" width="17.5" style="334" customWidth="1"/>
    <col min="258" max="259" width="1.5" style="334" customWidth="1"/>
    <col min="260" max="260" width="18.375" style="334" customWidth="1"/>
    <col min="261" max="262" width="1.5" style="334" customWidth="1"/>
    <col min="263" max="263" width="28.375" style="334" customWidth="1"/>
    <col min="264" max="268" width="1.5" style="334" customWidth="1"/>
    <col min="269" max="269" width="26.625" style="334" customWidth="1"/>
    <col min="270" max="272" width="1.5" style="334" customWidth="1"/>
    <col min="273" max="273" width="28.25" style="334" customWidth="1"/>
    <col min="274" max="512" width="9" style="334"/>
    <col min="513" max="513" width="17.5" style="334" customWidth="1"/>
    <col min="514" max="515" width="1.5" style="334" customWidth="1"/>
    <col min="516" max="516" width="18.375" style="334" customWidth="1"/>
    <col min="517" max="518" width="1.5" style="334" customWidth="1"/>
    <col min="519" max="519" width="28.375" style="334" customWidth="1"/>
    <col min="520" max="524" width="1.5" style="334" customWidth="1"/>
    <col min="525" max="525" width="26.625" style="334" customWidth="1"/>
    <col min="526" max="528" width="1.5" style="334" customWidth="1"/>
    <col min="529" max="529" width="28.25" style="334" customWidth="1"/>
    <col min="530" max="768" width="9" style="334"/>
    <col min="769" max="769" width="17.5" style="334" customWidth="1"/>
    <col min="770" max="771" width="1.5" style="334" customWidth="1"/>
    <col min="772" max="772" width="18.375" style="334" customWidth="1"/>
    <col min="773" max="774" width="1.5" style="334" customWidth="1"/>
    <col min="775" max="775" width="28.375" style="334" customWidth="1"/>
    <col min="776" max="780" width="1.5" style="334" customWidth="1"/>
    <col min="781" max="781" width="26.625" style="334" customWidth="1"/>
    <col min="782" max="784" width="1.5" style="334" customWidth="1"/>
    <col min="785" max="785" width="28.25" style="334" customWidth="1"/>
    <col min="786" max="1024" width="9" style="334"/>
    <col min="1025" max="1025" width="17.5" style="334" customWidth="1"/>
    <col min="1026" max="1027" width="1.5" style="334" customWidth="1"/>
    <col min="1028" max="1028" width="18.375" style="334" customWidth="1"/>
    <col min="1029" max="1030" width="1.5" style="334" customWidth="1"/>
    <col min="1031" max="1031" width="28.375" style="334" customWidth="1"/>
    <col min="1032" max="1036" width="1.5" style="334" customWidth="1"/>
    <col min="1037" max="1037" width="26.625" style="334" customWidth="1"/>
    <col min="1038" max="1040" width="1.5" style="334" customWidth="1"/>
    <col min="1041" max="1041" width="28.25" style="334" customWidth="1"/>
    <col min="1042" max="1280" width="9" style="334"/>
    <col min="1281" max="1281" width="17.5" style="334" customWidth="1"/>
    <col min="1282" max="1283" width="1.5" style="334" customWidth="1"/>
    <col min="1284" max="1284" width="18.375" style="334" customWidth="1"/>
    <col min="1285" max="1286" width="1.5" style="334" customWidth="1"/>
    <col min="1287" max="1287" width="28.375" style="334" customWidth="1"/>
    <col min="1288" max="1292" width="1.5" style="334" customWidth="1"/>
    <col min="1293" max="1293" width="26.625" style="334" customWidth="1"/>
    <col min="1294" max="1296" width="1.5" style="334" customWidth="1"/>
    <col min="1297" max="1297" width="28.25" style="334" customWidth="1"/>
    <col min="1298" max="1536" width="9" style="334"/>
    <col min="1537" max="1537" width="17.5" style="334" customWidth="1"/>
    <col min="1538" max="1539" width="1.5" style="334" customWidth="1"/>
    <col min="1540" max="1540" width="18.375" style="334" customWidth="1"/>
    <col min="1541" max="1542" width="1.5" style="334" customWidth="1"/>
    <col min="1543" max="1543" width="28.375" style="334" customWidth="1"/>
    <col min="1544" max="1548" width="1.5" style="334" customWidth="1"/>
    <col min="1549" max="1549" width="26.625" style="334" customWidth="1"/>
    <col min="1550" max="1552" width="1.5" style="334" customWidth="1"/>
    <col min="1553" max="1553" width="28.25" style="334" customWidth="1"/>
    <col min="1554" max="1792" width="9" style="334"/>
    <col min="1793" max="1793" width="17.5" style="334" customWidth="1"/>
    <col min="1794" max="1795" width="1.5" style="334" customWidth="1"/>
    <col min="1796" max="1796" width="18.375" style="334" customWidth="1"/>
    <col min="1797" max="1798" width="1.5" style="334" customWidth="1"/>
    <col min="1799" max="1799" width="28.375" style="334" customWidth="1"/>
    <col min="1800" max="1804" width="1.5" style="334" customWidth="1"/>
    <col min="1805" max="1805" width="26.625" style="334" customWidth="1"/>
    <col min="1806" max="1808" width="1.5" style="334" customWidth="1"/>
    <col min="1809" max="1809" width="28.25" style="334" customWidth="1"/>
    <col min="1810" max="2048" width="9" style="334"/>
    <col min="2049" max="2049" width="17.5" style="334" customWidth="1"/>
    <col min="2050" max="2051" width="1.5" style="334" customWidth="1"/>
    <col min="2052" max="2052" width="18.375" style="334" customWidth="1"/>
    <col min="2053" max="2054" width="1.5" style="334" customWidth="1"/>
    <col min="2055" max="2055" width="28.375" style="334" customWidth="1"/>
    <col min="2056" max="2060" width="1.5" style="334" customWidth="1"/>
    <col min="2061" max="2061" width="26.625" style="334" customWidth="1"/>
    <col min="2062" max="2064" width="1.5" style="334" customWidth="1"/>
    <col min="2065" max="2065" width="28.25" style="334" customWidth="1"/>
    <col min="2066" max="2304" width="9" style="334"/>
    <col min="2305" max="2305" width="17.5" style="334" customWidth="1"/>
    <col min="2306" max="2307" width="1.5" style="334" customWidth="1"/>
    <col min="2308" max="2308" width="18.375" style="334" customWidth="1"/>
    <col min="2309" max="2310" width="1.5" style="334" customWidth="1"/>
    <col min="2311" max="2311" width="28.375" style="334" customWidth="1"/>
    <col min="2312" max="2316" width="1.5" style="334" customWidth="1"/>
    <col min="2317" max="2317" width="26.625" style="334" customWidth="1"/>
    <col min="2318" max="2320" width="1.5" style="334" customWidth="1"/>
    <col min="2321" max="2321" width="28.25" style="334" customWidth="1"/>
    <col min="2322" max="2560" width="9" style="334"/>
    <col min="2561" max="2561" width="17.5" style="334" customWidth="1"/>
    <col min="2562" max="2563" width="1.5" style="334" customWidth="1"/>
    <col min="2564" max="2564" width="18.375" style="334" customWidth="1"/>
    <col min="2565" max="2566" width="1.5" style="334" customWidth="1"/>
    <col min="2567" max="2567" width="28.375" style="334" customWidth="1"/>
    <col min="2568" max="2572" width="1.5" style="334" customWidth="1"/>
    <col min="2573" max="2573" width="26.625" style="334" customWidth="1"/>
    <col min="2574" max="2576" width="1.5" style="334" customWidth="1"/>
    <col min="2577" max="2577" width="28.25" style="334" customWidth="1"/>
    <col min="2578" max="2816" width="9" style="334"/>
    <col min="2817" max="2817" width="17.5" style="334" customWidth="1"/>
    <col min="2818" max="2819" width="1.5" style="334" customWidth="1"/>
    <col min="2820" max="2820" width="18.375" style="334" customWidth="1"/>
    <col min="2821" max="2822" width="1.5" style="334" customWidth="1"/>
    <col min="2823" max="2823" width="28.375" style="334" customWidth="1"/>
    <col min="2824" max="2828" width="1.5" style="334" customWidth="1"/>
    <col min="2829" max="2829" width="26.625" style="334" customWidth="1"/>
    <col min="2830" max="2832" width="1.5" style="334" customWidth="1"/>
    <col min="2833" max="2833" width="28.25" style="334" customWidth="1"/>
    <col min="2834" max="3072" width="9" style="334"/>
    <col min="3073" max="3073" width="17.5" style="334" customWidth="1"/>
    <col min="3074" max="3075" width="1.5" style="334" customWidth="1"/>
    <col min="3076" max="3076" width="18.375" style="334" customWidth="1"/>
    <col min="3077" max="3078" width="1.5" style="334" customWidth="1"/>
    <col min="3079" max="3079" width="28.375" style="334" customWidth="1"/>
    <col min="3080" max="3084" width="1.5" style="334" customWidth="1"/>
    <col min="3085" max="3085" width="26.625" style="334" customWidth="1"/>
    <col min="3086" max="3088" width="1.5" style="334" customWidth="1"/>
    <col min="3089" max="3089" width="28.25" style="334" customWidth="1"/>
    <col min="3090" max="3328" width="9" style="334"/>
    <col min="3329" max="3329" width="17.5" style="334" customWidth="1"/>
    <col min="3330" max="3331" width="1.5" style="334" customWidth="1"/>
    <col min="3332" max="3332" width="18.375" style="334" customWidth="1"/>
    <col min="3333" max="3334" width="1.5" style="334" customWidth="1"/>
    <col min="3335" max="3335" width="28.375" style="334" customWidth="1"/>
    <col min="3336" max="3340" width="1.5" style="334" customWidth="1"/>
    <col min="3341" max="3341" width="26.625" style="334" customWidth="1"/>
    <col min="3342" max="3344" width="1.5" style="334" customWidth="1"/>
    <col min="3345" max="3345" width="28.25" style="334" customWidth="1"/>
    <col min="3346" max="3584" width="9" style="334"/>
    <col min="3585" max="3585" width="17.5" style="334" customWidth="1"/>
    <col min="3586" max="3587" width="1.5" style="334" customWidth="1"/>
    <col min="3588" max="3588" width="18.375" style="334" customWidth="1"/>
    <col min="3589" max="3590" width="1.5" style="334" customWidth="1"/>
    <col min="3591" max="3591" width="28.375" style="334" customWidth="1"/>
    <col min="3592" max="3596" width="1.5" style="334" customWidth="1"/>
    <col min="3597" max="3597" width="26.625" style="334" customWidth="1"/>
    <col min="3598" max="3600" width="1.5" style="334" customWidth="1"/>
    <col min="3601" max="3601" width="28.25" style="334" customWidth="1"/>
    <col min="3602" max="3840" width="9" style="334"/>
    <col min="3841" max="3841" width="17.5" style="334" customWidth="1"/>
    <col min="3842" max="3843" width="1.5" style="334" customWidth="1"/>
    <col min="3844" max="3844" width="18.375" style="334" customWidth="1"/>
    <col min="3845" max="3846" width="1.5" style="334" customWidth="1"/>
    <col min="3847" max="3847" width="28.375" style="334" customWidth="1"/>
    <col min="3848" max="3852" width="1.5" style="334" customWidth="1"/>
    <col min="3853" max="3853" width="26.625" style="334" customWidth="1"/>
    <col min="3854" max="3856" width="1.5" style="334" customWidth="1"/>
    <col min="3857" max="3857" width="28.25" style="334" customWidth="1"/>
    <col min="3858" max="4096" width="9" style="334"/>
    <col min="4097" max="4097" width="17.5" style="334" customWidth="1"/>
    <col min="4098" max="4099" width="1.5" style="334" customWidth="1"/>
    <col min="4100" max="4100" width="18.375" style="334" customWidth="1"/>
    <col min="4101" max="4102" width="1.5" style="334" customWidth="1"/>
    <col min="4103" max="4103" width="28.375" style="334" customWidth="1"/>
    <col min="4104" max="4108" width="1.5" style="334" customWidth="1"/>
    <col min="4109" max="4109" width="26.625" style="334" customWidth="1"/>
    <col min="4110" max="4112" width="1.5" style="334" customWidth="1"/>
    <col min="4113" max="4113" width="28.25" style="334" customWidth="1"/>
    <col min="4114" max="4352" width="9" style="334"/>
    <col min="4353" max="4353" width="17.5" style="334" customWidth="1"/>
    <col min="4354" max="4355" width="1.5" style="334" customWidth="1"/>
    <col min="4356" max="4356" width="18.375" style="334" customWidth="1"/>
    <col min="4357" max="4358" width="1.5" style="334" customWidth="1"/>
    <col min="4359" max="4359" width="28.375" style="334" customWidth="1"/>
    <col min="4360" max="4364" width="1.5" style="334" customWidth="1"/>
    <col min="4365" max="4365" width="26.625" style="334" customWidth="1"/>
    <col min="4366" max="4368" width="1.5" style="334" customWidth="1"/>
    <col min="4369" max="4369" width="28.25" style="334" customWidth="1"/>
    <col min="4370" max="4608" width="9" style="334"/>
    <col min="4609" max="4609" width="17.5" style="334" customWidth="1"/>
    <col min="4610" max="4611" width="1.5" style="334" customWidth="1"/>
    <col min="4612" max="4612" width="18.375" style="334" customWidth="1"/>
    <col min="4613" max="4614" width="1.5" style="334" customWidth="1"/>
    <col min="4615" max="4615" width="28.375" style="334" customWidth="1"/>
    <col min="4616" max="4620" width="1.5" style="334" customWidth="1"/>
    <col min="4621" max="4621" width="26.625" style="334" customWidth="1"/>
    <col min="4622" max="4624" width="1.5" style="334" customWidth="1"/>
    <col min="4625" max="4625" width="28.25" style="334" customWidth="1"/>
    <col min="4626" max="4864" width="9" style="334"/>
    <col min="4865" max="4865" width="17.5" style="334" customWidth="1"/>
    <col min="4866" max="4867" width="1.5" style="334" customWidth="1"/>
    <col min="4868" max="4868" width="18.375" style="334" customWidth="1"/>
    <col min="4869" max="4870" width="1.5" style="334" customWidth="1"/>
    <col min="4871" max="4871" width="28.375" style="334" customWidth="1"/>
    <col min="4872" max="4876" width="1.5" style="334" customWidth="1"/>
    <col min="4877" max="4877" width="26.625" style="334" customWidth="1"/>
    <col min="4878" max="4880" width="1.5" style="334" customWidth="1"/>
    <col min="4881" max="4881" width="28.25" style="334" customWidth="1"/>
    <col min="4882" max="5120" width="9" style="334"/>
    <col min="5121" max="5121" width="17.5" style="334" customWidth="1"/>
    <col min="5122" max="5123" width="1.5" style="334" customWidth="1"/>
    <col min="5124" max="5124" width="18.375" style="334" customWidth="1"/>
    <col min="5125" max="5126" width="1.5" style="334" customWidth="1"/>
    <col min="5127" max="5127" width="28.375" style="334" customWidth="1"/>
    <col min="5128" max="5132" width="1.5" style="334" customWidth="1"/>
    <col min="5133" max="5133" width="26.625" style="334" customWidth="1"/>
    <col min="5134" max="5136" width="1.5" style="334" customWidth="1"/>
    <col min="5137" max="5137" width="28.25" style="334" customWidth="1"/>
    <col min="5138" max="5376" width="9" style="334"/>
    <col min="5377" max="5377" width="17.5" style="334" customWidth="1"/>
    <col min="5378" max="5379" width="1.5" style="334" customWidth="1"/>
    <col min="5380" max="5380" width="18.375" style="334" customWidth="1"/>
    <col min="5381" max="5382" width="1.5" style="334" customWidth="1"/>
    <col min="5383" max="5383" width="28.375" style="334" customWidth="1"/>
    <col min="5384" max="5388" width="1.5" style="334" customWidth="1"/>
    <col min="5389" max="5389" width="26.625" style="334" customWidth="1"/>
    <col min="5390" max="5392" width="1.5" style="334" customWidth="1"/>
    <col min="5393" max="5393" width="28.25" style="334" customWidth="1"/>
    <col min="5394" max="5632" width="9" style="334"/>
    <col min="5633" max="5633" width="17.5" style="334" customWidth="1"/>
    <col min="5634" max="5635" width="1.5" style="334" customWidth="1"/>
    <col min="5636" max="5636" width="18.375" style="334" customWidth="1"/>
    <col min="5637" max="5638" width="1.5" style="334" customWidth="1"/>
    <col min="5639" max="5639" width="28.375" style="334" customWidth="1"/>
    <col min="5640" max="5644" width="1.5" style="334" customWidth="1"/>
    <col min="5645" max="5645" width="26.625" style="334" customWidth="1"/>
    <col min="5646" max="5648" width="1.5" style="334" customWidth="1"/>
    <col min="5649" max="5649" width="28.25" style="334" customWidth="1"/>
    <col min="5650" max="5888" width="9" style="334"/>
    <col min="5889" max="5889" width="17.5" style="334" customWidth="1"/>
    <col min="5890" max="5891" width="1.5" style="334" customWidth="1"/>
    <col min="5892" max="5892" width="18.375" style="334" customWidth="1"/>
    <col min="5893" max="5894" width="1.5" style="334" customWidth="1"/>
    <col min="5895" max="5895" width="28.375" style="334" customWidth="1"/>
    <col min="5896" max="5900" width="1.5" style="334" customWidth="1"/>
    <col min="5901" max="5901" width="26.625" style="334" customWidth="1"/>
    <col min="5902" max="5904" width="1.5" style="334" customWidth="1"/>
    <col min="5905" max="5905" width="28.25" style="334" customWidth="1"/>
    <col min="5906" max="6144" width="9" style="334"/>
    <col min="6145" max="6145" width="17.5" style="334" customWidth="1"/>
    <col min="6146" max="6147" width="1.5" style="334" customWidth="1"/>
    <col min="6148" max="6148" width="18.375" style="334" customWidth="1"/>
    <col min="6149" max="6150" width="1.5" style="334" customWidth="1"/>
    <col min="6151" max="6151" width="28.375" style="334" customWidth="1"/>
    <col min="6152" max="6156" width="1.5" style="334" customWidth="1"/>
    <col min="6157" max="6157" width="26.625" style="334" customWidth="1"/>
    <col min="6158" max="6160" width="1.5" style="334" customWidth="1"/>
    <col min="6161" max="6161" width="28.25" style="334" customWidth="1"/>
    <col min="6162" max="6400" width="9" style="334"/>
    <col min="6401" max="6401" width="17.5" style="334" customWidth="1"/>
    <col min="6402" max="6403" width="1.5" style="334" customWidth="1"/>
    <col min="6404" max="6404" width="18.375" style="334" customWidth="1"/>
    <col min="6405" max="6406" width="1.5" style="334" customWidth="1"/>
    <col min="6407" max="6407" width="28.375" style="334" customWidth="1"/>
    <col min="6408" max="6412" width="1.5" style="334" customWidth="1"/>
    <col min="6413" max="6413" width="26.625" style="334" customWidth="1"/>
    <col min="6414" max="6416" width="1.5" style="334" customWidth="1"/>
    <col min="6417" max="6417" width="28.25" style="334" customWidth="1"/>
    <col min="6418" max="6656" width="9" style="334"/>
    <col min="6657" max="6657" width="17.5" style="334" customWidth="1"/>
    <col min="6658" max="6659" width="1.5" style="334" customWidth="1"/>
    <col min="6660" max="6660" width="18.375" style="334" customWidth="1"/>
    <col min="6661" max="6662" width="1.5" style="334" customWidth="1"/>
    <col min="6663" max="6663" width="28.375" style="334" customWidth="1"/>
    <col min="6664" max="6668" width="1.5" style="334" customWidth="1"/>
    <col min="6669" max="6669" width="26.625" style="334" customWidth="1"/>
    <col min="6670" max="6672" width="1.5" style="334" customWidth="1"/>
    <col min="6673" max="6673" width="28.25" style="334" customWidth="1"/>
    <col min="6674" max="6912" width="9" style="334"/>
    <col min="6913" max="6913" width="17.5" style="334" customWidth="1"/>
    <col min="6914" max="6915" width="1.5" style="334" customWidth="1"/>
    <col min="6916" max="6916" width="18.375" style="334" customWidth="1"/>
    <col min="6917" max="6918" width="1.5" style="334" customWidth="1"/>
    <col min="6919" max="6919" width="28.375" style="334" customWidth="1"/>
    <col min="6920" max="6924" width="1.5" style="334" customWidth="1"/>
    <col min="6925" max="6925" width="26.625" style="334" customWidth="1"/>
    <col min="6926" max="6928" width="1.5" style="334" customWidth="1"/>
    <col min="6929" max="6929" width="28.25" style="334" customWidth="1"/>
    <col min="6930" max="7168" width="9" style="334"/>
    <col min="7169" max="7169" width="17.5" style="334" customWidth="1"/>
    <col min="7170" max="7171" width="1.5" style="334" customWidth="1"/>
    <col min="7172" max="7172" width="18.375" style="334" customWidth="1"/>
    <col min="7173" max="7174" width="1.5" style="334" customWidth="1"/>
    <col min="7175" max="7175" width="28.375" style="334" customWidth="1"/>
    <col min="7176" max="7180" width="1.5" style="334" customWidth="1"/>
    <col min="7181" max="7181" width="26.625" style="334" customWidth="1"/>
    <col min="7182" max="7184" width="1.5" style="334" customWidth="1"/>
    <col min="7185" max="7185" width="28.25" style="334" customWidth="1"/>
    <col min="7186" max="7424" width="9" style="334"/>
    <col min="7425" max="7425" width="17.5" style="334" customWidth="1"/>
    <col min="7426" max="7427" width="1.5" style="334" customWidth="1"/>
    <col min="7428" max="7428" width="18.375" style="334" customWidth="1"/>
    <col min="7429" max="7430" width="1.5" style="334" customWidth="1"/>
    <col min="7431" max="7431" width="28.375" style="334" customWidth="1"/>
    <col min="7432" max="7436" width="1.5" style="334" customWidth="1"/>
    <col min="7437" max="7437" width="26.625" style="334" customWidth="1"/>
    <col min="7438" max="7440" width="1.5" style="334" customWidth="1"/>
    <col min="7441" max="7441" width="28.25" style="334" customWidth="1"/>
    <col min="7442" max="7680" width="9" style="334"/>
    <col min="7681" max="7681" width="17.5" style="334" customWidth="1"/>
    <col min="7682" max="7683" width="1.5" style="334" customWidth="1"/>
    <col min="7684" max="7684" width="18.375" style="334" customWidth="1"/>
    <col min="7685" max="7686" width="1.5" style="334" customWidth="1"/>
    <col min="7687" max="7687" width="28.375" style="334" customWidth="1"/>
    <col min="7688" max="7692" width="1.5" style="334" customWidth="1"/>
    <col min="7693" max="7693" width="26.625" style="334" customWidth="1"/>
    <col min="7694" max="7696" width="1.5" style="334" customWidth="1"/>
    <col min="7697" max="7697" width="28.25" style="334" customWidth="1"/>
    <col min="7698" max="7936" width="9" style="334"/>
    <col min="7937" max="7937" width="17.5" style="334" customWidth="1"/>
    <col min="7938" max="7939" width="1.5" style="334" customWidth="1"/>
    <col min="7940" max="7940" width="18.375" style="334" customWidth="1"/>
    <col min="7941" max="7942" width="1.5" style="334" customWidth="1"/>
    <col min="7943" max="7943" width="28.375" style="334" customWidth="1"/>
    <col min="7944" max="7948" width="1.5" style="334" customWidth="1"/>
    <col min="7949" max="7949" width="26.625" style="334" customWidth="1"/>
    <col min="7950" max="7952" width="1.5" style="334" customWidth="1"/>
    <col min="7953" max="7953" width="28.25" style="334" customWidth="1"/>
    <col min="7954" max="8192" width="9" style="334"/>
    <col min="8193" max="8193" width="17.5" style="334" customWidth="1"/>
    <col min="8194" max="8195" width="1.5" style="334" customWidth="1"/>
    <col min="8196" max="8196" width="18.375" style="334" customWidth="1"/>
    <col min="8197" max="8198" width="1.5" style="334" customWidth="1"/>
    <col min="8199" max="8199" width="28.375" style="334" customWidth="1"/>
    <col min="8200" max="8204" width="1.5" style="334" customWidth="1"/>
    <col min="8205" max="8205" width="26.625" style="334" customWidth="1"/>
    <col min="8206" max="8208" width="1.5" style="334" customWidth="1"/>
    <col min="8209" max="8209" width="28.25" style="334" customWidth="1"/>
    <col min="8210" max="8448" width="9" style="334"/>
    <col min="8449" max="8449" width="17.5" style="334" customWidth="1"/>
    <col min="8450" max="8451" width="1.5" style="334" customWidth="1"/>
    <col min="8452" max="8452" width="18.375" style="334" customWidth="1"/>
    <col min="8453" max="8454" width="1.5" style="334" customWidth="1"/>
    <col min="8455" max="8455" width="28.375" style="334" customWidth="1"/>
    <col min="8456" max="8460" width="1.5" style="334" customWidth="1"/>
    <col min="8461" max="8461" width="26.625" style="334" customWidth="1"/>
    <col min="8462" max="8464" width="1.5" style="334" customWidth="1"/>
    <col min="8465" max="8465" width="28.25" style="334" customWidth="1"/>
    <col min="8466" max="8704" width="9" style="334"/>
    <col min="8705" max="8705" width="17.5" style="334" customWidth="1"/>
    <col min="8706" max="8707" width="1.5" style="334" customWidth="1"/>
    <col min="8708" max="8708" width="18.375" style="334" customWidth="1"/>
    <col min="8709" max="8710" width="1.5" style="334" customWidth="1"/>
    <col min="8711" max="8711" width="28.375" style="334" customWidth="1"/>
    <col min="8712" max="8716" width="1.5" style="334" customWidth="1"/>
    <col min="8717" max="8717" width="26.625" style="334" customWidth="1"/>
    <col min="8718" max="8720" width="1.5" style="334" customWidth="1"/>
    <col min="8721" max="8721" width="28.25" style="334" customWidth="1"/>
    <col min="8722" max="8960" width="9" style="334"/>
    <col min="8961" max="8961" width="17.5" style="334" customWidth="1"/>
    <col min="8962" max="8963" width="1.5" style="334" customWidth="1"/>
    <col min="8964" max="8964" width="18.375" style="334" customWidth="1"/>
    <col min="8965" max="8966" width="1.5" style="334" customWidth="1"/>
    <col min="8967" max="8967" width="28.375" style="334" customWidth="1"/>
    <col min="8968" max="8972" width="1.5" style="334" customWidth="1"/>
    <col min="8973" max="8973" width="26.625" style="334" customWidth="1"/>
    <col min="8974" max="8976" width="1.5" style="334" customWidth="1"/>
    <col min="8977" max="8977" width="28.25" style="334" customWidth="1"/>
    <col min="8978" max="9216" width="9" style="334"/>
    <col min="9217" max="9217" width="17.5" style="334" customWidth="1"/>
    <col min="9218" max="9219" width="1.5" style="334" customWidth="1"/>
    <col min="9220" max="9220" width="18.375" style="334" customWidth="1"/>
    <col min="9221" max="9222" width="1.5" style="334" customWidth="1"/>
    <col min="9223" max="9223" width="28.375" style="334" customWidth="1"/>
    <col min="9224" max="9228" width="1.5" style="334" customWidth="1"/>
    <col min="9229" max="9229" width="26.625" style="334" customWidth="1"/>
    <col min="9230" max="9232" width="1.5" style="334" customWidth="1"/>
    <col min="9233" max="9233" width="28.25" style="334" customWidth="1"/>
    <col min="9234" max="9472" width="9" style="334"/>
    <col min="9473" max="9473" width="17.5" style="334" customWidth="1"/>
    <col min="9474" max="9475" width="1.5" style="334" customWidth="1"/>
    <col min="9476" max="9476" width="18.375" style="334" customWidth="1"/>
    <col min="9477" max="9478" width="1.5" style="334" customWidth="1"/>
    <col min="9479" max="9479" width="28.375" style="334" customWidth="1"/>
    <col min="9480" max="9484" width="1.5" style="334" customWidth="1"/>
    <col min="9485" max="9485" width="26.625" style="334" customWidth="1"/>
    <col min="9486" max="9488" width="1.5" style="334" customWidth="1"/>
    <col min="9489" max="9489" width="28.25" style="334" customWidth="1"/>
    <col min="9490" max="9728" width="9" style="334"/>
    <col min="9729" max="9729" width="17.5" style="334" customWidth="1"/>
    <col min="9730" max="9731" width="1.5" style="334" customWidth="1"/>
    <col min="9732" max="9732" width="18.375" style="334" customWidth="1"/>
    <col min="9733" max="9734" width="1.5" style="334" customWidth="1"/>
    <col min="9735" max="9735" width="28.375" style="334" customWidth="1"/>
    <col min="9736" max="9740" width="1.5" style="334" customWidth="1"/>
    <col min="9741" max="9741" width="26.625" style="334" customWidth="1"/>
    <col min="9742" max="9744" width="1.5" style="334" customWidth="1"/>
    <col min="9745" max="9745" width="28.25" style="334" customWidth="1"/>
    <col min="9746" max="9984" width="9" style="334"/>
    <col min="9985" max="9985" width="17.5" style="334" customWidth="1"/>
    <col min="9986" max="9987" width="1.5" style="334" customWidth="1"/>
    <col min="9988" max="9988" width="18.375" style="334" customWidth="1"/>
    <col min="9989" max="9990" width="1.5" style="334" customWidth="1"/>
    <col min="9991" max="9991" width="28.375" style="334" customWidth="1"/>
    <col min="9992" max="9996" width="1.5" style="334" customWidth="1"/>
    <col min="9997" max="9997" width="26.625" style="334" customWidth="1"/>
    <col min="9998" max="10000" width="1.5" style="334" customWidth="1"/>
    <col min="10001" max="10001" width="28.25" style="334" customWidth="1"/>
    <col min="10002" max="10240" width="9" style="334"/>
    <col min="10241" max="10241" width="17.5" style="334" customWidth="1"/>
    <col min="10242" max="10243" width="1.5" style="334" customWidth="1"/>
    <col min="10244" max="10244" width="18.375" style="334" customWidth="1"/>
    <col min="10245" max="10246" width="1.5" style="334" customWidth="1"/>
    <col min="10247" max="10247" width="28.375" style="334" customWidth="1"/>
    <col min="10248" max="10252" width="1.5" style="334" customWidth="1"/>
    <col min="10253" max="10253" width="26.625" style="334" customWidth="1"/>
    <col min="10254" max="10256" width="1.5" style="334" customWidth="1"/>
    <col min="10257" max="10257" width="28.25" style="334" customWidth="1"/>
    <col min="10258" max="10496" width="9" style="334"/>
    <col min="10497" max="10497" width="17.5" style="334" customWidth="1"/>
    <col min="10498" max="10499" width="1.5" style="334" customWidth="1"/>
    <col min="10500" max="10500" width="18.375" style="334" customWidth="1"/>
    <col min="10501" max="10502" width="1.5" style="334" customWidth="1"/>
    <col min="10503" max="10503" width="28.375" style="334" customWidth="1"/>
    <col min="10504" max="10508" width="1.5" style="334" customWidth="1"/>
    <col min="10509" max="10509" width="26.625" style="334" customWidth="1"/>
    <col min="10510" max="10512" width="1.5" style="334" customWidth="1"/>
    <col min="10513" max="10513" width="28.25" style="334" customWidth="1"/>
    <col min="10514" max="10752" width="9" style="334"/>
    <col min="10753" max="10753" width="17.5" style="334" customWidth="1"/>
    <col min="10754" max="10755" width="1.5" style="334" customWidth="1"/>
    <col min="10756" max="10756" width="18.375" style="334" customWidth="1"/>
    <col min="10757" max="10758" width="1.5" style="334" customWidth="1"/>
    <col min="10759" max="10759" width="28.375" style="334" customWidth="1"/>
    <col min="10760" max="10764" width="1.5" style="334" customWidth="1"/>
    <col min="10765" max="10765" width="26.625" style="334" customWidth="1"/>
    <col min="10766" max="10768" width="1.5" style="334" customWidth="1"/>
    <col min="10769" max="10769" width="28.25" style="334" customWidth="1"/>
    <col min="10770" max="11008" width="9" style="334"/>
    <col min="11009" max="11009" width="17.5" style="334" customWidth="1"/>
    <col min="11010" max="11011" width="1.5" style="334" customWidth="1"/>
    <col min="11012" max="11012" width="18.375" style="334" customWidth="1"/>
    <col min="11013" max="11014" width="1.5" style="334" customWidth="1"/>
    <col min="11015" max="11015" width="28.375" style="334" customWidth="1"/>
    <col min="11016" max="11020" width="1.5" style="334" customWidth="1"/>
    <col min="11021" max="11021" width="26.625" style="334" customWidth="1"/>
    <col min="11022" max="11024" width="1.5" style="334" customWidth="1"/>
    <col min="11025" max="11025" width="28.25" style="334" customWidth="1"/>
    <col min="11026" max="11264" width="9" style="334"/>
    <col min="11265" max="11265" width="17.5" style="334" customWidth="1"/>
    <col min="11266" max="11267" width="1.5" style="334" customWidth="1"/>
    <col min="11268" max="11268" width="18.375" style="334" customWidth="1"/>
    <col min="11269" max="11270" width="1.5" style="334" customWidth="1"/>
    <col min="11271" max="11271" width="28.375" style="334" customWidth="1"/>
    <col min="11272" max="11276" width="1.5" style="334" customWidth="1"/>
    <col min="11277" max="11277" width="26.625" style="334" customWidth="1"/>
    <col min="11278" max="11280" width="1.5" style="334" customWidth="1"/>
    <col min="11281" max="11281" width="28.25" style="334" customWidth="1"/>
    <col min="11282" max="11520" width="9" style="334"/>
    <col min="11521" max="11521" width="17.5" style="334" customWidth="1"/>
    <col min="11522" max="11523" width="1.5" style="334" customWidth="1"/>
    <col min="11524" max="11524" width="18.375" style="334" customWidth="1"/>
    <col min="11525" max="11526" width="1.5" style="334" customWidth="1"/>
    <col min="11527" max="11527" width="28.375" style="334" customWidth="1"/>
    <col min="11528" max="11532" width="1.5" style="334" customWidth="1"/>
    <col min="11533" max="11533" width="26.625" style="334" customWidth="1"/>
    <col min="11534" max="11536" width="1.5" style="334" customWidth="1"/>
    <col min="11537" max="11537" width="28.25" style="334" customWidth="1"/>
    <col min="11538" max="11776" width="9" style="334"/>
    <col min="11777" max="11777" width="17.5" style="334" customWidth="1"/>
    <col min="11778" max="11779" width="1.5" style="334" customWidth="1"/>
    <col min="11780" max="11780" width="18.375" style="334" customWidth="1"/>
    <col min="11781" max="11782" width="1.5" style="334" customWidth="1"/>
    <col min="11783" max="11783" width="28.375" style="334" customWidth="1"/>
    <col min="11784" max="11788" width="1.5" style="334" customWidth="1"/>
    <col min="11789" max="11789" width="26.625" style="334" customWidth="1"/>
    <col min="11790" max="11792" width="1.5" style="334" customWidth="1"/>
    <col min="11793" max="11793" width="28.25" style="334" customWidth="1"/>
    <col min="11794" max="12032" width="9" style="334"/>
    <col min="12033" max="12033" width="17.5" style="334" customWidth="1"/>
    <col min="12034" max="12035" width="1.5" style="334" customWidth="1"/>
    <col min="12036" max="12036" width="18.375" style="334" customWidth="1"/>
    <col min="12037" max="12038" width="1.5" style="334" customWidth="1"/>
    <col min="12039" max="12039" width="28.375" style="334" customWidth="1"/>
    <col min="12040" max="12044" width="1.5" style="334" customWidth="1"/>
    <col min="12045" max="12045" width="26.625" style="334" customWidth="1"/>
    <col min="12046" max="12048" width="1.5" style="334" customWidth="1"/>
    <col min="12049" max="12049" width="28.25" style="334" customWidth="1"/>
    <col min="12050" max="12288" width="9" style="334"/>
    <col min="12289" max="12289" width="17.5" style="334" customWidth="1"/>
    <col min="12290" max="12291" width="1.5" style="334" customWidth="1"/>
    <col min="12292" max="12292" width="18.375" style="334" customWidth="1"/>
    <col min="12293" max="12294" width="1.5" style="334" customWidth="1"/>
    <col min="12295" max="12295" width="28.375" style="334" customWidth="1"/>
    <col min="12296" max="12300" width="1.5" style="334" customWidth="1"/>
    <col min="12301" max="12301" width="26.625" style="334" customWidth="1"/>
    <col min="12302" max="12304" width="1.5" style="334" customWidth="1"/>
    <col min="12305" max="12305" width="28.25" style="334" customWidth="1"/>
    <col min="12306" max="12544" width="9" style="334"/>
    <col min="12545" max="12545" width="17.5" style="334" customWidth="1"/>
    <col min="12546" max="12547" width="1.5" style="334" customWidth="1"/>
    <col min="12548" max="12548" width="18.375" style="334" customWidth="1"/>
    <col min="12549" max="12550" width="1.5" style="334" customWidth="1"/>
    <col min="12551" max="12551" width="28.375" style="334" customWidth="1"/>
    <col min="12552" max="12556" width="1.5" style="334" customWidth="1"/>
    <col min="12557" max="12557" width="26.625" style="334" customWidth="1"/>
    <col min="12558" max="12560" width="1.5" style="334" customWidth="1"/>
    <col min="12561" max="12561" width="28.25" style="334" customWidth="1"/>
    <col min="12562" max="12800" width="9" style="334"/>
    <col min="12801" max="12801" width="17.5" style="334" customWidth="1"/>
    <col min="12802" max="12803" width="1.5" style="334" customWidth="1"/>
    <col min="12804" max="12804" width="18.375" style="334" customWidth="1"/>
    <col min="12805" max="12806" width="1.5" style="334" customWidth="1"/>
    <col min="12807" max="12807" width="28.375" style="334" customWidth="1"/>
    <col min="12808" max="12812" width="1.5" style="334" customWidth="1"/>
    <col min="12813" max="12813" width="26.625" style="334" customWidth="1"/>
    <col min="12814" max="12816" width="1.5" style="334" customWidth="1"/>
    <col min="12817" max="12817" width="28.25" style="334" customWidth="1"/>
    <col min="12818" max="13056" width="9" style="334"/>
    <col min="13057" max="13057" width="17.5" style="334" customWidth="1"/>
    <col min="13058" max="13059" width="1.5" style="334" customWidth="1"/>
    <col min="13060" max="13060" width="18.375" style="334" customWidth="1"/>
    <col min="13061" max="13062" width="1.5" style="334" customWidth="1"/>
    <col min="13063" max="13063" width="28.375" style="334" customWidth="1"/>
    <col min="13064" max="13068" width="1.5" style="334" customWidth="1"/>
    <col min="13069" max="13069" width="26.625" style="334" customWidth="1"/>
    <col min="13070" max="13072" width="1.5" style="334" customWidth="1"/>
    <col min="13073" max="13073" width="28.25" style="334" customWidth="1"/>
    <col min="13074" max="13312" width="9" style="334"/>
    <col min="13313" max="13313" width="17.5" style="334" customWidth="1"/>
    <col min="13314" max="13315" width="1.5" style="334" customWidth="1"/>
    <col min="13316" max="13316" width="18.375" style="334" customWidth="1"/>
    <col min="13317" max="13318" width="1.5" style="334" customWidth="1"/>
    <col min="13319" max="13319" width="28.375" style="334" customWidth="1"/>
    <col min="13320" max="13324" width="1.5" style="334" customWidth="1"/>
    <col min="13325" max="13325" width="26.625" style="334" customWidth="1"/>
    <col min="13326" max="13328" width="1.5" style="334" customWidth="1"/>
    <col min="13329" max="13329" width="28.25" style="334" customWidth="1"/>
    <col min="13330" max="13568" width="9" style="334"/>
    <col min="13569" max="13569" width="17.5" style="334" customWidth="1"/>
    <col min="13570" max="13571" width="1.5" style="334" customWidth="1"/>
    <col min="13572" max="13572" width="18.375" style="334" customWidth="1"/>
    <col min="13573" max="13574" width="1.5" style="334" customWidth="1"/>
    <col min="13575" max="13575" width="28.375" style="334" customWidth="1"/>
    <col min="13576" max="13580" width="1.5" style="334" customWidth="1"/>
    <col min="13581" max="13581" width="26.625" style="334" customWidth="1"/>
    <col min="13582" max="13584" width="1.5" style="334" customWidth="1"/>
    <col min="13585" max="13585" width="28.25" style="334" customWidth="1"/>
    <col min="13586" max="13824" width="9" style="334"/>
    <col min="13825" max="13825" width="17.5" style="334" customWidth="1"/>
    <col min="13826" max="13827" width="1.5" style="334" customWidth="1"/>
    <col min="13828" max="13828" width="18.375" style="334" customWidth="1"/>
    <col min="13829" max="13830" width="1.5" style="334" customWidth="1"/>
    <col min="13831" max="13831" width="28.375" style="334" customWidth="1"/>
    <col min="13832" max="13836" width="1.5" style="334" customWidth="1"/>
    <col min="13837" max="13837" width="26.625" style="334" customWidth="1"/>
    <col min="13838" max="13840" width="1.5" style="334" customWidth="1"/>
    <col min="13841" max="13841" width="28.25" style="334" customWidth="1"/>
    <col min="13842" max="14080" width="9" style="334"/>
    <col min="14081" max="14081" width="17.5" style="334" customWidth="1"/>
    <col min="14082" max="14083" width="1.5" style="334" customWidth="1"/>
    <col min="14084" max="14084" width="18.375" style="334" customWidth="1"/>
    <col min="14085" max="14086" width="1.5" style="334" customWidth="1"/>
    <col min="14087" max="14087" width="28.375" style="334" customWidth="1"/>
    <col min="14088" max="14092" width="1.5" style="334" customWidth="1"/>
    <col min="14093" max="14093" width="26.625" style="334" customWidth="1"/>
    <col min="14094" max="14096" width="1.5" style="334" customWidth="1"/>
    <col min="14097" max="14097" width="28.25" style="334" customWidth="1"/>
    <col min="14098" max="14336" width="9" style="334"/>
    <col min="14337" max="14337" width="17.5" style="334" customWidth="1"/>
    <col min="14338" max="14339" width="1.5" style="334" customWidth="1"/>
    <col min="14340" max="14340" width="18.375" style="334" customWidth="1"/>
    <col min="14341" max="14342" width="1.5" style="334" customWidth="1"/>
    <col min="14343" max="14343" width="28.375" style="334" customWidth="1"/>
    <col min="14344" max="14348" width="1.5" style="334" customWidth="1"/>
    <col min="14349" max="14349" width="26.625" style="334" customWidth="1"/>
    <col min="14350" max="14352" width="1.5" style="334" customWidth="1"/>
    <col min="14353" max="14353" width="28.25" style="334" customWidth="1"/>
    <col min="14354" max="14592" width="9" style="334"/>
    <col min="14593" max="14593" width="17.5" style="334" customWidth="1"/>
    <col min="14594" max="14595" width="1.5" style="334" customWidth="1"/>
    <col min="14596" max="14596" width="18.375" style="334" customWidth="1"/>
    <col min="14597" max="14598" width="1.5" style="334" customWidth="1"/>
    <col min="14599" max="14599" width="28.375" style="334" customWidth="1"/>
    <col min="14600" max="14604" width="1.5" style="334" customWidth="1"/>
    <col min="14605" max="14605" width="26.625" style="334" customWidth="1"/>
    <col min="14606" max="14608" width="1.5" style="334" customWidth="1"/>
    <col min="14609" max="14609" width="28.25" style="334" customWidth="1"/>
    <col min="14610" max="14848" width="9" style="334"/>
    <col min="14849" max="14849" width="17.5" style="334" customWidth="1"/>
    <col min="14850" max="14851" width="1.5" style="334" customWidth="1"/>
    <col min="14852" max="14852" width="18.375" style="334" customWidth="1"/>
    <col min="14853" max="14854" width="1.5" style="334" customWidth="1"/>
    <col min="14855" max="14855" width="28.375" style="334" customWidth="1"/>
    <col min="14856" max="14860" width="1.5" style="334" customWidth="1"/>
    <col min="14861" max="14861" width="26.625" style="334" customWidth="1"/>
    <col min="14862" max="14864" width="1.5" style="334" customWidth="1"/>
    <col min="14865" max="14865" width="28.25" style="334" customWidth="1"/>
    <col min="14866" max="15104" width="9" style="334"/>
    <col min="15105" max="15105" width="17.5" style="334" customWidth="1"/>
    <col min="15106" max="15107" width="1.5" style="334" customWidth="1"/>
    <col min="15108" max="15108" width="18.375" style="334" customWidth="1"/>
    <col min="15109" max="15110" width="1.5" style="334" customWidth="1"/>
    <col min="15111" max="15111" width="28.375" style="334" customWidth="1"/>
    <col min="15112" max="15116" width="1.5" style="334" customWidth="1"/>
    <col min="15117" max="15117" width="26.625" style="334" customWidth="1"/>
    <col min="15118" max="15120" width="1.5" style="334" customWidth="1"/>
    <col min="15121" max="15121" width="28.25" style="334" customWidth="1"/>
    <col min="15122" max="15360" width="9" style="334"/>
    <col min="15361" max="15361" width="17.5" style="334" customWidth="1"/>
    <col min="15362" max="15363" width="1.5" style="334" customWidth="1"/>
    <col min="15364" max="15364" width="18.375" style="334" customWidth="1"/>
    <col min="15365" max="15366" width="1.5" style="334" customWidth="1"/>
    <col min="15367" max="15367" width="28.375" style="334" customWidth="1"/>
    <col min="15368" max="15372" width="1.5" style="334" customWidth="1"/>
    <col min="15373" max="15373" width="26.625" style="334" customWidth="1"/>
    <col min="15374" max="15376" width="1.5" style="334" customWidth="1"/>
    <col min="15377" max="15377" width="28.25" style="334" customWidth="1"/>
    <col min="15378" max="15616" width="9" style="334"/>
    <col min="15617" max="15617" width="17.5" style="334" customWidth="1"/>
    <col min="15618" max="15619" width="1.5" style="334" customWidth="1"/>
    <col min="15620" max="15620" width="18.375" style="334" customWidth="1"/>
    <col min="15621" max="15622" width="1.5" style="334" customWidth="1"/>
    <col min="15623" max="15623" width="28.375" style="334" customWidth="1"/>
    <col min="15624" max="15628" width="1.5" style="334" customWidth="1"/>
    <col min="15629" max="15629" width="26.625" style="334" customWidth="1"/>
    <col min="15630" max="15632" width="1.5" style="334" customWidth="1"/>
    <col min="15633" max="15633" width="28.25" style="334" customWidth="1"/>
    <col min="15634" max="15872" width="9" style="334"/>
    <col min="15873" max="15873" width="17.5" style="334" customWidth="1"/>
    <col min="15874" max="15875" width="1.5" style="334" customWidth="1"/>
    <col min="15876" max="15876" width="18.375" style="334" customWidth="1"/>
    <col min="15877" max="15878" width="1.5" style="334" customWidth="1"/>
    <col min="15879" max="15879" width="28.375" style="334" customWidth="1"/>
    <col min="15880" max="15884" width="1.5" style="334" customWidth="1"/>
    <col min="15885" max="15885" width="26.625" style="334" customWidth="1"/>
    <col min="15886" max="15888" width="1.5" style="334" customWidth="1"/>
    <col min="15889" max="15889" width="28.25" style="334" customWidth="1"/>
    <col min="15890" max="16128" width="9" style="334"/>
    <col min="16129" max="16129" width="17.5" style="334" customWidth="1"/>
    <col min="16130" max="16131" width="1.5" style="334" customWidth="1"/>
    <col min="16132" max="16132" width="18.375" style="334" customWidth="1"/>
    <col min="16133" max="16134" width="1.5" style="334" customWidth="1"/>
    <col min="16135" max="16135" width="28.375" style="334" customWidth="1"/>
    <col min="16136" max="16140" width="1.5" style="334" customWidth="1"/>
    <col min="16141" max="16141" width="26.625" style="334" customWidth="1"/>
    <col min="16142" max="16144" width="1.5" style="334" customWidth="1"/>
    <col min="16145" max="16145" width="28.25" style="334" customWidth="1"/>
    <col min="16146" max="16384" width="9" style="334"/>
  </cols>
  <sheetData>
    <row r="1" spans="1:34" ht="9.75" customHeight="1" x14ac:dyDescent="0.15">
      <c r="A1" s="970" t="s">
        <v>
1310</v>
      </c>
      <c r="B1" s="972" t="s">
        <v>
1311</v>
      </c>
      <c r="C1" s="972"/>
      <c r="D1" s="972"/>
      <c r="E1" s="972"/>
      <c r="F1" s="972"/>
      <c r="G1" s="972"/>
      <c r="H1" s="972"/>
      <c r="I1" s="972"/>
      <c r="J1" s="972"/>
      <c r="K1" s="972"/>
      <c r="L1" s="972"/>
      <c r="M1" s="972"/>
      <c r="N1" s="972"/>
      <c r="O1" s="972"/>
      <c r="P1" s="972"/>
      <c r="Q1" s="972"/>
      <c r="R1" s="973" t="s">
        <v>
1312</v>
      </c>
    </row>
    <row r="2" spans="1:34" ht="9.75" customHeight="1" x14ac:dyDescent="0.15">
      <c r="A2" s="971"/>
      <c r="B2" s="972"/>
      <c r="C2" s="972"/>
      <c r="D2" s="972"/>
      <c r="E2" s="972"/>
      <c r="F2" s="972"/>
      <c r="G2" s="972"/>
      <c r="H2" s="972"/>
      <c r="I2" s="972"/>
      <c r="J2" s="972"/>
      <c r="K2" s="972"/>
      <c r="L2" s="972"/>
      <c r="M2" s="972"/>
      <c r="N2" s="972"/>
      <c r="O2" s="972"/>
      <c r="P2" s="972"/>
      <c r="Q2" s="972"/>
      <c r="R2" s="973"/>
    </row>
    <row r="3" spans="1:34" ht="9.75" customHeight="1" x14ac:dyDescent="0.15">
      <c r="A3" s="971"/>
      <c r="B3" s="972"/>
      <c r="C3" s="972"/>
      <c r="D3" s="972"/>
      <c r="E3" s="972"/>
      <c r="F3" s="972"/>
      <c r="G3" s="972"/>
      <c r="H3" s="972"/>
      <c r="I3" s="972"/>
      <c r="J3" s="972"/>
      <c r="K3" s="972"/>
      <c r="L3" s="972"/>
      <c r="M3" s="972"/>
      <c r="N3" s="972"/>
      <c r="O3" s="972"/>
      <c r="P3" s="972"/>
      <c r="Q3" s="972"/>
      <c r="R3" s="973"/>
    </row>
    <row r="4" spans="1:34" ht="9.75" customHeight="1" x14ac:dyDescent="0.15">
      <c r="A4" s="335"/>
      <c r="B4" s="335"/>
      <c r="C4" s="335"/>
      <c r="D4" s="335"/>
      <c r="E4" s="335"/>
      <c r="F4" s="335"/>
      <c r="G4" s="335"/>
      <c r="H4" s="335"/>
      <c r="I4" s="335"/>
      <c r="J4" s="335"/>
      <c r="K4" s="335"/>
      <c r="L4" s="335"/>
      <c r="M4" s="335"/>
      <c r="N4" s="335"/>
      <c r="O4" s="335"/>
      <c r="P4" s="335"/>
      <c r="Q4" s="335"/>
    </row>
    <row r="5" spans="1:34" ht="9.75" customHeight="1" x14ac:dyDescent="0.15">
      <c r="R5" s="336"/>
      <c r="S5" s="337"/>
      <c r="T5" s="336"/>
      <c r="U5" s="336"/>
      <c r="V5" s="337"/>
      <c r="W5" s="336"/>
      <c r="X5" s="336"/>
      <c r="Y5" s="338"/>
      <c r="Z5" s="337"/>
      <c r="AA5" s="336"/>
      <c r="AB5" s="336"/>
      <c r="AC5" s="336"/>
      <c r="AD5" s="336"/>
      <c r="AE5" s="336"/>
      <c r="AF5" s="336"/>
      <c r="AG5" s="336"/>
      <c r="AH5" s="336"/>
    </row>
    <row r="6" spans="1:34" ht="9.75" customHeight="1" x14ac:dyDescent="0.15">
      <c r="A6" s="960" t="s">
        <v>
394</v>
      </c>
      <c r="B6" s="336"/>
      <c r="C6" s="336"/>
      <c r="D6" s="960" t="s">
        <v>
395</v>
      </c>
      <c r="E6" s="336"/>
      <c r="F6" s="336"/>
      <c r="G6" s="960" t="s">
        <v>
396</v>
      </c>
      <c r="H6" s="339"/>
      <c r="I6" s="338"/>
      <c r="J6" s="338"/>
      <c r="K6" s="338"/>
      <c r="L6" s="955" t="s">
        <v>
397</v>
      </c>
      <c r="M6" s="955"/>
      <c r="N6" s="955"/>
      <c r="O6" s="340"/>
      <c r="P6" s="340"/>
      <c r="Q6" s="955" t="s">
        <v>
398</v>
      </c>
      <c r="R6" s="336"/>
      <c r="S6" s="337"/>
      <c r="T6" s="336"/>
      <c r="U6" s="336"/>
      <c r="V6" s="337"/>
      <c r="W6" s="336"/>
      <c r="X6" s="336"/>
      <c r="Y6" s="338"/>
      <c r="Z6" s="337"/>
      <c r="AA6" s="336"/>
      <c r="AB6" s="336"/>
      <c r="AC6" s="955" t="s">
        <v>
392</v>
      </c>
      <c r="AD6" s="955"/>
      <c r="AE6" s="955"/>
      <c r="AF6" s="340"/>
      <c r="AG6" s="340"/>
      <c r="AH6" s="955" t="s">
        <v>
393</v>
      </c>
    </row>
    <row r="7" spans="1:34" ht="5.25" customHeight="1" x14ac:dyDescent="0.15">
      <c r="A7" s="962"/>
      <c r="B7" s="336"/>
      <c r="C7" s="336"/>
      <c r="D7" s="962"/>
      <c r="E7" s="336"/>
      <c r="F7" s="336"/>
      <c r="G7" s="962"/>
      <c r="H7" s="339"/>
      <c r="I7" s="338"/>
      <c r="J7" s="338"/>
      <c r="K7" s="338"/>
      <c r="L7" s="955"/>
      <c r="M7" s="955"/>
      <c r="N7" s="955"/>
      <c r="O7" s="340"/>
      <c r="P7" s="340"/>
      <c r="Q7" s="955"/>
      <c r="R7" s="336"/>
      <c r="S7" s="337"/>
      <c r="T7" s="336"/>
      <c r="U7" s="336"/>
      <c r="V7" s="337"/>
      <c r="W7" s="336"/>
      <c r="X7" s="341"/>
      <c r="Y7" s="338"/>
      <c r="Z7" s="338"/>
      <c r="AA7" s="342"/>
      <c r="AB7" s="342"/>
      <c r="AC7" s="955"/>
      <c r="AD7" s="955"/>
      <c r="AE7" s="955"/>
      <c r="AF7" s="343"/>
      <c r="AG7" s="344"/>
      <c r="AH7" s="955"/>
    </row>
    <row r="8" spans="1:34" ht="3" customHeight="1" x14ac:dyDescent="0.15">
      <c r="A8" s="961"/>
      <c r="B8" s="345"/>
      <c r="C8" s="346"/>
      <c r="D8" s="961"/>
      <c r="E8" s="345"/>
      <c r="F8" s="346"/>
      <c r="G8" s="961"/>
      <c r="H8" s="347"/>
      <c r="I8" s="346"/>
      <c r="J8" s="347"/>
      <c r="K8" s="342"/>
      <c r="L8" s="955"/>
      <c r="M8" s="955"/>
      <c r="N8" s="955"/>
      <c r="O8" s="343"/>
      <c r="P8" s="344"/>
      <c r="Q8" s="955"/>
      <c r="R8" s="336"/>
      <c r="S8" s="337"/>
      <c r="T8" s="336"/>
      <c r="U8" s="336"/>
      <c r="V8" s="337"/>
      <c r="W8" s="336"/>
      <c r="X8" s="336"/>
      <c r="Y8" s="338"/>
      <c r="Z8" s="336"/>
      <c r="AA8" s="336"/>
      <c r="AB8" s="336"/>
      <c r="AC8" s="336"/>
      <c r="AD8" s="336"/>
      <c r="AE8" s="338"/>
      <c r="AF8" s="337"/>
      <c r="AG8" s="348"/>
      <c r="AH8" s="955" t="s">
        <v>
399</v>
      </c>
    </row>
    <row r="9" spans="1:34" ht="9.75" customHeight="1" x14ac:dyDescent="0.15">
      <c r="A9" s="336"/>
      <c r="B9" s="337"/>
      <c r="C9" s="336"/>
      <c r="D9" s="336"/>
      <c r="E9" s="337"/>
      <c r="F9" s="336"/>
      <c r="G9" s="955" t="s">
        <v>
400</v>
      </c>
      <c r="H9" s="349"/>
      <c r="I9" s="350"/>
      <c r="J9" s="339"/>
      <c r="K9" s="336"/>
      <c r="L9" s="956" t="s">
        <v>
1313</v>
      </c>
      <c r="M9" s="955" t="s">
        <v>
1314</v>
      </c>
      <c r="N9" s="958" t="s">
        <v>
1315</v>
      </c>
      <c r="O9" s="337"/>
      <c r="P9" s="336"/>
      <c r="Q9" s="955" t="s">
        <v>
401</v>
      </c>
      <c r="R9" s="336"/>
      <c r="S9" s="337"/>
      <c r="T9" s="336"/>
      <c r="U9" s="336"/>
      <c r="V9" s="337"/>
      <c r="W9" s="336"/>
      <c r="X9" s="336"/>
      <c r="Y9" s="338"/>
      <c r="Z9" s="336"/>
      <c r="AA9" s="336"/>
      <c r="AB9" s="336"/>
      <c r="AC9" s="336"/>
      <c r="AD9" s="336"/>
      <c r="AE9" s="338"/>
      <c r="AF9" s="337"/>
      <c r="AG9" s="339"/>
      <c r="AH9" s="955"/>
    </row>
    <row r="10" spans="1:34" ht="9.75" customHeight="1" x14ac:dyDescent="0.15">
      <c r="A10" s="336"/>
      <c r="B10" s="337"/>
      <c r="C10" s="336"/>
      <c r="D10" s="351"/>
      <c r="E10" s="337"/>
      <c r="F10" s="336"/>
      <c r="G10" s="955"/>
      <c r="H10" s="349"/>
      <c r="I10" s="337"/>
      <c r="J10" s="336"/>
      <c r="K10" s="336"/>
      <c r="L10" s="956"/>
      <c r="M10" s="955"/>
      <c r="N10" s="958"/>
      <c r="O10" s="336"/>
      <c r="P10" s="342"/>
      <c r="Q10" s="955"/>
      <c r="R10" s="336"/>
      <c r="S10" s="337"/>
      <c r="T10" s="336"/>
      <c r="U10" s="336"/>
      <c r="V10" s="337"/>
      <c r="W10" s="336"/>
      <c r="X10" s="336"/>
      <c r="Y10" s="338"/>
      <c r="Z10" s="336"/>
      <c r="AA10" s="336"/>
      <c r="AB10" s="336"/>
      <c r="AC10" s="336"/>
      <c r="AD10" s="336"/>
      <c r="AE10" s="338"/>
      <c r="AF10" s="337"/>
      <c r="AG10" s="336"/>
      <c r="AH10" s="955" t="s">
        <v>
403</v>
      </c>
    </row>
    <row r="11" spans="1:34" ht="9.75" customHeight="1" x14ac:dyDescent="0.15">
      <c r="A11" s="336"/>
      <c r="B11" s="337"/>
      <c r="C11" s="336"/>
      <c r="D11" s="351"/>
      <c r="E11" s="337"/>
      <c r="F11" s="336"/>
      <c r="G11" s="340"/>
      <c r="H11" s="349"/>
      <c r="I11" s="337"/>
      <c r="J11" s="336"/>
      <c r="K11" s="336"/>
      <c r="L11" s="956" t="s">
        <v>
1313</v>
      </c>
      <c r="M11" s="969" t="s">
        <v>
1316</v>
      </c>
      <c r="N11" s="958" t="s">
        <v>
1315</v>
      </c>
      <c r="O11" s="336"/>
      <c r="P11" s="338"/>
      <c r="Q11" s="340"/>
      <c r="R11" s="336"/>
      <c r="S11" s="337"/>
      <c r="T11" s="336"/>
      <c r="U11" s="336"/>
      <c r="V11" s="337"/>
      <c r="W11" s="336"/>
      <c r="X11" s="336"/>
      <c r="Y11" s="338"/>
      <c r="Z11" s="336"/>
      <c r="AA11" s="336"/>
      <c r="AB11" s="336"/>
      <c r="AC11" s="336"/>
      <c r="AD11" s="336"/>
      <c r="AE11" s="338"/>
      <c r="AF11" s="349"/>
      <c r="AG11" s="342"/>
      <c r="AH11" s="955"/>
    </row>
    <row r="12" spans="1:34" ht="15" x14ac:dyDescent="0.15">
      <c r="A12" s="336"/>
      <c r="B12" s="337"/>
      <c r="C12" s="336"/>
      <c r="D12" s="960" t="s">
        <v>
402</v>
      </c>
      <c r="E12" s="337"/>
      <c r="F12" s="336"/>
      <c r="G12" s="340"/>
      <c r="H12" s="349"/>
      <c r="I12" s="337"/>
      <c r="J12" s="336"/>
      <c r="K12" s="336"/>
      <c r="L12" s="956"/>
      <c r="M12" s="969"/>
      <c r="N12" s="958"/>
      <c r="O12" s="336"/>
      <c r="P12" s="338"/>
      <c r="Q12" s="340"/>
      <c r="R12" s="336"/>
      <c r="S12" s="337"/>
      <c r="T12" s="336"/>
      <c r="U12" s="336"/>
      <c r="V12" s="337"/>
      <c r="W12" s="336"/>
      <c r="X12" s="336"/>
      <c r="Y12" s="338"/>
      <c r="Z12" s="336"/>
      <c r="AA12" s="336"/>
      <c r="AB12" s="336"/>
      <c r="AC12" s="336"/>
      <c r="AD12" s="336"/>
      <c r="AE12" s="338"/>
      <c r="AF12" s="349"/>
      <c r="AG12" s="352"/>
      <c r="AH12" s="955" t="s">
        <v>
404</v>
      </c>
    </row>
    <row r="13" spans="1:34" ht="9.75" customHeight="1" x14ac:dyDescent="0.15">
      <c r="A13" s="336"/>
      <c r="B13" s="337"/>
      <c r="C13" s="336"/>
      <c r="D13" s="967"/>
      <c r="E13" s="337"/>
      <c r="F13" s="336"/>
      <c r="G13" s="955" t="s">
        <v>
1317</v>
      </c>
      <c r="H13" s="353"/>
      <c r="I13" s="337"/>
      <c r="J13" s="336"/>
      <c r="K13" s="336"/>
      <c r="L13" s="956" t="s">
        <v>
1318</v>
      </c>
      <c r="M13" s="955" t="s">
        <v>
1319</v>
      </c>
      <c r="N13" s="958" t="s">
        <v>
1320</v>
      </c>
      <c r="O13" s="336"/>
      <c r="P13" s="338"/>
      <c r="Q13" s="340"/>
      <c r="R13" s="336"/>
      <c r="S13" s="337"/>
      <c r="T13" s="336"/>
      <c r="U13" s="336"/>
      <c r="V13" s="337"/>
      <c r="W13" s="336"/>
      <c r="X13" s="336"/>
      <c r="Y13" s="338"/>
      <c r="Z13" s="336"/>
      <c r="AA13" s="336"/>
      <c r="AB13" s="336"/>
      <c r="AC13" s="336"/>
      <c r="AD13" s="336"/>
      <c r="AE13" s="336"/>
      <c r="AF13" s="336"/>
      <c r="AG13" s="338"/>
      <c r="AH13" s="955"/>
    </row>
    <row r="14" spans="1:34" ht="9.75" customHeight="1" x14ac:dyDescent="0.15">
      <c r="A14" s="336"/>
      <c r="B14" s="337"/>
      <c r="C14" s="347"/>
      <c r="D14" s="967"/>
      <c r="E14" s="337"/>
      <c r="F14" s="336"/>
      <c r="G14" s="955"/>
      <c r="H14" s="338"/>
      <c r="I14" s="337"/>
      <c r="J14" s="336"/>
      <c r="K14" s="336"/>
      <c r="L14" s="956"/>
      <c r="M14" s="955"/>
      <c r="N14" s="958"/>
      <c r="O14" s="336"/>
      <c r="P14" s="338"/>
      <c r="Q14" s="340"/>
      <c r="R14" s="336"/>
      <c r="S14" s="337"/>
      <c r="T14" s="336"/>
      <c r="U14" s="336"/>
      <c r="V14" s="337"/>
      <c r="W14" s="336"/>
      <c r="X14" s="336"/>
      <c r="Y14" s="338"/>
      <c r="Z14" s="336"/>
      <c r="AA14" s="336"/>
      <c r="AB14" s="336"/>
      <c r="AC14" s="336"/>
      <c r="AD14" s="336"/>
      <c r="AE14" s="336"/>
      <c r="AF14" s="336"/>
      <c r="AG14" s="336"/>
      <c r="AH14" s="336"/>
    </row>
    <row r="15" spans="1:34" ht="9.75" customHeight="1" x14ac:dyDescent="0.15">
      <c r="A15" s="336"/>
      <c r="B15" s="337"/>
      <c r="C15" s="339"/>
      <c r="D15" s="968"/>
      <c r="E15" s="337"/>
      <c r="F15" s="336"/>
      <c r="G15" s="354"/>
      <c r="H15" s="338"/>
      <c r="I15" s="337"/>
      <c r="J15" s="336"/>
      <c r="K15" s="336"/>
      <c r="L15" s="956" t="s">
        <v>
1313</v>
      </c>
      <c r="M15" s="955" t="s">
        <v>
1321</v>
      </c>
      <c r="N15" s="958" t="s">
        <v>
1322</v>
      </c>
      <c r="O15" s="336"/>
      <c r="P15" s="338"/>
      <c r="Q15" s="340"/>
      <c r="R15" s="336"/>
      <c r="S15" s="337"/>
      <c r="T15" s="336"/>
      <c r="U15" s="336"/>
      <c r="V15" s="337"/>
      <c r="W15" s="336"/>
      <c r="X15" s="960" t="s">
        <v>
407</v>
      </c>
      <c r="Y15" s="338"/>
      <c r="Z15" s="336"/>
      <c r="AA15" s="336"/>
      <c r="AB15" s="336"/>
      <c r="AC15" s="955" t="s">
        <v>
408</v>
      </c>
      <c r="AD15" s="955"/>
      <c r="AE15" s="955"/>
      <c r="AF15" s="340"/>
      <c r="AG15" s="340"/>
      <c r="AH15" s="955" t="s">
        <v>
409</v>
      </c>
    </row>
    <row r="16" spans="1:34" ht="9.75" customHeight="1" x14ac:dyDescent="0.15">
      <c r="A16" s="336"/>
      <c r="B16" s="337"/>
      <c r="C16" s="339"/>
      <c r="D16" s="336"/>
      <c r="E16" s="337"/>
      <c r="F16" s="336"/>
      <c r="G16" s="340"/>
      <c r="H16" s="338"/>
      <c r="I16" s="337"/>
      <c r="J16" s="336"/>
      <c r="K16" s="336"/>
      <c r="L16" s="956"/>
      <c r="M16" s="955"/>
      <c r="N16" s="958"/>
      <c r="O16" s="336"/>
      <c r="P16" s="338"/>
      <c r="Q16" s="340"/>
      <c r="R16" s="336"/>
      <c r="S16" s="337"/>
      <c r="T16" s="336"/>
      <c r="U16" s="336"/>
      <c r="V16" s="338"/>
      <c r="W16" s="346"/>
      <c r="X16" s="961"/>
      <c r="Y16" s="347"/>
      <c r="Z16" s="346"/>
      <c r="AA16" s="342"/>
      <c r="AB16" s="342"/>
      <c r="AC16" s="955"/>
      <c r="AD16" s="955"/>
      <c r="AE16" s="955"/>
      <c r="AF16" s="343"/>
      <c r="AG16" s="344"/>
      <c r="AH16" s="955"/>
    </row>
    <row r="17" spans="1:34" ht="9.75" customHeight="1" x14ac:dyDescent="0.15">
      <c r="A17" s="336"/>
      <c r="B17" s="337"/>
      <c r="C17" s="339"/>
      <c r="D17" s="336"/>
      <c r="E17" s="337"/>
      <c r="F17" s="336"/>
      <c r="G17" s="340"/>
      <c r="H17" s="338"/>
      <c r="I17" s="337"/>
      <c r="J17" s="336"/>
      <c r="K17" s="336"/>
      <c r="L17" s="336"/>
      <c r="M17" s="336"/>
      <c r="N17" s="336"/>
      <c r="O17" s="336"/>
      <c r="P17" s="336"/>
      <c r="Q17" s="336"/>
      <c r="R17" s="336"/>
      <c r="S17" s="337"/>
      <c r="T17" s="336"/>
      <c r="U17" s="336"/>
      <c r="V17" s="338"/>
      <c r="W17" s="336"/>
      <c r="X17" s="955" t="s">
        <v>
412</v>
      </c>
      <c r="Y17" s="338"/>
      <c r="Z17" s="337"/>
      <c r="AA17" s="336"/>
      <c r="AB17" s="336"/>
      <c r="AC17" s="336"/>
      <c r="AD17" s="957"/>
      <c r="AE17" s="338"/>
      <c r="AF17" s="337"/>
      <c r="AG17" s="336"/>
      <c r="AH17" s="955" t="s">
        <v>
413</v>
      </c>
    </row>
    <row r="18" spans="1:34" ht="9.75" customHeight="1" x14ac:dyDescent="0.15">
      <c r="A18" s="336"/>
      <c r="B18" s="337"/>
      <c r="C18" s="339"/>
      <c r="D18" s="340"/>
      <c r="E18" s="337"/>
      <c r="F18" s="336"/>
      <c r="G18" s="340"/>
      <c r="H18" s="338"/>
      <c r="I18" s="337"/>
      <c r="J18" s="336"/>
      <c r="K18" s="336"/>
      <c r="L18" s="955" t="s">
        <v>
405</v>
      </c>
      <c r="M18" s="955"/>
      <c r="N18" s="955"/>
      <c r="O18" s="355"/>
      <c r="P18" s="355"/>
      <c r="Q18" s="955" t="s">
        <v>
406</v>
      </c>
      <c r="R18" s="336"/>
      <c r="S18" s="337"/>
      <c r="T18" s="336"/>
      <c r="U18" s="336"/>
      <c r="V18" s="338"/>
      <c r="W18" s="336"/>
      <c r="X18" s="955"/>
      <c r="Y18" s="338"/>
      <c r="Z18" s="337"/>
      <c r="AA18" s="336"/>
      <c r="AB18" s="336"/>
      <c r="AC18" s="336"/>
      <c r="AD18" s="957"/>
      <c r="AE18" s="336"/>
      <c r="AF18" s="336"/>
      <c r="AG18" s="342"/>
      <c r="AH18" s="955"/>
    </row>
    <row r="19" spans="1:34" ht="9.75" customHeight="1" x14ac:dyDescent="0.15">
      <c r="A19" s="338"/>
      <c r="B19" s="337"/>
      <c r="C19" s="339"/>
      <c r="D19" s="340"/>
      <c r="E19" s="337"/>
      <c r="F19" s="336"/>
      <c r="G19" s="336"/>
      <c r="H19" s="338"/>
      <c r="I19" s="337"/>
      <c r="J19" s="342"/>
      <c r="K19" s="342"/>
      <c r="L19" s="955"/>
      <c r="M19" s="955"/>
      <c r="N19" s="955"/>
      <c r="O19" s="336"/>
      <c r="P19" s="336"/>
      <c r="Q19" s="955"/>
      <c r="R19" s="336"/>
      <c r="S19" s="337"/>
      <c r="T19" s="336"/>
      <c r="U19" s="336"/>
      <c r="V19" s="338"/>
      <c r="W19" s="336"/>
      <c r="X19" s="340"/>
      <c r="Y19" s="338"/>
      <c r="Z19" s="337"/>
      <c r="AA19" s="336"/>
      <c r="AB19" s="336"/>
      <c r="AC19" s="336"/>
      <c r="AD19" s="336"/>
      <c r="AE19" s="336"/>
      <c r="AF19" s="336"/>
      <c r="AG19" s="336"/>
      <c r="AH19" s="336"/>
    </row>
    <row r="20" spans="1:34" ht="9.75" customHeight="1" x14ac:dyDescent="0.15">
      <c r="A20" s="336"/>
      <c r="B20" s="337"/>
      <c r="C20" s="336"/>
      <c r="D20" s="336"/>
      <c r="E20" s="337"/>
      <c r="F20" s="336"/>
      <c r="G20" s="336"/>
      <c r="H20" s="338"/>
      <c r="I20" s="337"/>
      <c r="J20" s="336"/>
      <c r="K20" s="336"/>
      <c r="L20" s="336"/>
      <c r="M20" s="336"/>
      <c r="N20" s="336"/>
      <c r="O20" s="336"/>
      <c r="P20" s="336"/>
      <c r="Q20" s="336"/>
      <c r="R20" s="336"/>
      <c r="S20" s="337"/>
      <c r="T20" s="336"/>
      <c r="U20" s="336"/>
      <c r="V20" s="338"/>
      <c r="W20" s="336"/>
      <c r="X20" s="351"/>
      <c r="Y20" s="338"/>
      <c r="Z20" s="337"/>
      <c r="AA20" s="338"/>
      <c r="AB20" s="336"/>
      <c r="AC20" s="955" t="s">
        <v>
415</v>
      </c>
      <c r="AD20" s="955"/>
      <c r="AE20" s="955"/>
      <c r="AF20" s="340"/>
      <c r="AG20" s="340"/>
      <c r="AH20" s="955" t="s">
        <v>
416</v>
      </c>
    </row>
    <row r="21" spans="1:34" ht="9.75" customHeight="1" x14ac:dyDescent="0.15">
      <c r="A21" s="336"/>
      <c r="B21" s="337"/>
      <c r="C21" s="336"/>
      <c r="D21" s="336"/>
      <c r="E21" s="337"/>
      <c r="F21" s="336"/>
      <c r="G21" s="336"/>
      <c r="H21" s="338"/>
      <c r="I21" s="337"/>
      <c r="J21" s="336"/>
      <c r="K21" s="336"/>
      <c r="L21" s="955" t="s">
        <v>
410</v>
      </c>
      <c r="M21" s="955"/>
      <c r="N21" s="955"/>
      <c r="O21" s="355"/>
      <c r="P21" s="355"/>
      <c r="Q21" s="955" t="s">
        <v>
411</v>
      </c>
      <c r="R21" s="336"/>
      <c r="S21" s="337"/>
      <c r="T21" s="336"/>
      <c r="U21" s="336"/>
      <c r="V21" s="338"/>
      <c r="W21" s="336"/>
      <c r="X21" s="351"/>
      <c r="Y21" s="338"/>
      <c r="Z21" s="337"/>
      <c r="AA21" s="347"/>
      <c r="AB21" s="342"/>
      <c r="AC21" s="955"/>
      <c r="AD21" s="955"/>
      <c r="AE21" s="955"/>
      <c r="AF21" s="343"/>
      <c r="AG21" s="344"/>
      <c r="AH21" s="955"/>
    </row>
    <row r="22" spans="1:34" ht="9.75" customHeight="1" x14ac:dyDescent="0.15">
      <c r="A22" s="336"/>
      <c r="B22" s="337"/>
      <c r="C22" s="336"/>
      <c r="D22" s="336"/>
      <c r="E22" s="337"/>
      <c r="F22" s="336"/>
      <c r="G22" s="336"/>
      <c r="H22" s="338"/>
      <c r="I22" s="337"/>
      <c r="J22" s="342"/>
      <c r="K22" s="342"/>
      <c r="L22" s="955"/>
      <c r="M22" s="955"/>
      <c r="N22" s="955"/>
      <c r="O22" s="346"/>
      <c r="P22" s="336"/>
      <c r="Q22" s="955"/>
      <c r="R22" s="336"/>
      <c r="S22" s="337"/>
      <c r="T22" s="336"/>
      <c r="U22" s="336"/>
      <c r="V22" s="338"/>
      <c r="W22" s="336"/>
      <c r="X22" s="336"/>
      <c r="Y22" s="338"/>
      <c r="Z22" s="337"/>
      <c r="AA22" s="336"/>
      <c r="AB22" s="336"/>
      <c r="AC22" s="336"/>
      <c r="AD22" s="336"/>
      <c r="AE22" s="338"/>
      <c r="AF22" s="337"/>
      <c r="AG22" s="336"/>
      <c r="AH22" s="955" t="s">
        <v>
418</v>
      </c>
    </row>
    <row r="23" spans="1:34" ht="9.75" customHeight="1" x14ac:dyDescent="0.15">
      <c r="A23" s="336"/>
      <c r="B23" s="337"/>
      <c r="C23" s="336"/>
      <c r="D23" s="336"/>
      <c r="E23" s="337"/>
      <c r="F23" s="336"/>
      <c r="G23" s="336"/>
      <c r="H23" s="338"/>
      <c r="I23" s="337"/>
      <c r="J23" s="336"/>
      <c r="K23" s="336"/>
      <c r="L23" s="336"/>
      <c r="M23" s="336"/>
      <c r="N23" s="338"/>
      <c r="O23" s="337"/>
      <c r="P23" s="356"/>
      <c r="Q23" s="955" t="s">
        <v>
414</v>
      </c>
      <c r="R23" s="336"/>
      <c r="S23" s="337"/>
      <c r="T23" s="336"/>
      <c r="U23" s="336"/>
      <c r="V23" s="338"/>
      <c r="W23" s="336"/>
      <c r="X23" s="336"/>
      <c r="Y23" s="338"/>
      <c r="Z23" s="337"/>
      <c r="AA23" s="336"/>
      <c r="AB23" s="336"/>
      <c r="AC23" s="336"/>
      <c r="AD23" s="336"/>
      <c r="AE23" s="336"/>
      <c r="AF23" s="336"/>
      <c r="AG23" s="342"/>
      <c r="AH23" s="955"/>
    </row>
    <row r="24" spans="1:34" ht="9.75" customHeight="1" x14ac:dyDescent="0.15">
      <c r="A24" s="336"/>
      <c r="B24" s="337"/>
      <c r="C24" s="336"/>
      <c r="D24" s="336"/>
      <c r="E24" s="337"/>
      <c r="F24" s="336"/>
      <c r="G24" s="336"/>
      <c r="H24" s="338"/>
      <c r="I24" s="337"/>
      <c r="J24" s="336"/>
      <c r="K24" s="336"/>
      <c r="L24" s="336"/>
      <c r="M24" s="336"/>
      <c r="N24" s="338"/>
      <c r="O24" s="337"/>
      <c r="P24" s="336"/>
      <c r="Q24" s="955"/>
      <c r="R24" s="336"/>
      <c r="S24" s="337"/>
      <c r="T24" s="336"/>
      <c r="U24" s="336"/>
      <c r="V24" s="338"/>
      <c r="W24" s="336"/>
      <c r="X24" s="336"/>
      <c r="Y24" s="338"/>
      <c r="Z24" s="337"/>
      <c r="AA24" s="336"/>
      <c r="AB24" s="336"/>
      <c r="AC24" s="336"/>
      <c r="AD24" s="336"/>
      <c r="AE24" s="336"/>
      <c r="AF24" s="336"/>
      <c r="AG24" s="336"/>
      <c r="AH24" s="336"/>
    </row>
    <row r="25" spans="1:34" ht="9.75" customHeight="1" x14ac:dyDescent="0.15">
      <c r="A25" s="336"/>
      <c r="B25" s="337"/>
      <c r="C25" s="336"/>
      <c r="D25" s="336"/>
      <c r="E25" s="337"/>
      <c r="F25" s="336"/>
      <c r="G25" s="336"/>
      <c r="H25" s="338"/>
      <c r="I25" s="337"/>
      <c r="J25" s="336"/>
      <c r="K25" s="336"/>
      <c r="L25" s="336"/>
      <c r="M25" s="336"/>
      <c r="N25" s="338"/>
      <c r="O25" s="337"/>
      <c r="P25" s="356"/>
      <c r="Q25" s="955" t="s">
        <v>
417</v>
      </c>
      <c r="R25" s="336"/>
      <c r="S25" s="337"/>
      <c r="T25" s="336"/>
      <c r="U25" s="336"/>
      <c r="V25" s="338"/>
      <c r="W25" s="336"/>
      <c r="X25" s="336"/>
      <c r="Y25" s="338"/>
      <c r="Z25" s="337"/>
      <c r="AA25" s="336"/>
      <c r="AB25" s="336"/>
      <c r="AC25" s="955" t="s">
        <v>
421</v>
      </c>
      <c r="AD25" s="955"/>
      <c r="AE25" s="955"/>
      <c r="AF25" s="355"/>
      <c r="AG25" s="355"/>
      <c r="AH25" s="955" t="s">
        <v>
422</v>
      </c>
    </row>
    <row r="26" spans="1:34" ht="9.75" customHeight="1" x14ac:dyDescent="0.15">
      <c r="A26" s="336"/>
      <c r="B26" s="337"/>
      <c r="C26" s="336"/>
      <c r="D26" s="336"/>
      <c r="E26" s="337"/>
      <c r="F26" s="336"/>
      <c r="G26" s="336"/>
      <c r="H26" s="338"/>
      <c r="I26" s="337"/>
      <c r="J26" s="336"/>
      <c r="K26" s="336"/>
      <c r="L26" s="336"/>
      <c r="M26" s="336"/>
      <c r="N26" s="336"/>
      <c r="O26" s="336"/>
      <c r="P26" s="336"/>
      <c r="Q26" s="955"/>
      <c r="R26" s="336"/>
      <c r="S26" s="337"/>
      <c r="T26" s="336"/>
      <c r="U26" s="336"/>
      <c r="V26" s="338"/>
      <c r="W26" s="336"/>
      <c r="X26" s="336"/>
      <c r="Y26" s="338"/>
      <c r="Z26" s="337"/>
      <c r="AA26" s="342"/>
      <c r="AB26" s="342"/>
      <c r="AC26" s="955"/>
      <c r="AD26" s="955"/>
      <c r="AE26" s="955"/>
      <c r="AF26" s="346"/>
      <c r="AG26" s="336"/>
      <c r="AH26" s="955"/>
    </row>
    <row r="27" spans="1:34" ht="9.75" customHeight="1" x14ac:dyDescent="0.15">
      <c r="A27" s="336"/>
      <c r="B27" s="337"/>
      <c r="C27" s="336"/>
      <c r="D27" s="336"/>
      <c r="E27" s="337"/>
      <c r="F27" s="336"/>
      <c r="G27" s="336"/>
      <c r="H27" s="338"/>
      <c r="I27" s="337"/>
      <c r="J27" s="336"/>
      <c r="K27" s="336"/>
      <c r="L27" s="336"/>
      <c r="M27" s="336"/>
      <c r="N27" s="336"/>
      <c r="O27" s="336"/>
      <c r="P27" s="336"/>
      <c r="Q27" s="336"/>
      <c r="R27" s="336"/>
      <c r="S27" s="337"/>
      <c r="T27" s="336"/>
      <c r="U27" s="336"/>
      <c r="V27" s="338"/>
      <c r="W27" s="336"/>
      <c r="X27" s="336"/>
      <c r="Y27" s="338"/>
      <c r="Z27" s="337"/>
      <c r="AA27" s="336"/>
      <c r="AB27" s="336"/>
      <c r="AC27" s="336"/>
      <c r="AD27" s="336"/>
      <c r="AE27" s="338"/>
      <c r="AF27" s="337"/>
      <c r="AG27" s="336"/>
      <c r="AH27" s="955" t="s">
        <v>
426</v>
      </c>
    </row>
    <row r="28" spans="1:34" ht="9.75" customHeight="1" x14ac:dyDescent="0.15">
      <c r="A28" s="336"/>
      <c r="B28" s="337"/>
      <c r="C28" s="336"/>
      <c r="D28" s="336"/>
      <c r="E28" s="337"/>
      <c r="F28" s="336"/>
      <c r="G28" s="336"/>
      <c r="H28" s="338"/>
      <c r="I28" s="337"/>
      <c r="J28" s="336"/>
      <c r="K28" s="336"/>
      <c r="L28" s="955" t="s">
        <v>
419</v>
      </c>
      <c r="M28" s="955"/>
      <c r="N28" s="955"/>
      <c r="O28" s="355"/>
      <c r="P28" s="355"/>
      <c r="Q28" s="955" t="s">
        <v>
420</v>
      </c>
      <c r="R28" s="336"/>
      <c r="S28" s="337"/>
      <c r="T28" s="336"/>
      <c r="U28" s="336"/>
      <c r="V28" s="338"/>
      <c r="W28" s="336"/>
      <c r="X28" s="336"/>
      <c r="Y28" s="338"/>
      <c r="Z28" s="337"/>
      <c r="AA28" s="336"/>
      <c r="AB28" s="336"/>
      <c r="AC28" s="336"/>
      <c r="AD28" s="336"/>
      <c r="AE28" s="338"/>
      <c r="AF28" s="337"/>
      <c r="AG28" s="347"/>
      <c r="AH28" s="955"/>
    </row>
    <row r="29" spans="1:34" ht="9.75" customHeight="1" x14ac:dyDescent="0.15">
      <c r="A29" s="336"/>
      <c r="B29" s="337"/>
      <c r="C29" s="336"/>
      <c r="D29" s="338"/>
      <c r="E29" s="337"/>
      <c r="F29" s="336"/>
      <c r="G29" s="336"/>
      <c r="H29" s="338"/>
      <c r="I29" s="338"/>
      <c r="J29" s="342"/>
      <c r="K29" s="342"/>
      <c r="L29" s="955"/>
      <c r="M29" s="955"/>
      <c r="N29" s="955"/>
      <c r="O29" s="336"/>
      <c r="P29" s="336"/>
      <c r="Q29" s="955"/>
      <c r="R29" s="336"/>
      <c r="S29" s="337"/>
      <c r="T29" s="336"/>
      <c r="U29" s="336"/>
      <c r="V29" s="338"/>
      <c r="W29" s="336"/>
      <c r="X29" s="336"/>
      <c r="Y29" s="338"/>
      <c r="Z29" s="337"/>
      <c r="AA29" s="336"/>
      <c r="AB29" s="336"/>
      <c r="AC29" s="336"/>
      <c r="AD29" s="336"/>
      <c r="AE29" s="338"/>
      <c r="AF29" s="337"/>
      <c r="AG29" s="356"/>
      <c r="AH29" s="955" t="s">
        <v>
429</v>
      </c>
    </row>
    <row r="30" spans="1:34" ht="9.75" customHeight="1" x14ac:dyDescent="0.15">
      <c r="A30" s="336"/>
      <c r="B30" s="337"/>
      <c r="C30" s="336"/>
      <c r="D30" s="336"/>
      <c r="E30" s="337"/>
      <c r="F30" s="336"/>
      <c r="G30" s="336"/>
      <c r="H30" s="338"/>
      <c r="I30" s="338"/>
      <c r="J30" s="336"/>
      <c r="K30" s="336"/>
      <c r="L30" s="336"/>
      <c r="M30" s="336"/>
      <c r="N30" s="336"/>
      <c r="O30" s="336"/>
      <c r="P30" s="336"/>
      <c r="Q30" s="336"/>
      <c r="R30" s="336"/>
      <c r="S30" s="337"/>
      <c r="T30" s="336"/>
      <c r="U30" s="336"/>
      <c r="V30" s="338"/>
      <c r="W30" s="336"/>
      <c r="X30" s="336"/>
      <c r="Y30" s="338"/>
      <c r="Z30" s="337"/>
      <c r="AA30" s="336"/>
      <c r="AB30" s="336"/>
      <c r="AC30" s="336"/>
      <c r="AD30" s="336"/>
      <c r="AE30" s="336"/>
      <c r="AF30" s="336"/>
      <c r="AG30" s="336"/>
      <c r="AH30" s="955"/>
    </row>
    <row r="31" spans="1:34" ht="9.75" customHeight="1" x14ac:dyDescent="0.15">
      <c r="A31" s="336"/>
      <c r="B31" s="337"/>
      <c r="C31" s="336"/>
      <c r="D31" s="336"/>
      <c r="E31" s="337"/>
      <c r="F31" s="336"/>
      <c r="G31" s="960" t="s">
        <v>
423</v>
      </c>
      <c r="H31" s="356"/>
      <c r="I31" s="355"/>
      <c r="J31" s="355"/>
      <c r="K31" s="338"/>
      <c r="L31" s="955" t="s">
        <v>
424</v>
      </c>
      <c r="M31" s="955"/>
      <c r="N31" s="955"/>
      <c r="O31" s="355"/>
      <c r="P31" s="355"/>
      <c r="Q31" s="955" t="s">
        <v>
425</v>
      </c>
      <c r="R31" s="336"/>
      <c r="S31" s="337"/>
      <c r="T31" s="336"/>
      <c r="U31" s="336"/>
      <c r="V31" s="338"/>
      <c r="W31" s="336"/>
      <c r="X31" s="336"/>
      <c r="Y31" s="338"/>
      <c r="Z31" s="337"/>
      <c r="AA31" s="336"/>
      <c r="AB31" s="336"/>
      <c r="AC31" s="336"/>
      <c r="AD31" s="336"/>
      <c r="AE31" s="336"/>
      <c r="AF31" s="336"/>
      <c r="AG31" s="336"/>
      <c r="AH31" s="336"/>
    </row>
    <row r="32" spans="1:34" ht="9.75" customHeight="1" x14ac:dyDescent="0.15">
      <c r="A32" s="336"/>
      <c r="B32" s="337"/>
      <c r="C32" s="336"/>
      <c r="D32" s="336"/>
      <c r="E32" s="337"/>
      <c r="F32" s="345"/>
      <c r="G32" s="961"/>
      <c r="H32" s="342"/>
      <c r="I32" s="337"/>
      <c r="J32" s="336"/>
      <c r="K32" s="342"/>
      <c r="L32" s="955"/>
      <c r="M32" s="955"/>
      <c r="N32" s="955"/>
      <c r="O32" s="346"/>
      <c r="P32" s="336"/>
      <c r="Q32" s="955"/>
      <c r="R32" s="336"/>
      <c r="S32" s="337"/>
      <c r="T32" s="336"/>
      <c r="U32" s="336"/>
      <c r="V32" s="338"/>
      <c r="W32" s="336"/>
      <c r="X32" s="336"/>
      <c r="Y32" s="338"/>
      <c r="Z32" s="337"/>
      <c r="AA32" s="336"/>
      <c r="AB32" s="355"/>
      <c r="AC32" s="955" t="s">
        <v>
431</v>
      </c>
      <c r="AD32" s="955"/>
      <c r="AE32" s="955"/>
      <c r="AF32" s="355"/>
      <c r="AG32" s="355"/>
      <c r="AH32" s="955" t="s">
        <v>
432</v>
      </c>
    </row>
    <row r="33" spans="1:34" ht="9.75" customHeight="1" x14ac:dyDescent="0.15">
      <c r="A33" s="336"/>
      <c r="B33" s="337"/>
      <c r="C33" s="336"/>
      <c r="D33" s="336"/>
      <c r="E33" s="337"/>
      <c r="F33" s="336"/>
      <c r="G33" s="955" t="s">
        <v>
427</v>
      </c>
      <c r="H33" s="338"/>
      <c r="I33" s="337"/>
      <c r="J33" s="336"/>
      <c r="K33" s="336"/>
      <c r="L33" s="956" t="s">
        <v>
1313</v>
      </c>
      <c r="M33" s="955" t="s">
        <v>
1323</v>
      </c>
      <c r="N33" s="958" t="s">
        <v>
1320</v>
      </c>
      <c r="O33" s="337"/>
      <c r="P33" s="336"/>
      <c r="Q33" s="955" t="s">
        <v>
428</v>
      </c>
      <c r="R33" s="336"/>
      <c r="S33" s="337"/>
      <c r="T33" s="336"/>
      <c r="U33" s="336"/>
      <c r="V33" s="338"/>
      <c r="W33" s="336"/>
      <c r="X33" s="336"/>
      <c r="Y33" s="338"/>
      <c r="Z33" s="337"/>
      <c r="AA33" s="342"/>
      <c r="AB33" s="338"/>
      <c r="AC33" s="955"/>
      <c r="AD33" s="955"/>
      <c r="AE33" s="955"/>
      <c r="AF33" s="336"/>
      <c r="AG33" s="336"/>
      <c r="AH33" s="955"/>
    </row>
    <row r="34" spans="1:34" ht="9.75" customHeight="1" x14ac:dyDescent="0.15">
      <c r="A34" s="336"/>
      <c r="B34" s="337"/>
      <c r="C34" s="336"/>
      <c r="D34" s="336"/>
      <c r="E34" s="337"/>
      <c r="F34" s="336"/>
      <c r="G34" s="955"/>
      <c r="H34" s="338"/>
      <c r="I34" s="337"/>
      <c r="J34" s="336"/>
      <c r="K34" s="336"/>
      <c r="L34" s="956"/>
      <c r="M34" s="955"/>
      <c r="N34" s="958"/>
      <c r="O34" s="337"/>
      <c r="P34" s="347"/>
      <c r="Q34" s="955"/>
      <c r="R34" s="336"/>
      <c r="S34" s="337"/>
      <c r="T34" s="336"/>
      <c r="U34" s="336"/>
      <c r="V34" s="338"/>
      <c r="W34" s="336"/>
      <c r="X34" s="336"/>
      <c r="Y34" s="338"/>
      <c r="Z34" s="337"/>
      <c r="AA34" s="336"/>
      <c r="AB34" s="336"/>
      <c r="AC34" s="336"/>
      <c r="AD34" s="336"/>
      <c r="AE34" s="336"/>
      <c r="AF34" s="336"/>
      <c r="AG34" s="336"/>
      <c r="AH34" s="336"/>
    </row>
    <row r="35" spans="1:34" ht="9.75" customHeight="1" x14ac:dyDescent="0.15">
      <c r="A35" s="336"/>
      <c r="B35" s="337"/>
      <c r="C35" s="336"/>
      <c r="D35" s="336"/>
      <c r="E35" s="337"/>
      <c r="F35" s="336"/>
      <c r="G35" s="336"/>
      <c r="H35" s="338"/>
      <c r="I35" s="337"/>
      <c r="J35" s="336"/>
      <c r="K35" s="336"/>
      <c r="L35" s="336"/>
      <c r="M35" s="336"/>
      <c r="N35" s="338"/>
      <c r="O35" s="337"/>
      <c r="P35" s="356"/>
      <c r="Q35" s="955" t="s">
        <v>
430</v>
      </c>
      <c r="R35" s="336"/>
      <c r="S35" s="337"/>
      <c r="T35" s="336"/>
      <c r="U35" s="336"/>
      <c r="V35" s="338"/>
      <c r="W35" s="336"/>
      <c r="X35" s="336"/>
      <c r="Y35" s="338"/>
      <c r="Z35" s="337"/>
      <c r="AA35" s="336"/>
      <c r="AB35" s="336"/>
      <c r="AC35" s="955" t="s">
        <v>
435</v>
      </c>
      <c r="AD35" s="955"/>
      <c r="AE35" s="955"/>
      <c r="AF35" s="355"/>
      <c r="AG35" s="355"/>
      <c r="AH35" s="955" t="s">
        <v>
436</v>
      </c>
    </row>
    <row r="36" spans="1:34" ht="9.75" customHeight="1" x14ac:dyDescent="0.15">
      <c r="A36" s="336"/>
      <c r="B36" s="337"/>
      <c r="C36" s="336"/>
      <c r="D36" s="336"/>
      <c r="E36" s="337"/>
      <c r="F36" s="336"/>
      <c r="G36" s="336"/>
      <c r="H36" s="338"/>
      <c r="I36" s="337"/>
      <c r="J36" s="336"/>
      <c r="K36" s="336"/>
      <c r="L36" s="336"/>
      <c r="M36" s="336"/>
      <c r="N36" s="336"/>
      <c r="O36" s="336"/>
      <c r="P36" s="336"/>
      <c r="Q36" s="955"/>
      <c r="R36" s="336"/>
      <c r="S36" s="337"/>
      <c r="T36" s="336"/>
      <c r="U36" s="336"/>
      <c r="V36" s="338"/>
      <c r="W36" s="336"/>
      <c r="X36" s="336"/>
      <c r="Y36" s="338"/>
      <c r="Z36" s="337"/>
      <c r="AA36" s="342"/>
      <c r="AB36" s="342"/>
      <c r="AC36" s="955"/>
      <c r="AD36" s="955"/>
      <c r="AE36" s="955"/>
      <c r="AF36" s="336"/>
      <c r="AG36" s="336"/>
      <c r="AH36" s="955"/>
    </row>
    <row r="37" spans="1:34" ht="9.75" customHeight="1" x14ac:dyDescent="0.15">
      <c r="A37" s="336"/>
      <c r="B37" s="337"/>
      <c r="C37" s="336"/>
      <c r="D37" s="336"/>
      <c r="E37" s="337"/>
      <c r="F37" s="336"/>
      <c r="G37" s="336"/>
      <c r="H37" s="338"/>
      <c r="I37" s="337"/>
      <c r="J37" s="336"/>
      <c r="K37" s="336"/>
      <c r="L37" s="336"/>
      <c r="M37" s="336"/>
      <c r="N37" s="336"/>
      <c r="O37" s="336"/>
      <c r="P37" s="336"/>
      <c r="Q37" s="336"/>
      <c r="R37" s="336"/>
      <c r="S37" s="337"/>
      <c r="T37" s="336"/>
      <c r="U37" s="336"/>
      <c r="V37" s="338"/>
      <c r="W37" s="336"/>
      <c r="X37" s="338"/>
      <c r="Y37" s="338"/>
      <c r="Z37" s="337"/>
      <c r="AA37" s="336"/>
      <c r="AB37" s="336"/>
      <c r="AC37" s="336"/>
      <c r="AD37" s="336"/>
      <c r="AE37" s="336"/>
      <c r="AF37" s="336"/>
      <c r="AG37" s="336"/>
      <c r="AH37" s="336"/>
    </row>
    <row r="38" spans="1:34" ht="9.75" customHeight="1" x14ac:dyDescent="0.15">
      <c r="A38" s="336"/>
      <c r="B38" s="337"/>
      <c r="C38" s="336"/>
      <c r="D38" s="336"/>
      <c r="E38" s="337"/>
      <c r="F38" s="336"/>
      <c r="G38" s="351"/>
      <c r="H38" s="338"/>
      <c r="I38" s="337"/>
      <c r="J38" s="355"/>
      <c r="K38" s="338"/>
      <c r="L38" s="955" t="s">
        <v>
433</v>
      </c>
      <c r="M38" s="955"/>
      <c r="N38" s="955"/>
      <c r="O38" s="340"/>
      <c r="P38" s="340"/>
      <c r="Q38" s="955" t="s">
        <v>
434</v>
      </c>
      <c r="R38" s="336"/>
      <c r="S38" s="337"/>
      <c r="T38" s="336"/>
      <c r="U38" s="336"/>
      <c r="V38" s="338"/>
      <c r="W38" s="338"/>
      <c r="X38" s="340"/>
      <c r="Y38" s="338"/>
      <c r="Z38" s="337"/>
      <c r="AA38" s="355"/>
      <c r="AB38" s="338"/>
      <c r="AC38" s="955" t="s">
        <v>
438</v>
      </c>
      <c r="AD38" s="955"/>
      <c r="AE38" s="955"/>
      <c r="AF38" s="355"/>
      <c r="AG38" s="355"/>
      <c r="AH38" s="955" t="s">
        <v>
439</v>
      </c>
    </row>
    <row r="39" spans="1:34" ht="9.75" customHeight="1" x14ac:dyDescent="0.15">
      <c r="A39" s="336"/>
      <c r="B39" s="337"/>
      <c r="C39" s="336"/>
      <c r="D39" s="336"/>
      <c r="E39" s="337"/>
      <c r="F39" s="336"/>
      <c r="G39" s="351"/>
      <c r="H39" s="338"/>
      <c r="I39" s="337"/>
      <c r="J39" s="336"/>
      <c r="K39" s="342"/>
      <c r="L39" s="955"/>
      <c r="M39" s="955"/>
      <c r="N39" s="955"/>
      <c r="O39" s="343"/>
      <c r="P39" s="344"/>
      <c r="Q39" s="955"/>
      <c r="R39" s="336"/>
      <c r="S39" s="337"/>
      <c r="T39" s="336"/>
      <c r="U39" s="336"/>
      <c r="V39" s="338"/>
      <c r="W39" s="338"/>
      <c r="X39" s="340"/>
      <c r="Y39" s="338"/>
      <c r="Z39" s="338"/>
      <c r="AA39" s="336"/>
      <c r="AB39" s="342"/>
      <c r="AC39" s="955"/>
      <c r="AD39" s="955"/>
      <c r="AE39" s="955"/>
      <c r="AF39" s="336"/>
      <c r="AG39" s="336"/>
      <c r="AH39" s="955"/>
    </row>
    <row r="40" spans="1:34" ht="9.75" customHeight="1" x14ac:dyDescent="0.15">
      <c r="A40" s="336"/>
      <c r="B40" s="337"/>
      <c r="C40" s="336"/>
      <c r="D40" s="336"/>
      <c r="E40" s="337"/>
      <c r="F40" s="336"/>
      <c r="G40" s="336"/>
      <c r="H40" s="338"/>
      <c r="I40" s="337"/>
      <c r="J40" s="336"/>
      <c r="K40" s="336"/>
      <c r="L40" s="336"/>
      <c r="M40" s="336"/>
      <c r="N40" s="338"/>
      <c r="O40" s="337"/>
      <c r="P40" s="336"/>
      <c r="Q40" s="955" t="s">
        <v>
437</v>
      </c>
      <c r="R40" s="336"/>
      <c r="S40" s="337"/>
      <c r="T40" s="336"/>
      <c r="U40" s="336"/>
      <c r="V40" s="336"/>
      <c r="W40" s="336"/>
      <c r="X40" s="340"/>
      <c r="Y40" s="338"/>
      <c r="Z40" s="338"/>
      <c r="AA40" s="336"/>
      <c r="AB40" s="336"/>
      <c r="AC40" s="336"/>
      <c r="AD40" s="336"/>
      <c r="AE40" s="336"/>
      <c r="AF40" s="336"/>
      <c r="AG40" s="336"/>
      <c r="AH40" s="336"/>
    </row>
    <row r="41" spans="1:34" ht="9.75" customHeight="1" x14ac:dyDescent="0.15">
      <c r="A41" s="336"/>
      <c r="B41" s="337"/>
      <c r="C41" s="336"/>
      <c r="D41" s="336"/>
      <c r="E41" s="337"/>
      <c r="F41" s="336"/>
      <c r="G41" s="336"/>
      <c r="H41" s="338"/>
      <c r="I41" s="337"/>
      <c r="J41" s="336"/>
      <c r="K41" s="336"/>
      <c r="L41" s="336"/>
      <c r="M41" s="336"/>
      <c r="N41" s="336"/>
      <c r="O41" s="336"/>
      <c r="P41" s="342"/>
      <c r="Q41" s="955"/>
      <c r="R41" s="336"/>
      <c r="S41" s="337"/>
      <c r="T41" s="336"/>
      <c r="U41" s="336"/>
      <c r="V41" s="336"/>
      <c r="W41" s="336"/>
      <c r="X41" s="357"/>
      <c r="Y41" s="338"/>
      <c r="Z41" s="338"/>
      <c r="AA41" s="336"/>
      <c r="AB41" s="336"/>
      <c r="AC41" s="336"/>
      <c r="AD41" s="340"/>
      <c r="AE41" s="358"/>
      <c r="AF41" s="358"/>
      <c r="AG41" s="358"/>
      <c r="AH41" s="358"/>
    </row>
    <row r="42" spans="1:34" ht="9.75" customHeight="1" x14ac:dyDescent="0.15">
      <c r="A42" s="336"/>
      <c r="B42" s="337"/>
      <c r="C42" s="336"/>
      <c r="D42" s="336"/>
      <c r="E42" s="337"/>
      <c r="F42" s="336"/>
      <c r="G42" s="336"/>
      <c r="H42" s="338"/>
      <c r="I42" s="337"/>
      <c r="J42" s="336"/>
      <c r="K42" s="336"/>
      <c r="L42" s="336"/>
      <c r="M42" s="336"/>
      <c r="N42" s="336"/>
      <c r="O42" s="336"/>
      <c r="P42" s="336"/>
      <c r="Q42" s="336"/>
      <c r="R42" s="336"/>
      <c r="S42" s="337"/>
      <c r="T42" s="336"/>
      <c r="U42" s="336"/>
      <c r="V42" s="336"/>
      <c r="W42" s="336"/>
      <c r="X42" s="336"/>
      <c r="Y42" s="338"/>
      <c r="Z42" s="336"/>
      <c r="AA42" s="338"/>
      <c r="AB42" s="338"/>
      <c r="AC42" s="338"/>
      <c r="AD42" s="340"/>
      <c r="AE42" s="358"/>
      <c r="AF42" s="358"/>
      <c r="AG42" s="358"/>
      <c r="AH42" s="358"/>
    </row>
    <row r="43" spans="1:34" ht="9.75" customHeight="1" x14ac:dyDescent="0.15">
      <c r="A43" s="336"/>
      <c r="B43" s="337"/>
      <c r="C43" s="336"/>
      <c r="D43" s="336"/>
      <c r="E43" s="337"/>
      <c r="F43" s="336"/>
      <c r="G43" s="336"/>
      <c r="H43" s="338"/>
      <c r="I43" s="338"/>
      <c r="J43" s="356"/>
      <c r="K43" s="338"/>
      <c r="L43" s="955" t="s">
        <v>
440</v>
      </c>
      <c r="M43" s="955"/>
      <c r="N43" s="955"/>
      <c r="O43" s="355"/>
      <c r="P43" s="355"/>
      <c r="Q43" s="955" t="s">
        <v>
441</v>
      </c>
      <c r="R43" s="336"/>
      <c r="S43" s="337"/>
      <c r="T43" s="336"/>
      <c r="U43" s="336"/>
      <c r="V43" s="336"/>
      <c r="W43" s="336"/>
      <c r="X43" s="336"/>
      <c r="Y43" s="338"/>
      <c r="Z43" s="336"/>
      <c r="AA43" s="336"/>
      <c r="AB43" s="336"/>
      <c r="AC43" s="336"/>
      <c r="AD43" s="358"/>
      <c r="AE43" s="358"/>
      <c r="AF43" s="358"/>
      <c r="AG43" s="358"/>
      <c r="AH43" s="358"/>
    </row>
    <row r="44" spans="1:34" ht="9.75" customHeight="1" x14ac:dyDescent="0.15">
      <c r="A44" s="336"/>
      <c r="B44" s="337"/>
      <c r="C44" s="336"/>
      <c r="D44" s="336"/>
      <c r="E44" s="337"/>
      <c r="F44" s="336"/>
      <c r="G44" s="336"/>
      <c r="H44" s="338"/>
      <c r="I44" s="337"/>
      <c r="J44" s="336"/>
      <c r="K44" s="342"/>
      <c r="L44" s="955"/>
      <c r="M44" s="955"/>
      <c r="N44" s="955"/>
      <c r="O44" s="346"/>
      <c r="P44" s="336"/>
      <c r="Q44" s="955"/>
      <c r="R44" s="336"/>
      <c r="S44" s="337"/>
      <c r="T44" s="336"/>
      <c r="U44" s="336"/>
      <c r="V44" s="336"/>
      <c r="W44" s="336"/>
      <c r="X44" s="336"/>
      <c r="Y44" s="338"/>
      <c r="Z44" s="336"/>
      <c r="AA44" s="336"/>
      <c r="AB44" s="336"/>
      <c r="AC44" s="336"/>
      <c r="AD44" s="336"/>
      <c r="AE44" s="336"/>
      <c r="AF44" s="336"/>
      <c r="AG44" s="336"/>
      <c r="AH44" s="336"/>
    </row>
    <row r="45" spans="1:34" ht="9.75" customHeight="1" x14ac:dyDescent="0.15">
      <c r="A45" s="336"/>
      <c r="B45" s="337"/>
      <c r="C45" s="336"/>
      <c r="D45" s="336"/>
      <c r="E45" s="337"/>
      <c r="F45" s="336"/>
      <c r="G45" s="336"/>
      <c r="H45" s="338"/>
      <c r="I45" s="337"/>
      <c r="J45" s="336"/>
      <c r="K45" s="336"/>
      <c r="L45" s="956" t="s">
        <v>
1324</v>
      </c>
      <c r="M45" s="955" t="s">
        <v>
1325</v>
      </c>
      <c r="N45" s="958" t="s">
        <v>
1326</v>
      </c>
      <c r="O45" s="337"/>
      <c r="P45" s="336"/>
      <c r="Q45" s="955" t="s">
        <v>
442</v>
      </c>
      <c r="R45" s="336"/>
      <c r="S45" s="337"/>
      <c r="T45" s="336"/>
      <c r="U45" s="336"/>
      <c r="V45" s="336"/>
      <c r="W45" s="336"/>
      <c r="X45" s="336"/>
      <c r="Y45" s="338"/>
      <c r="Z45" s="336"/>
      <c r="AA45" s="336"/>
      <c r="AB45" s="336"/>
      <c r="AC45" s="957" t="s">
        <v>
446</v>
      </c>
      <c r="AD45" s="957"/>
      <c r="AE45" s="957"/>
      <c r="AF45" s="336"/>
      <c r="AG45" s="336"/>
      <c r="AH45" s="336"/>
    </row>
    <row r="46" spans="1:34" ht="9.75" customHeight="1" x14ac:dyDescent="0.15">
      <c r="A46" s="336"/>
      <c r="B46" s="337"/>
      <c r="C46" s="336"/>
      <c r="D46" s="336"/>
      <c r="E46" s="337"/>
      <c r="F46" s="336"/>
      <c r="G46" s="336"/>
      <c r="H46" s="338"/>
      <c r="I46" s="337"/>
      <c r="J46" s="336"/>
      <c r="K46" s="336"/>
      <c r="L46" s="956"/>
      <c r="M46" s="955"/>
      <c r="N46" s="958"/>
      <c r="O46" s="338"/>
      <c r="P46" s="342"/>
      <c r="Q46" s="955"/>
      <c r="R46" s="336"/>
      <c r="S46" s="337"/>
      <c r="T46" s="336"/>
      <c r="U46" s="336"/>
      <c r="V46" s="336"/>
      <c r="W46" s="336"/>
      <c r="X46" s="336"/>
      <c r="Y46" s="338"/>
      <c r="Z46" s="336"/>
      <c r="AA46" s="336"/>
      <c r="AB46" s="336"/>
      <c r="AC46" s="957"/>
      <c r="AD46" s="957"/>
      <c r="AE46" s="957"/>
      <c r="AF46" s="336"/>
      <c r="AG46" s="336"/>
      <c r="AH46" s="336"/>
    </row>
    <row r="47" spans="1:34" ht="9.75" customHeight="1" x14ac:dyDescent="0.15">
      <c r="A47" s="336"/>
      <c r="B47" s="337"/>
      <c r="C47" s="336"/>
      <c r="D47" s="336"/>
      <c r="E47" s="337"/>
      <c r="F47" s="336"/>
      <c r="G47" s="336"/>
      <c r="H47" s="338"/>
      <c r="I47" s="337"/>
      <c r="J47" s="336"/>
      <c r="K47" s="336"/>
      <c r="L47" s="336"/>
      <c r="M47" s="336"/>
      <c r="N47" s="338"/>
      <c r="O47" s="338"/>
      <c r="P47" s="338"/>
      <c r="Q47" s="955" t="s">
        <v>
443</v>
      </c>
      <c r="R47" s="336"/>
      <c r="S47" s="337"/>
      <c r="T47" s="336"/>
      <c r="U47" s="351"/>
      <c r="V47" s="355"/>
      <c r="W47" s="355"/>
      <c r="X47" s="355"/>
      <c r="Y47" s="355"/>
      <c r="Z47" s="355"/>
      <c r="AA47" s="355"/>
      <c r="AB47" s="355"/>
      <c r="AC47" s="955" t="s">
        <v>
447</v>
      </c>
      <c r="AD47" s="955"/>
      <c r="AE47" s="955"/>
      <c r="AF47" s="355"/>
      <c r="AG47" s="355"/>
      <c r="AH47" s="955" t="s">
        <v>
448</v>
      </c>
    </row>
    <row r="48" spans="1:34" ht="9.75" customHeight="1" x14ac:dyDescent="0.15">
      <c r="A48" s="336"/>
      <c r="B48" s="337"/>
      <c r="C48" s="336"/>
      <c r="D48" s="336"/>
      <c r="E48" s="337"/>
      <c r="F48" s="336"/>
      <c r="G48" s="336"/>
      <c r="H48" s="338"/>
      <c r="I48" s="337"/>
      <c r="J48" s="336"/>
      <c r="K48" s="336"/>
      <c r="L48" s="336"/>
      <c r="M48" s="336"/>
      <c r="N48" s="336"/>
      <c r="O48" s="336"/>
      <c r="P48" s="336"/>
      <c r="Q48" s="955"/>
      <c r="R48" s="336"/>
      <c r="S48" s="338"/>
      <c r="T48" s="342"/>
      <c r="U48" s="359"/>
      <c r="V48" s="336"/>
      <c r="W48" s="336"/>
      <c r="X48" s="336"/>
      <c r="Y48" s="338"/>
      <c r="Z48" s="336"/>
      <c r="AA48" s="336"/>
      <c r="AB48" s="336"/>
      <c r="AC48" s="955"/>
      <c r="AD48" s="955"/>
      <c r="AE48" s="955"/>
      <c r="AF48" s="336"/>
      <c r="AG48" s="336"/>
      <c r="AH48" s="955"/>
    </row>
    <row r="49" spans="1:34" ht="9.75" customHeight="1" x14ac:dyDescent="0.15">
      <c r="A49" s="336"/>
      <c r="B49" s="337"/>
      <c r="C49" s="336"/>
      <c r="D49" s="336"/>
      <c r="E49" s="337"/>
      <c r="F49" s="336"/>
      <c r="G49" s="336"/>
      <c r="H49" s="338"/>
      <c r="I49" s="337"/>
      <c r="J49" s="336"/>
      <c r="K49" s="336"/>
      <c r="L49" s="336"/>
      <c r="M49" s="336"/>
      <c r="N49" s="336"/>
      <c r="O49" s="336"/>
      <c r="P49" s="336"/>
      <c r="Q49" s="336"/>
      <c r="R49" s="336"/>
      <c r="S49" s="338"/>
      <c r="T49" s="336"/>
      <c r="U49" s="336"/>
      <c r="V49" s="336"/>
      <c r="W49" s="336"/>
      <c r="Y49" s="338"/>
      <c r="Z49" s="336"/>
      <c r="AA49" s="336"/>
      <c r="AB49" s="336"/>
      <c r="AC49" s="955" t="s">
        <v>
450</v>
      </c>
      <c r="AD49" s="955"/>
      <c r="AE49" s="955"/>
      <c r="AF49" s="336"/>
      <c r="AG49" s="336"/>
      <c r="AH49" s="336"/>
    </row>
    <row r="50" spans="1:34" ht="9.75" customHeight="1" x14ac:dyDescent="0.15">
      <c r="A50" s="336"/>
      <c r="B50" s="337"/>
      <c r="C50" s="336"/>
      <c r="D50" s="336"/>
      <c r="E50" s="337"/>
      <c r="F50" s="336"/>
      <c r="G50" s="336"/>
      <c r="H50" s="338"/>
      <c r="I50" s="337"/>
      <c r="J50" s="336"/>
      <c r="K50" s="355"/>
      <c r="L50" s="955" t="s">
        <v>
444</v>
      </c>
      <c r="M50" s="955"/>
      <c r="N50" s="955"/>
      <c r="O50" s="355"/>
      <c r="P50" s="355"/>
      <c r="Q50" s="955" t="s">
        <v>
445</v>
      </c>
      <c r="R50" s="336"/>
      <c r="S50" s="338"/>
      <c r="T50" s="336"/>
      <c r="U50" s="336"/>
      <c r="V50" s="336"/>
      <c r="W50" s="336"/>
      <c r="Y50" s="338"/>
      <c r="Z50" s="336"/>
      <c r="AA50" s="336"/>
      <c r="AB50" s="336"/>
      <c r="AC50" s="955"/>
      <c r="AD50" s="955"/>
      <c r="AE50" s="955"/>
      <c r="AF50" s="336"/>
      <c r="AG50" s="336"/>
      <c r="AH50" s="336"/>
    </row>
    <row r="51" spans="1:34" ht="9.75" customHeight="1" x14ac:dyDescent="0.15">
      <c r="A51" s="336"/>
      <c r="B51" s="337"/>
      <c r="C51" s="336"/>
      <c r="D51" s="336"/>
      <c r="E51" s="337"/>
      <c r="F51" s="336"/>
      <c r="G51" s="336"/>
      <c r="H51" s="338"/>
      <c r="I51" s="336"/>
      <c r="J51" s="342"/>
      <c r="K51" s="338"/>
      <c r="L51" s="955"/>
      <c r="M51" s="955"/>
      <c r="N51" s="955"/>
      <c r="O51" s="346"/>
      <c r="P51" s="336"/>
      <c r="Q51" s="955"/>
      <c r="R51" s="336"/>
      <c r="S51" s="338"/>
      <c r="T51" s="336"/>
      <c r="U51" s="336"/>
      <c r="V51" s="336"/>
      <c r="W51" s="336"/>
      <c r="X51" s="336"/>
      <c r="Y51" s="338"/>
      <c r="Z51" s="336"/>
      <c r="AA51" s="336"/>
      <c r="AB51" s="336"/>
      <c r="AC51" s="336"/>
      <c r="AD51" s="336"/>
      <c r="AE51" s="336"/>
      <c r="AF51" s="336"/>
      <c r="AG51" s="336"/>
      <c r="AH51" s="336"/>
    </row>
    <row r="52" spans="1:34" ht="9.75" customHeight="1" x14ac:dyDescent="0.15">
      <c r="A52" s="336"/>
      <c r="B52" s="337"/>
      <c r="C52" s="336"/>
      <c r="D52" s="336"/>
      <c r="E52" s="337"/>
      <c r="F52" s="336"/>
      <c r="G52" s="336"/>
      <c r="H52" s="338"/>
      <c r="I52" s="336"/>
      <c r="J52" s="336"/>
      <c r="K52" s="336"/>
      <c r="L52" s="336"/>
      <c r="M52" s="340"/>
      <c r="N52" s="338"/>
      <c r="O52" s="337"/>
      <c r="P52" s="336"/>
      <c r="Q52" s="955" t="s">
        <v>
449</v>
      </c>
      <c r="R52" s="336"/>
      <c r="S52" s="338"/>
      <c r="T52" s="336"/>
      <c r="U52" s="336"/>
      <c r="V52" s="336"/>
      <c r="W52" s="336"/>
      <c r="X52" s="336"/>
      <c r="Y52" s="338"/>
      <c r="Z52" s="336"/>
      <c r="AA52" s="336"/>
      <c r="AB52" s="336"/>
      <c r="AC52" s="336"/>
      <c r="AD52" s="336"/>
      <c r="AE52" s="336"/>
      <c r="AF52" s="336"/>
      <c r="AG52" s="336"/>
      <c r="AH52" s="336"/>
    </row>
    <row r="53" spans="1:34" ht="9.75" customHeight="1" x14ac:dyDescent="0.15">
      <c r="A53" s="336"/>
      <c r="B53" s="337"/>
      <c r="C53" s="336"/>
      <c r="D53" s="336"/>
      <c r="E53" s="337"/>
      <c r="F53" s="336"/>
      <c r="G53" s="336"/>
      <c r="H53" s="338"/>
      <c r="I53" s="336"/>
      <c r="J53" s="336"/>
      <c r="K53" s="336"/>
      <c r="L53" s="336"/>
      <c r="M53" s="340"/>
      <c r="N53" s="338"/>
      <c r="O53" s="337"/>
      <c r="P53" s="347"/>
      <c r="Q53" s="955"/>
      <c r="R53" s="336"/>
      <c r="S53" s="964" t="s">
        <v>
1217</v>
      </c>
      <c r="T53" s="964"/>
      <c r="U53" s="964"/>
      <c r="V53" s="964"/>
      <c r="W53" s="964"/>
      <c r="X53" s="964"/>
      <c r="Y53" s="964"/>
      <c r="Z53" s="964"/>
      <c r="AA53" s="964"/>
      <c r="AB53" s="964"/>
      <c r="AC53" s="964"/>
      <c r="AD53" s="964"/>
      <c r="AE53" s="964"/>
      <c r="AF53" s="964"/>
      <c r="AG53" s="964"/>
      <c r="AH53" s="964"/>
    </row>
    <row r="54" spans="1:34" ht="9.75" customHeight="1" x14ac:dyDescent="0.15">
      <c r="A54" s="336"/>
      <c r="B54" s="337"/>
      <c r="C54" s="336"/>
      <c r="D54" s="336"/>
      <c r="E54" s="337"/>
      <c r="F54" s="336"/>
      <c r="G54" s="336"/>
      <c r="H54" s="338"/>
      <c r="I54" s="336"/>
      <c r="J54" s="336"/>
      <c r="K54" s="336"/>
      <c r="L54" s="336"/>
      <c r="M54" s="336"/>
      <c r="N54" s="338"/>
      <c r="O54" s="337"/>
      <c r="P54" s="356"/>
      <c r="Q54" s="955" t="s">
        <v>
451</v>
      </c>
      <c r="R54" s="336"/>
      <c r="S54" s="964"/>
      <c r="T54" s="964"/>
      <c r="U54" s="964"/>
      <c r="V54" s="964"/>
      <c r="W54" s="964"/>
      <c r="X54" s="964"/>
      <c r="Y54" s="964"/>
      <c r="Z54" s="964"/>
      <c r="AA54" s="964"/>
      <c r="AB54" s="964"/>
      <c r="AC54" s="964"/>
      <c r="AD54" s="964"/>
      <c r="AE54" s="964"/>
      <c r="AF54" s="964"/>
      <c r="AG54" s="964"/>
      <c r="AH54" s="964"/>
    </row>
    <row r="55" spans="1:34" ht="9.75" customHeight="1" x14ac:dyDescent="0.15">
      <c r="A55" s="336"/>
      <c r="B55" s="337"/>
      <c r="C55" s="336"/>
      <c r="D55" s="336"/>
      <c r="E55" s="337"/>
      <c r="F55" s="336"/>
      <c r="G55" s="336"/>
      <c r="H55" s="338"/>
      <c r="I55" s="336"/>
      <c r="J55" s="336"/>
      <c r="K55" s="336"/>
      <c r="L55" s="336"/>
      <c r="M55" s="336"/>
      <c r="N55" s="336"/>
      <c r="O55" s="336"/>
      <c r="P55" s="336"/>
      <c r="Q55" s="955"/>
      <c r="R55" s="336"/>
      <c r="S55" s="338"/>
      <c r="T55" s="336"/>
      <c r="U55" s="336"/>
      <c r="V55" s="336"/>
      <c r="W55" s="336"/>
      <c r="X55" s="336"/>
      <c r="Y55" s="338"/>
      <c r="Z55" s="336"/>
      <c r="AA55" s="336"/>
      <c r="AB55" s="336"/>
      <c r="AC55" s="336"/>
      <c r="AD55" s="336"/>
      <c r="AE55" s="336"/>
      <c r="AF55" s="336"/>
      <c r="AG55" s="336"/>
      <c r="AH55" s="336"/>
    </row>
    <row r="56" spans="1:34" ht="9.75" customHeight="1" x14ac:dyDescent="0.15">
      <c r="A56" s="336"/>
      <c r="B56" s="337"/>
      <c r="C56" s="336"/>
      <c r="D56" s="336"/>
      <c r="E56" s="337"/>
      <c r="F56" s="336"/>
      <c r="G56" s="336"/>
      <c r="H56" s="338"/>
      <c r="I56" s="336"/>
      <c r="J56" s="336"/>
      <c r="K56" s="336"/>
      <c r="L56" s="336"/>
      <c r="M56" s="336"/>
      <c r="N56" s="336"/>
      <c r="O56" s="336"/>
      <c r="P56" s="336"/>
      <c r="Q56" s="336"/>
      <c r="R56" s="336"/>
      <c r="S56" s="338"/>
      <c r="T56" s="336"/>
      <c r="U56" s="336"/>
      <c r="V56" s="336"/>
      <c r="W56" s="336"/>
      <c r="X56" s="336"/>
      <c r="Y56" s="338"/>
      <c r="Z56" s="336"/>
      <c r="AA56" s="336"/>
      <c r="AB56" s="336"/>
      <c r="AC56" s="336"/>
      <c r="AD56" s="336"/>
      <c r="AE56" s="336"/>
      <c r="AF56" s="336"/>
      <c r="AG56" s="336"/>
      <c r="AH56" s="336"/>
    </row>
    <row r="57" spans="1:34" ht="9.75" customHeight="1" x14ac:dyDescent="0.15">
      <c r="A57" s="336"/>
      <c r="B57" s="337"/>
      <c r="C57" s="336"/>
      <c r="D57" s="336"/>
      <c r="E57" s="337"/>
      <c r="F57" s="336"/>
      <c r="G57" s="960" t="s">
        <v>
452</v>
      </c>
      <c r="H57" s="338"/>
      <c r="I57" s="336"/>
      <c r="J57" s="336"/>
      <c r="K57" s="336"/>
      <c r="L57" s="955" t="s">
        <v>
453</v>
      </c>
      <c r="M57" s="955"/>
      <c r="N57" s="955"/>
      <c r="O57" s="340"/>
      <c r="P57" s="340"/>
      <c r="Q57" s="955" t="s">
        <v>
454</v>
      </c>
      <c r="R57" s="336"/>
      <c r="S57" s="338"/>
      <c r="T57" s="336"/>
      <c r="U57" s="336"/>
      <c r="V57" s="336"/>
      <c r="W57" s="336"/>
      <c r="X57" s="336"/>
      <c r="Y57" s="338"/>
      <c r="Z57" s="336"/>
      <c r="AA57" s="336"/>
      <c r="AB57" s="336"/>
      <c r="AC57" s="336"/>
      <c r="AD57" s="336"/>
      <c r="AE57" s="336"/>
      <c r="AF57" s="336"/>
      <c r="AG57" s="336"/>
      <c r="AH57" s="336"/>
    </row>
    <row r="58" spans="1:34" ht="9.75" customHeight="1" x14ac:dyDescent="0.15">
      <c r="A58" s="336"/>
      <c r="B58" s="337"/>
      <c r="C58" s="336"/>
      <c r="D58" s="336"/>
      <c r="E58" s="337"/>
      <c r="F58" s="345"/>
      <c r="G58" s="961"/>
      <c r="H58" s="347"/>
      <c r="I58" s="346"/>
      <c r="J58" s="342"/>
      <c r="K58" s="342"/>
      <c r="L58" s="955"/>
      <c r="M58" s="955"/>
      <c r="N58" s="955"/>
      <c r="O58" s="343"/>
      <c r="P58" s="344"/>
      <c r="Q58" s="955"/>
      <c r="R58" s="336"/>
      <c r="S58" s="338"/>
      <c r="T58" s="336"/>
      <c r="U58" s="336"/>
      <c r="V58" s="336"/>
      <c r="W58" s="336"/>
      <c r="X58" s="336"/>
      <c r="Y58" s="338"/>
      <c r="Z58" s="336"/>
      <c r="AA58" s="336"/>
      <c r="AB58" s="336"/>
      <c r="AC58" s="336"/>
      <c r="AD58" s="336"/>
      <c r="AE58" s="336"/>
      <c r="AF58" s="336"/>
      <c r="AG58" s="336"/>
      <c r="AH58" s="336"/>
    </row>
    <row r="59" spans="1:34" ht="9.75" customHeight="1" x14ac:dyDescent="0.15">
      <c r="A59" s="336"/>
      <c r="B59" s="337"/>
      <c r="C59" s="336"/>
      <c r="D59" s="336"/>
      <c r="E59" s="337"/>
      <c r="F59" s="336"/>
      <c r="G59" s="955" t="s">
        <v>
1214</v>
      </c>
      <c r="H59" s="338"/>
      <c r="I59" s="337"/>
      <c r="J59" s="336"/>
      <c r="K59" s="336"/>
      <c r="L59" s="336"/>
      <c r="M59" s="336"/>
      <c r="N59" s="338"/>
      <c r="O59" s="337"/>
      <c r="P59" s="336"/>
      <c r="Q59" s="955" t="s">
        <v>
455</v>
      </c>
      <c r="R59" s="336"/>
      <c r="S59" s="338"/>
      <c r="T59" s="336"/>
      <c r="U59" s="336"/>
      <c r="V59" s="336"/>
      <c r="W59" s="336"/>
      <c r="X59" s="336"/>
      <c r="Y59" s="338"/>
      <c r="Z59" s="336"/>
      <c r="AA59" s="336"/>
      <c r="AB59" s="336"/>
      <c r="AC59" s="336"/>
      <c r="AD59" s="336"/>
      <c r="AE59" s="336"/>
      <c r="AF59" s="336"/>
      <c r="AG59" s="336"/>
      <c r="AH59" s="336"/>
    </row>
    <row r="60" spans="1:34" ht="9.75" customHeight="1" x14ac:dyDescent="0.15">
      <c r="A60" s="336"/>
      <c r="B60" s="337"/>
      <c r="C60" s="336"/>
      <c r="D60" s="336"/>
      <c r="E60" s="337"/>
      <c r="F60" s="336"/>
      <c r="G60" s="955"/>
      <c r="H60" s="338"/>
      <c r="I60" s="337"/>
      <c r="J60" s="336"/>
      <c r="K60" s="336"/>
      <c r="L60" s="336"/>
      <c r="M60" s="336"/>
      <c r="N60" s="336"/>
      <c r="O60" s="336"/>
      <c r="P60" s="342"/>
      <c r="Q60" s="955"/>
      <c r="R60" s="336"/>
      <c r="S60" s="338"/>
      <c r="T60" s="336"/>
      <c r="U60" s="336"/>
      <c r="V60" s="336"/>
      <c r="W60" s="336"/>
      <c r="X60" s="336"/>
      <c r="Y60" s="338"/>
      <c r="Z60" s="336"/>
      <c r="AA60" s="336"/>
      <c r="AB60" s="336"/>
      <c r="AC60" s="336"/>
      <c r="AD60" s="336"/>
      <c r="AE60" s="336"/>
      <c r="AF60" s="336"/>
      <c r="AG60" s="336"/>
      <c r="AH60" s="336"/>
    </row>
    <row r="61" spans="1:34" ht="9.75" customHeight="1" x14ac:dyDescent="0.15">
      <c r="A61" s="336"/>
      <c r="B61" s="337"/>
      <c r="C61" s="336"/>
      <c r="D61" s="336"/>
      <c r="E61" s="337"/>
      <c r="F61" s="336"/>
      <c r="G61" s="336"/>
      <c r="H61" s="338"/>
      <c r="I61" s="337"/>
      <c r="J61" s="336"/>
      <c r="K61" s="336"/>
      <c r="L61" s="336"/>
      <c r="M61" s="336"/>
      <c r="N61" s="336"/>
      <c r="O61" s="336"/>
      <c r="P61" s="336"/>
      <c r="Q61" s="336"/>
      <c r="R61" s="960" t="s">
        <v>
459</v>
      </c>
      <c r="S61" s="336"/>
      <c r="T61" s="336"/>
      <c r="U61" s="960" t="s">
        <v>
460</v>
      </c>
      <c r="V61" s="336"/>
      <c r="W61" s="336"/>
      <c r="X61" s="960" t="s">
        <v>
461</v>
      </c>
      <c r="Y61" s="356"/>
      <c r="Z61" s="355"/>
      <c r="AA61" s="355"/>
      <c r="AB61" s="338"/>
      <c r="AC61" s="955" t="s">
        <v>
462</v>
      </c>
      <c r="AD61" s="955"/>
      <c r="AE61" s="955"/>
      <c r="AF61" s="340"/>
      <c r="AG61" s="340"/>
      <c r="AH61" s="955" t="s">
        <v>
463</v>
      </c>
    </row>
    <row r="62" spans="1:34" ht="9.75" customHeight="1" x14ac:dyDescent="0.15">
      <c r="A62" s="336"/>
      <c r="B62" s="337"/>
      <c r="C62" s="336"/>
      <c r="D62" s="336"/>
      <c r="E62" s="337"/>
      <c r="F62" s="336"/>
      <c r="G62" s="336"/>
      <c r="H62" s="338"/>
      <c r="I62" s="337"/>
      <c r="J62" s="336"/>
      <c r="K62" s="355"/>
      <c r="L62" s="955" t="s">
        <v>
456</v>
      </c>
      <c r="M62" s="955"/>
      <c r="N62" s="955"/>
      <c r="O62" s="340"/>
      <c r="P62" s="340"/>
      <c r="Q62" s="955" t="s">
        <v>
457</v>
      </c>
      <c r="R62" s="961"/>
      <c r="S62" s="347"/>
      <c r="T62" s="346"/>
      <c r="U62" s="961"/>
      <c r="V62" s="345"/>
      <c r="W62" s="346"/>
      <c r="X62" s="961"/>
      <c r="Y62" s="342"/>
      <c r="Z62" s="346"/>
      <c r="AA62" s="336"/>
      <c r="AB62" s="342"/>
      <c r="AC62" s="955"/>
      <c r="AD62" s="955"/>
      <c r="AE62" s="955"/>
      <c r="AF62" s="343"/>
      <c r="AG62" s="344"/>
      <c r="AH62" s="955"/>
    </row>
    <row r="63" spans="1:34" ht="9.75" customHeight="1" x14ac:dyDescent="0.15">
      <c r="A63" s="336"/>
      <c r="B63" s="337"/>
      <c r="C63" s="336"/>
      <c r="D63" s="336"/>
      <c r="E63" s="337"/>
      <c r="F63" s="336"/>
      <c r="G63" s="336"/>
      <c r="H63" s="338"/>
      <c r="I63" s="337"/>
      <c r="J63" s="347"/>
      <c r="K63" s="338"/>
      <c r="L63" s="955"/>
      <c r="M63" s="955"/>
      <c r="N63" s="955"/>
      <c r="O63" s="343"/>
      <c r="P63" s="344"/>
      <c r="Q63" s="955"/>
      <c r="R63" s="336"/>
      <c r="S63" s="336"/>
      <c r="T63" s="336"/>
      <c r="U63" s="336"/>
      <c r="V63" s="337"/>
      <c r="W63" s="336"/>
      <c r="X63" s="955" t="s">
        <v>
465</v>
      </c>
      <c r="Y63" s="338"/>
      <c r="Z63" s="337"/>
      <c r="AA63" s="336"/>
      <c r="AB63" s="336"/>
      <c r="AC63" s="336"/>
      <c r="AD63" s="336"/>
      <c r="AE63" s="336"/>
      <c r="AF63" s="336"/>
      <c r="AG63" s="356"/>
      <c r="AH63" s="955" t="s">
        <v>
466</v>
      </c>
    </row>
    <row r="64" spans="1:34" ht="9.75" customHeight="1" x14ac:dyDescent="0.15">
      <c r="A64" s="336"/>
      <c r="B64" s="337"/>
      <c r="C64" s="336"/>
      <c r="D64" s="336"/>
      <c r="E64" s="337"/>
      <c r="F64" s="336"/>
      <c r="G64" s="336"/>
      <c r="H64" s="338"/>
      <c r="I64" s="337"/>
      <c r="J64" s="339"/>
      <c r="K64" s="336"/>
      <c r="L64" s="336"/>
      <c r="M64" s="338"/>
      <c r="N64" s="338"/>
      <c r="O64" s="337"/>
      <c r="P64" s="336"/>
      <c r="Q64" s="955" t="s">
        <v>
458</v>
      </c>
      <c r="R64" s="336"/>
      <c r="S64" s="336"/>
      <c r="T64" s="336"/>
      <c r="U64" s="336"/>
      <c r="V64" s="337"/>
      <c r="W64" s="336"/>
      <c r="X64" s="955"/>
      <c r="Y64" s="338"/>
      <c r="Z64" s="337"/>
      <c r="AA64" s="336"/>
      <c r="AB64" s="336"/>
      <c r="AC64" s="336"/>
      <c r="AD64" s="336"/>
      <c r="AE64" s="336"/>
      <c r="AF64" s="336"/>
      <c r="AG64" s="336"/>
      <c r="AH64" s="955"/>
    </row>
    <row r="65" spans="1:34" ht="9.75" customHeight="1" x14ac:dyDescent="0.15">
      <c r="A65" s="336"/>
      <c r="B65" s="337"/>
      <c r="C65" s="336"/>
      <c r="D65" s="336"/>
      <c r="E65" s="337"/>
      <c r="F65" s="336"/>
      <c r="G65" s="336"/>
      <c r="H65" s="338"/>
      <c r="I65" s="337"/>
      <c r="J65" s="339"/>
      <c r="K65" s="336"/>
      <c r="L65" s="336"/>
      <c r="M65" s="338"/>
      <c r="N65" s="338"/>
      <c r="O65" s="349"/>
      <c r="P65" s="342"/>
      <c r="Q65" s="955"/>
      <c r="R65" s="336"/>
      <c r="S65" s="336"/>
      <c r="T65" s="336"/>
      <c r="U65" s="336"/>
      <c r="V65" s="337"/>
      <c r="W65" s="336"/>
      <c r="X65" s="336"/>
      <c r="Y65" s="338"/>
      <c r="Z65" s="337"/>
      <c r="AA65" s="336"/>
      <c r="AB65" s="336"/>
      <c r="AC65" s="336"/>
      <c r="AD65" s="336"/>
      <c r="AE65" s="336"/>
      <c r="AF65" s="336"/>
      <c r="AG65" s="336"/>
      <c r="AH65" s="336"/>
    </row>
    <row r="66" spans="1:34" ht="9.75" customHeight="1" x14ac:dyDescent="0.15">
      <c r="A66" s="336"/>
      <c r="B66" s="337"/>
      <c r="C66" s="336"/>
      <c r="D66" s="336"/>
      <c r="E66" s="337"/>
      <c r="F66" s="336"/>
      <c r="G66" s="336"/>
      <c r="H66" s="338"/>
      <c r="I66" s="337"/>
      <c r="J66" s="339"/>
      <c r="K66" s="338"/>
      <c r="L66" s="338"/>
      <c r="M66" s="338"/>
      <c r="N66" s="338"/>
      <c r="O66" s="349"/>
      <c r="P66" s="338"/>
      <c r="Q66" s="955" t="s">
        <v>
464</v>
      </c>
      <c r="R66" s="336"/>
      <c r="S66" s="336"/>
      <c r="T66" s="336"/>
      <c r="U66" s="336"/>
      <c r="V66" s="337"/>
      <c r="W66" s="336"/>
      <c r="X66" s="336"/>
      <c r="Y66" s="338"/>
      <c r="Z66" s="337"/>
      <c r="AA66" s="336"/>
      <c r="AB66" s="336"/>
      <c r="AC66" s="955" t="s">
        <v>
469</v>
      </c>
      <c r="AD66" s="955"/>
      <c r="AE66" s="955"/>
      <c r="AF66" s="340"/>
      <c r="AG66" s="340"/>
      <c r="AH66" s="955" t="s">
        <v>
470</v>
      </c>
    </row>
    <row r="67" spans="1:34" ht="9.75" customHeight="1" x14ac:dyDescent="0.15">
      <c r="A67" s="336"/>
      <c r="B67" s="337"/>
      <c r="C67" s="336"/>
      <c r="D67" s="336"/>
      <c r="E67" s="337"/>
      <c r="F67" s="336"/>
      <c r="G67" s="336"/>
      <c r="H67" s="338"/>
      <c r="I67" s="337"/>
      <c r="J67" s="336"/>
      <c r="K67" s="336"/>
      <c r="L67" s="336"/>
      <c r="M67" s="336"/>
      <c r="N67" s="336"/>
      <c r="O67" s="336"/>
      <c r="P67" s="360"/>
      <c r="Q67" s="955"/>
      <c r="R67" s="336"/>
      <c r="S67" s="336"/>
      <c r="T67" s="336"/>
      <c r="U67" s="336"/>
      <c r="V67" s="337"/>
      <c r="W67" s="336"/>
      <c r="X67" s="336"/>
      <c r="Y67" s="338"/>
      <c r="Z67" s="337"/>
      <c r="AA67" s="347"/>
      <c r="AB67" s="342"/>
      <c r="AC67" s="955"/>
      <c r="AD67" s="955"/>
      <c r="AE67" s="955"/>
      <c r="AF67" s="343"/>
      <c r="AG67" s="344"/>
      <c r="AH67" s="955"/>
    </row>
    <row r="68" spans="1:34" ht="9.75" customHeight="1" x14ac:dyDescent="0.15">
      <c r="A68" s="336"/>
      <c r="B68" s="337"/>
      <c r="C68" s="336"/>
      <c r="D68" s="336"/>
      <c r="E68" s="337"/>
      <c r="F68" s="336"/>
      <c r="G68" s="336"/>
      <c r="H68" s="338"/>
      <c r="I68" s="337"/>
      <c r="J68" s="336"/>
      <c r="K68" s="336"/>
      <c r="L68" s="336"/>
      <c r="M68" s="336"/>
      <c r="N68" s="336"/>
      <c r="O68" s="336"/>
      <c r="P68" s="336"/>
      <c r="Q68" s="336"/>
      <c r="R68" s="336"/>
      <c r="S68" s="336"/>
      <c r="T68" s="336"/>
      <c r="U68" s="336"/>
      <c r="V68" s="337"/>
      <c r="W68" s="336"/>
      <c r="X68" s="336"/>
      <c r="Y68" s="338"/>
      <c r="Z68" s="337"/>
      <c r="AA68" s="336"/>
      <c r="AB68" s="336"/>
      <c r="AC68" s="336"/>
      <c r="AD68" s="336"/>
      <c r="AE68" s="336"/>
      <c r="AF68" s="336"/>
      <c r="AG68" s="356"/>
      <c r="AH68" s="955" t="s">
        <v>
472</v>
      </c>
    </row>
    <row r="69" spans="1:34" ht="9.75" customHeight="1" x14ac:dyDescent="0.15">
      <c r="A69" s="336"/>
      <c r="B69" s="337"/>
      <c r="C69" s="336"/>
      <c r="D69" s="336"/>
      <c r="E69" s="337"/>
      <c r="F69" s="336"/>
      <c r="G69" s="336"/>
      <c r="H69" s="338"/>
      <c r="I69" s="337"/>
      <c r="J69" s="336"/>
      <c r="K69" s="355"/>
      <c r="L69" s="955" t="s">
        <v>
467</v>
      </c>
      <c r="M69" s="955"/>
      <c r="N69" s="955"/>
      <c r="O69" s="340"/>
      <c r="P69" s="340"/>
      <c r="Q69" s="955" t="s">
        <v>
468</v>
      </c>
      <c r="R69" s="336"/>
      <c r="S69" s="336"/>
      <c r="T69" s="336"/>
      <c r="U69" s="336"/>
      <c r="V69" s="337"/>
      <c r="W69" s="336"/>
      <c r="X69" s="336"/>
      <c r="Y69" s="338"/>
      <c r="Z69" s="337"/>
      <c r="AA69" s="336"/>
      <c r="AB69" s="336"/>
      <c r="AC69" s="336"/>
      <c r="AD69" s="336"/>
      <c r="AE69" s="336"/>
      <c r="AF69" s="336"/>
      <c r="AG69" s="336"/>
      <c r="AH69" s="955"/>
    </row>
    <row r="70" spans="1:34" ht="9.75" customHeight="1" x14ac:dyDescent="0.15">
      <c r="A70" s="336"/>
      <c r="B70" s="337"/>
      <c r="C70" s="336"/>
      <c r="D70" s="336"/>
      <c r="E70" s="337"/>
      <c r="F70" s="336"/>
      <c r="G70" s="336"/>
      <c r="H70" s="338"/>
      <c r="I70" s="337"/>
      <c r="J70" s="342"/>
      <c r="K70" s="338"/>
      <c r="L70" s="955"/>
      <c r="M70" s="955"/>
      <c r="N70" s="955"/>
      <c r="O70" s="343"/>
      <c r="P70" s="344"/>
      <c r="Q70" s="955"/>
      <c r="R70" s="336"/>
      <c r="S70" s="336"/>
      <c r="T70" s="336"/>
      <c r="U70" s="336"/>
      <c r="V70" s="337"/>
      <c r="W70" s="336"/>
      <c r="X70" s="336"/>
      <c r="Y70" s="338"/>
      <c r="Z70" s="337"/>
      <c r="AA70" s="336"/>
      <c r="AB70" s="336"/>
      <c r="AC70" s="336"/>
      <c r="AD70" s="336"/>
      <c r="AE70" s="336"/>
      <c r="AF70" s="336"/>
      <c r="AG70" s="336"/>
      <c r="AH70" s="336"/>
    </row>
    <row r="71" spans="1:34" ht="9.75" customHeight="1" x14ac:dyDescent="0.15">
      <c r="A71" s="336"/>
      <c r="B71" s="337"/>
      <c r="C71" s="336"/>
      <c r="D71" s="336"/>
      <c r="E71" s="337"/>
      <c r="F71" s="336"/>
      <c r="G71" s="336"/>
      <c r="H71" s="338"/>
      <c r="I71" s="337"/>
      <c r="J71" s="336"/>
      <c r="K71" s="336"/>
      <c r="L71" s="336"/>
      <c r="M71" s="336"/>
      <c r="N71" s="338"/>
      <c r="O71" s="337"/>
      <c r="P71" s="336"/>
      <c r="Q71" s="955" t="s">
        <v>
471</v>
      </c>
      <c r="R71" s="336"/>
      <c r="S71" s="336"/>
      <c r="T71" s="336"/>
      <c r="U71" s="336"/>
      <c r="V71" s="337"/>
      <c r="W71" s="336"/>
      <c r="X71" s="336"/>
      <c r="Y71" s="338"/>
      <c r="Z71" s="337"/>
      <c r="AA71" s="356"/>
      <c r="AB71" s="355"/>
      <c r="AC71" s="955" t="s">
        <v>
474</v>
      </c>
      <c r="AD71" s="955"/>
      <c r="AE71" s="955"/>
      <c r="AF71" s="340"/>
      <c r="AG71" s="340"/>
      <c r="AH71" s="955" t="s">
        <v>
475</v>
      </c>
    </row>
    <row r="72" spans="1:34" ht="9.75" customHeight="1" x14ac:dyDescent="0.15">
      <c r="A72" s="336"/>
      <c r="B72" s="337"/>
      <c r="C72" s="336"/>
      <c r="D72" s="336"/>
      <c r="E72" s="337"/>
      <c r="F72" s="336"/>
      <c r="G72" s="336"/>
      <c r="H72" s="338"/>
      <c r="I72" s="337"/>
      <c r="J72" s="336"/>
      <c r="K72" s="336"/>
      <c r="L72" s="336"/>
      <c r="M72" s="336"/>
      <c r="N72" s="336"/>
      <c r="O72" s="336"/>
      <c r="P72" s="342"/>
      <c r="Q72" s="955"/>
      <c r="R72" s="336"/>
      <c r="S72" s="336"/>
      <c r="T72" s="336"/>
      <c r="U72" s="336"/>
      <c r="V72" s="337"/>
      <c r="W72" s="336"/>
      <c r="X72" s="336"/>
      <c r="Y72" s="338"/>
      <c r="Z72" s="337"/>
      <c r="AA72" s="336"/>
      <c r="AB72" s="336"/>
      <c r="AC72" s="955"/>
      <c r="AD72" s="955"/>
      <c r="AE72" s="955"/>
      <c r="AF72" s="343"/>
      <c r="AG72" s="344"/>
      <c r="AH72" s="955"/>
    </row>
    <row r="73" spans="1:34" ht="9.75" customHeight="1" x14ac:dyDescent="0.15">
      <c r="A73" s="336"/>
      <c r="B73" s="337"/>
      <c r="C73" s="336"/>
      <c r="D73" s="336"/>
      <c r="E73" s="337"/>
      <c r="F73" s="336"/>
      <c r="G73" s="336"/>
      <c r="H73" s="338"/>
      <c r="I73" s="337"/>
      <c r="J73" s="336"/>
      <c r="K73" s="336"/>
      <c r="L73" s="336"/>
      <c r="M73" s="336"/>
      <c r="N73" s="336"/>
      <c r="O73" s="336"/>
      <c r="P73" s="336"/>
      <c r="Q73" s="336"/>
      <c r="R73" s="336"/>
      <c r="S73" s="336"/>
      <c r="T73" s="336"/>
      <c r="U73" s="336"/>
      <c r="V73" s="337"/>
      <c r="W73" s="336"/>
      <c r="X73" s="336"/>
      <c r="Y73" s="338"/>
      <c r="Z73" s="337"/>
      <c r="AA73" s="336"/>
      <c r="AB73" s="336"/>
      <c r="AC73" s="956" t="s">
        <v>
1327</v>
      </c>
      <c r="AD73" s="957" t="s">
        <v>
1328</v>
      </c>
      <c r="AE73" s="958" t="s">
        <v>
1320</v>
      </c>
      <c r="AF73" s="336"/>
      <c r="AG73" s="356"/>
      <c r="AH73" s="955" t="s">
        <v>
476</v>
      </c>
    </row>
    <row r="74" spans="1:34" ht="9.75" customHeight="1" x14ac:dyDescent="0.15">
      <c r="A74" s="336"/>
      <c r="B74" s="337"/>
      <c r="C74" s="336"/>
      <c r="D74" s="336"/>
      <c r="E74" s="337"/>
      <c r="F74" s="336"/>
      <c r="G74" s="336"/>
      <c r="H74" s="338"/>
      <c r="I74" s="338"/>
      <c r="J74" s="356"/>
      <c r="K74" s="355"/>
      <c r="L74" s="955" t="s">
        <v>
473</v>
      </c>
      <c r="M74" s="955"/>
      <c r="N74" s="955"/>
      <c r="O74" s="340"/>
      <c r="P74" s="340"/>
      <c r="Q74" s="955" t="s">
        <v>
1215</v>
      </c>
      <c r="R74" s="336"/>
      <c r="S74" s="336"/>
      <c r="T74" s="336"/>
      <c r="U74" s="336"/>
      <c r="V74" s="337"/>
      <c r="W74" s="336"/>
      <c r="X74" s="336"/>
      <c r="Y74" s="338"/>
      <c r="Z74" s="337"/>
      <c r="AA74" s="336"/>
      <c r="AB74" s="336"/>
      <c r="AC74" s="956"/>
      <c r="AD74" s="957"/>
      <c r="AE74" s="958"/>
      <c r="AF74" s="336"/>
      <c r="AG74" s="336"/>
      <c r="AH74" s="955"/>
    </row>
    <row r="75" spans="1:34" ht="9.75" customHeight="1" x14ac:dyDescent="0.15">
      <c r="A75" s="336"/>
      <c r="B75" s="337"/>
      <c r="C75" s="336"/>
      <c r="D75" s="336"/>
      <c r="E75" s="337"/>
      <c r="F75" s="336"/>
      <c r="G75" s="336"/>
      <c r="H75" s="338"/>
      <c r="I75" s="337"/>
      <c r="J75" s="336"/>
      <c r="K75" s="336"/>
      <c r="L75" s="955"/>
      <c r="M75" s="955"/>
      <c r="N75" s="955"/>
      <c r="O75" s="343"/>
      <c r="P75" s="344"/>
      <c r="Q75" s="955"/>
      <c r="R75" s="336"/>
      <c r="S75" s="336"/>
      <c r="T75" s="336"/>
      <c r="U75" s="336"/>
      <c r="V75" s="337"/>
      <c r="W75" s="336"/>
      <c r="X75" s="336"/>
      <c r="Y75" s="338"/>
      <c r="Z75" s="337"/>
      <c r="AA75" s="336"/>
      <c r="AB75" s="336"/>
      <c r="AC75" s="336"/>
      <c r="AD75" s="336"/>
      <c r="AE75" s="336"/>
      <c r="AF75" s="336"/>
      <c r="AG75" s="336"/>
      <c r="AH75" s="336"/>
    </row>
    <row r="76" spans="1:34" ht="9.75" customHeight="1" x14ac:dyDescent="0.15">
      <c r="A76" s="336"/>
      <c r="B76" s="337"/>
      <c r="C76" s="336"/>
      <c r="D76" s="336"/>
      <c r="E76" s="337"/>
      <c r="F76" s="336"/>
      <c r="G76" s="336"/>
      <c r="H76" s="338"/>
      <c r="I76" s="337"/>
      <c r="J76" s="336"/>
      <c r="K76" s="336"/>
      <c r="L76" s="336"/>
      <c r="M76" s="336"/>
      <c r="N76" s="338"/>
      <c r="O76" s="337"/>
      <c r="P76" s="336"/>
      <c r="Q76" s="955" t="s">
        <v>
477</v>
      </c>
      <c r="R76" s="336"/>
      <c r="S76" s="336"/>
      <c r="T76" s="336"/>
      <c r="U76" s="336"/>
      <c r="V76" s="337"/>
      <c r="W76" s="336"/>
      <c r="X76" s="336"/>
      <c r="Y76" s="338"/>
      <c r="Z76" s="337"/>
      <c r="AA76" s="348"/>
      <c r="AB76" s="361"/>
      <c r="AC76" s="361"/>
      <c r="AD76" s="361"/>
      <c r="AE76" s="361"/>
      <c r="AF76" s="361"/>
      <c r="AG76" s="361"/>
      <c r="AH76" s="955" t="s">
        <v>
479</v>
      </c>
    </row>
    <row r="77" spans="1:34" ht="9.75" customHeight="1" x14ac:dyDescent="0.15">
      <c r="A77" s="336"/>
      <c r="B77" s="337"/>
      <c r="C77" s="336"/>
      <c r="D77" s="336"/>
      <c r="E77" s="337"/>
      <c r="F77" s="336"/>
      <c r="G77" s="336"/>
      <c r="H77" s="338"/>
      <c r="I77" s="337"/>
      <c r="J77" s="336"/>
      <c r="K77" s="336"/>
      <c r="L77" s="336"/>
      <c r="M77" s="336"/>
      <c r="N77" s="338"/>
      <c r="O77" s="337"/>
      <c r="P77" s="342"/>
      <c r="Q77" s="955"/>
      <c r="R77" s="336"/>
      <c r="S77" s="336"/>
      <c r="T77" s="336"/>
      <c r="U77" s="336"/>
      <c r="V77" s="337"/>
      <c r="W77" s="336"/>
      <c r="X77" s="336"/>
      <c r="Y77" s="338"/>
      <c r="Z77" s="337"/>
      <c r="AA77" s="336"/>
      <c r="AB77" s="336"/>
      <c r="AC77" s="336"/>
      <c r="AD77" s="336"/>
      <c r="AE77" s="336"/>
      <c r="AF77" s="336"/>
      <c r="AG77" s="336"/>
      <c r="AH77" s="955"/>
    </row>
    <row r="78" spans="1:34" ht="9.75" customHeight="1" x14ac:dyDescent="0.15">
      <c r="A78" s="336"/>
      <c r="B78" s="337"/>
      <c r="C78" s="336"/>
      <c r="D78" s="336"/>
      <c r="E78" s="337"/>
      <c r="F78" s="336"/>
      <c r="G78" s="336"/>
      <c r="H78" s="338"/>
      <c r="I78" s="337"/>
      <c r="J78" s="336"/>
      <c r="K78" s="336"/>
      <c r="L78" s="336"/>
      <c r="M78" s="336"/>
      <c r="N78" s="338"/>
      <c r="O78" s="337"/>
      <c r="P78" s="336"/>
      <c r="Q78" s="955" t="s">
        <v>
478</v>
      </c>
      <c r="R78" s="336"/>
      <c r="S78" s="336"/>
      <c r="T78" s="336"/>
      <c r="U78" s="336"/>
      <c r="V78" s="337"/>
      <c r="W78" s="336"/>
      <c r="X78" s="336"/>
      <c r="Y78" s="338"/>
      <c r="Z78" s="337"/>
      <c r="AA78" s="336"/>
      <c r="AB78" s="336"/>
      <c r="AC78" s="336"/>
      <c r="AD78" s="336"/>
      <c r="AE78" s="336"/>
      <c r="AF78" s="336"/>
      <c r="AG78" s="336"/>
      <c r="AH78" s="336"/>
    </row>
    <row r="79" spans="1:34" ht="9.75" customHeight="1" x14ac:dyDescent="0.15">
      <c r="A79" s="336"/>
      <c r="B79" s="337"/>
      <c r="C79" s="336"/>
      <c r="D79" s="336"/>
      <c r="E79" s="337"/>
      <c r="F79" s="336"/>
      <c r="G79" s="336"/>
      <c r="H79" s="338"/>
      <c r="I79" s="337"/>
      <c r="J79" s="336"/>
      <c r="K79" s="336"/>
      <c r="L79" s="336"/>
      <c r="M79" s="336"/>
      <c r="N79" s="336"/>
      <c r="O79" s="336"/>
      <c r="P79" s="342"/>
      <c r="Q79" s="955"/>
      <c r="R79" s="336"/>
      <c r="S79" s="336"/>
      <c r="T79" s="336"/>
      <c r="U79" s="336"/>
      <c r="V79" s="337"/>
      <c r="W79" s="336"/>
      <c r="X79" s="336"/>
      <c r="Y79" s="338"/>
      <c r="Z79" s="337"/>
      <c r="AA79" s="348"/>
      <c r="AB79" s="361"/>
      <c r="AC79" s="361"/>
      <c r="AD79" s="361"/>
      <c r="AE79" s="361"/>
      <c r="AF79" s="361"/>
      <c r="AG79" s="361"/>
      <c r="AH79" s="955" t="s">
        <v>
482</v>
      </c>
    </row>
    <row r="80" spans="1:34" ht="9.75" customHeight="1" x14ac:dyDescent="0.15">
      <c r="A80" s="336"/>
      <c r="B80" s="337"/>
      <c r="C80" s="336"/>
      <c r="D80" s="336"/>
      <c r="E80" s="337"/>
      <c r="F80" s="336"/>
      <c r="G80" s="336"/>
      <c r="H80" s="338"/>
      <c r="I80" s="337"/>
      <c r="J80" s="336"/>
      <c r="K80" s="336"/>
      <c r="L80" s="336"/>
      <c r="M80" s="336"/>
      <c r="N80" s="336"/>
      <c r="O80" s="336"/>
      <c r="P80" s="336"/>
      <c r="Q80" s="336"/>
      <c r="R80" s="336"/>
      <c r="S80" s="336"/>
      <c r="T80" s="336"/>
      <c r="U80" s="336"/>
      <c r="V80" s="337"/>
      <c r="W80" s="336"/>
      <c r="X80" s="336"/>
      <c r="Y80" s="338"/>
      <c r="Z80" s="336"/>
      <c r="AA80" s="336"/>
      <c r="AB80" s="336"/>
      <c r="AC80" s="336"/>
      <c r="AD80" s="336"/>
      <c r="AE80" s="336"/>
      <c r="AF80" s="336"/>
      <c r="AG80" s="336"/>
      <c r="AH80" s="955"/>
    </row>
    <row r="81" spans="1:34" ht="9.75" customHeight="1" x14ac:dyDescent="0.15">
      <c r="A81" s="336"/>
      <c r="B81" s="337"/>
      <c r="C81" s="336"/>
      <c r="D81" s="336"/>
      <c r="E81" s="337"/>
      <c r="F81" s="336"/>
      <c r="G81" s="351"/>
      <c r="H81" s="338"/>
      <c r="I81" s="337"/>
      <c r="J81" s="336"/>
      <c r="K81" s="336"/>
      <c r="L81" s="955" t="s">
        <v>
480</v>
      </c>
      <c r="M81" s="955"/>
      <c r="N81" s="955"/>
      <c r="O81" s="340"/>
      <c r="P81" s="340"/>
      <c r="Q81" s="955" t="s">
        <v>
481</v>
      </c>
      <c r="R81" s="336"/>
      <c r="S81" s="336"/>
      <c r="T81" s="336"/>
      <c r="U81" s="336"/>
      <c r="V81" s="337"/>
      <c r="W81" s="336"/>
      <c r="X81" s="336"/>
      <c r="Y81" s="338"/>
      <c r="Z81" s="336"/>
      <c r="AA81" s="336"/>
      <c r="AB81" s="336"/>
      <c r="AC81" s="336"/>
      <c r="AD81" s="336"/>
      <c r="AE81" s="336"/>
      <c r="AF81" s="336"/>
      <c r="AG81" s="336"/>
      <c r="AH81" s="336"/>
    </row>
    <row r="82" spans="1:34" ht="9.75" customHeight="1" x14ac:dyDescent="0.15">
      <c r="A82" s="336"/>
      <c r="B82" s="337"/>
      <c r="C82" s="336"/>
      <c r="D82" s="336"/>
      <c r="E82" s="337"/>
      <c r="F82" s="336"/>
      <c r="G82" s="351"/>
      <c r="H82" s="338"/>
      <c r="I82" s="337"/>
      <c r="J82" s="342"/>
      <c r="K82" s="342"/>
      <c r="L82" s="955"/>
      <c r="M82" s="955"/>
      <c r="N82" s="955"/>
      <c r="O82" s="343"/>
      <c r="P82" s="344"/>
      <c r="Q82" s="955"/>
      <c r="R82" s="336"/>
      <c r="S82" s="336"/>
      <c r="T82" s="336"/>
      <c r="U82" s="336"/>
      <c r="V82" s="337"/>
      <c r="W82" s="336"/>
      <c r="X82" s="960" t="s">
        <v>
484</v>
      </c>
      <c r="Y82" s="356"/>
      <c r="Z82" s="355"/>
      <c r="AA82" s="355"/>
      <c r="AB82" s="338"/>
      <c r="AC82" s="955" t="s">
        <v>
485</v>
      </c>
      <c r="AD82" s="955"/>
      <c r="AE82" s="955"/>
      <c r="AF82" s="340"/>
      <c r="AG82" s="340"/>
      <c r="AH82" s="955" t="s">
        <v>
486</v>
      </c>
    </row>
    <row r="83" spans="1:34" ht="9.75" customHeight="1" x14ac:dyDescent="0.15">
      <c r="A83" s="336"/>
      <c r="B83" s="337"/>
      <c r="C83" s="336"/>
      <c r="D83" s="336"/>
      <c r="E83" s="337"/>
      <c r="F83" s="336"/>
      <c r="G83" s="336"/>
      <c r="H83" s="338"/>
      <c r="I83" s="337"/>
      <c r="J83" s="336"/>
      <c r="K83" s="336"/>
      <c r="L83" s="336"/>
      <c r="M83" s="336"/>
      <c r="N83" s="338"/>
      <c r="O83" s="337"/>
      <c r="P83" s="336"/>
      <c r="Q83" s="955" t="s">
        <v>
483</v>
      </c>
      <c r="R83" s="336"/>
      <c r="S83" s="336"/>
      <c r="T83" s="336"/>
      <c r="U83" s="336"/>
      <c r="V83" s="336"/>
      <c r="W83" s="346"/>
      <c r="X83" s="961"/>
      <c r="Y83" s="342"/>
      <c r="Z83" s="346"/>
      <c r="AA83" s="336"/>
      <c r="AB83" s="342"/>
      <c r="AC83" s="955"/>
      <c r="AD83" s="955"/>
      <c r="AE83" s="955"/>
      <c r="AF83" s="343"/>
      <c r="AG83" s="344"/>
      <c r="AH83" s="955"/>
    </row>
    <row r="84" spans="1:34" ht="9.75" customHeight="1" x14ac:dyDescent="0.15">
      <c r="A84" s="336"/>
      <c r="B84" s="337"/>
      <c r="C84" s="336"/>
      <c r="D84" s="336"/>
      <c r="E84" s="337"/>
      <c r="F84" s="336"/>
      <c r="G84" s="336"/>
      <c r="H84" s="338"/>
      <c r="I84" s="337"/>
      <c r="J84" s="336"/>
      <c r="K84" s="336"/>
      <c r="L84" s="336"/>
      <c r="M84" s="336"/>
      <c r="N84" s="336"/>
      <c r="O84" s="336"/>
      <c r="P84" s="342"/>
      <c r="Q84" s="955"/>
      <c r="R84" s="336"/>
      <c r="S84" s="336"/>
      <c r="T84" s="336"/>
      <c r="U84" s="336"/>
      <c r="V84" s="336"/>
      <c r="W84" s="336"/>
      <c r="X84" s="955" t="s">
        <v>
489</v>
      </c>
      <c r="Y84" s="338"/>
      <c r="Z84" s="337"/>
      <c r="AA84" s="336"/>
      <c r="AB84" s="336"/>
      <c r="AC84" s="956" t="s">
        <v>
1329</v>
      </c>
      <c r="AD84" s="965" t="s">
        <v>
1330</v>
      </c>
      <c r="AE84" s="958" t="s">
        <v>
1320</v>
      </c>
      <c r="AF84" s="336"/>
      <c r="AG84" s="356"/>
      <c r="AH84" s="955" t="s">
        <v>
490</v>
      </c>
    </row>
    <row r="85" spans="1:34" ht="9.75" customHeight="1" x14ac:dyDescent="0.15">
      <c r="A85" s="336"/>
      <c r="B85" s="337"/>
      <c r="C85" s="336"/>
      <c r="D85" s="336"/>
      <c r="E85" s="337"/>
      <c r="F85" s="336"/>
      <c r="G85" s="336"/>
      <c r="H85" s="338"/>
      <c r="I85" s="337"/>
      <c r="J85" s="336"/>
      <c r="K85" s="336"/>
      <c r="L85" s="336"/>
      <c r="M85" s="336"/>
      <c r="N85" s="336"/>
      <c r="O85" s="336"/>
      <c r="P85" s="336"/>
      <c r="Q85" s="336"/>
      <c r="R85" s="336"/>
      <c r="S85" s="336"/>
      <c r="T85" s="336"/>
      <c r="U85" s="336"/>
      <c r="V85" s="336"/>
      <c r="W85" s="336"/>
      <c r="X85" s="955"/>
      <c r="Y85" s="338"/>
      <c r="Z85" s="337"/>
      <c r="AA85" s="336"/>
      <c r="AB85" s="336"/>
      <c r="AC85" s="956"/>
      <c r="AD85" s="966"/>
      <c r="AE85" s="958"/>
      <c r="AF85" s="337"/>
      <c r="AG85" s="336"/>
      <c r="AH85" s="955"/>
    </row>
    <row r="86" spans="1:34" ht="9.75" customHeight="1" x14ac:dyDescent="0.15">
      <c r="A86" s="336"/>
      <c r="B86" s="337"/>
      <c r="C86" s="336"/>
      <c r="D86" s="336"/>
      <c r="E86" s="337"/>
      <c r="F86" s="336"/>
      <c r="G86" s="336"/>
      <c r="H86" s="338"/>
      <c r="I86" s="337"/>
      <c r="J86" s="336"/>
      <c r="K86" s="355"/>
      <c r="L86" s="955" t="s">
        <v>
487</v>
      </c>
      <c r="M86" s="955"/>
      <c r="N86" s="955"/>
      <c r="O86" s="340"/>
      <c r="P86" s="340"/>
      <c r="Q86" s="955" t="s">
        <v>
488</v>
      </c>
      <c r="R86" s="336"/>
      <c r="S86" s="336"/>
      <c r="T86" s="336"/>
      <c r="U86" s="336"/>
      <c r="V86" s="336"/>
      <c r="W86" s="336"/>
      <c r="X86" s="336"/>
      <c r="Y86" s="338"/>
      <c r="Z86" s="337"/>
      <c r="AA86" s="336"/>
      <c r="AB86" s="336"/>
      <c r="AC86" s="336"/>
      <c r="AD86" s="336"/>
      <c r="AE86" s="336"/>
      <c r="AF86" s="336"/>
      <c r="AG86" s="356"/>
      <c r="AH86" s="955" t="s">
        <v>
492</v>
      </c>
    </row>
    <row r="87" spans="1:34" ht="9.75" customHeight="1" x14ac:dyDescent="0.15">
      <c r="A87" s="336"/>
      <c r="B87" s="337"/>
      <c r="C87" s="336"/>
      <c r="D87" s="336"/>
      <c r="E87" s="337"/>
      <c r="F87" s="336"/>
      <c r="G87" s="336"/>
      <c r="H87" s="338"/>
      <c r="I87" s="337"/>
      <c r="J87" s="342"/>
      <c r="K87" s="338"/>
      <c r="L87" s="955"/>
      <c r="M87" s="955"/>
      <c r="N87" s="955"/>
      <c r="O87" s="343"/>
      <c r="P87" s="344"/>
      <c r="Q87" s="955"/>
      <c r="R87" s="336"/>
      <c r="S87" s="336"/>
      <c r="T87" s="336"/>
      <c r="U87" s="336"/>
      <c r="V87" s="336"/>
      <c r="W87" s="336"/>
      <c r="X87" s="336"/>
      <c r="Y87" s="338"/>
      <c r="Z87" s="337"/>
      <c r="AA87" s="336"/>
      <c r="AB87" s="336"/>
      <c r="AC87" s="336"/>
      <c r="AD87" s="336"/>
      <c r="AE87" s="336"/>
      <c r="AF87" s="336"/>
      <c r="AG87" s="336"/>
      <c r="AH87" s="955"/>
    </row>
    <row r="88" spans="1:34" ht="9.75" customHeight="1" x14ac:dyDescent="0.15">
      <c r="A88" s="336"/>
      <c r="B88" s="337"/>
      <c r="C88" s="336"/>
      <c r="D88" s="336"/>
      <c r="E88" s="337"/>
      <c r="F88" s="336"/>
      <c r="G88" s="336"/>
      <c r="H88" s="338"/>
      <c r="I88" s="337"/>
      <c r="J88" s="336"/>
      <c r="K88" s="336"/>
      <c r="L88" s="336"/>
      <c r="M88" s="336"/>
      <c r="N88" s="338"/>
      <c r="O88" s="337"/>
      <c r="P88" s="336"/>
      <c r="Q88" s="955" t="s">
        <v>
491</v>
      </c>
      <c r="R88" s="336"/>
      <c r="S88" s="336"/>
      <c r="T88" s="336"/>
      <c r="U88" s="336"/>
      <c r="V88" s="336"/>
      <c r="W88" s="336"/>
      <c r="X88" s="336"/>
      <c r="Y88" s="338"/>
      <c r="Z88" s="337"/>
      <c r="AA88" s="336"/>
      <c r="AB88" s="336"/>
      <c r="AC88" s="336"/>
      <c r="AD88" s="336"/>
      <c r="AE88" s="336"/>
      <c r="AF88" s="336"/>
      <c r="AG88" s="336"/>
      <c r="AH88" s="336"/>
    </row>
    <row r="89" spans="1:34" ht="9.75" customHeight="1" x14ac:dyDescent="0.15">
      <c r="A89" s="336"/>
      <c r="B89" s="337"/>
      <c r="C89" s="336"/>
      <c r="D89" s="336"/>
      <c r="E89" s="337"/>
      <c r="F89" s="336"/>
      <c r="G89" s="336"/>
      <c r="H89" s="338"/>
      <c r="I89" s="337"/>
      <c r="J89" s="336"/>
      <c r="K89" s="336"/>
      <c r="L89" s="336"/>
      <c r="M89" s="336"/>
      <c r="N89" s="336"/>
      <c r="O89" s="336"/>
      <c r="P89" s="342"/>
      <c r="Q89" s="955"/>
      <c r="R89" s="336"/>
      <c r="S89" s="336"/>
      <c r="T89" s="336"/>
      <c r="U89" s="336"/>
      <c r="V89" s="336"/>
      <c r="W89" s="336"/>
      <c r="X89" s="336"/>
      <c r="Y89" s="338"/>
      <c r="Z89" s="337"/>
      <c r="AA89" s="356"/>
      <c r="AB89" s="355"/>
      <c r="AC89" s="955" t="s">
        <v>
495</v>
      </c>
      <c r="AD89" s="955"/>
      <c r="AE89" s="955"/>
      <c r="AF89" s="340"/>
      <c r="AG89" s="340"/>
      <c r="AH89" s="955" t="s">
        <v>
463</v>
      </c>
    </row>
    <row r="90" spans="1:34" ht="9.75" customHeight="1" x14ac:dyDescent="0.15">
      <c r="A90" s="336"/>
      <c r="B90" s="337"/>
      <c r="C90" s="336"/>
      <c r="D90" s="336"/>
      <c r="E90" s="337"/>
      <c r="F90" s="336"/>
      <c r="G90" s="336"/>
      <c r="H90" s="338"/>
      <c r="I90" s="337"/>
      <c r="J90" s="336"/>
      <c r="K90" s="336"/>
      <c r="L90" s="336"/>
      <c r="M90" s="336"/>
      <c r="N90" s="336"/>
      <c r="O90" s="336"/>
      <c r="P90" s="336"/>
      <c r="Q90" s="336"/>
      <c r="R90" s="336"/>
      <c r="S90" s="336"/>
      <c r="T90" s="336"/>
      <c r="U90" s="336"/>
      <c r="V90" s="336"/>
      <c r="W90" s="336"/>
      <c r="X90" s="336"/>
      <c r="Y90" s="338"/>
      <c r="Z90" s="337"/>
      <c r="AA90" s="336"/>
      <c r="AB90" s="336"/>
      <c r="AC90" s="955"/>
      <c r="AD90" s="955"/>
      <c r="AE90" s="955"/>
      <c r="AF90" s="343"/>
      <c r="AG90" s="344"/>
      <c r="AH90" s="955"/>
    </row>
    <row r="91" spans="1:34" ht="9.75" customHeight="1" x14ac:dyDescent="0.15">
      <c r="A91" s="336"/>
      <c r="B91" s="337"/>
      <c r="C91" s="336"/>
      <c r="D91" s="336"/>
      <c r="E91" s="337"/>
      <c r="F91" s="336"/>
      <c r="G91" s="336"/>
      <c r="H91" s="338"/>
      <c r="I91" s="337"/>
      <c r="J91" s="356"/>
      <c r="K91" s="338"/>
      <c r="L91" s="955" t="s">
        <v>
493</v>
      </c>
      <c r="M91" s="955"/>
      <c r="N91" s="955"/>
      <c r="O91" s="340"/>
      <c r="P91" s="340"/>
      <c r="Q91" s="955" t="s">
        <v>
494</v>
      </c>
      <c r="R91" s="336"/>
      <c r="S91" s="336"/>
      <c r="T91" s="336"/>
      <c r="U91" s="336"/>
      <c r="V91" s="336"/>
      <c r="W91" s="336"/>
      <c r="X91" s="336"/>
      <c r="Y91" s="338"/>
      <c r="Z91" s="337"/>
      <c r="AA91" s="336"/>
      <c r="AB91" s="336"/>
      <c r="AC91" s="336"/>
      <c r="AD91" s="336"/>
      <c r="AE91" s="336"/>
      <c r="AF91" s="336"/>
      <c r="AG91" s="356"/>
      <c r="AH91" s="955" t="s">
        <v>
497</v>
      </c>
    </row>
    <row r="92" spans="1:34" ht="9.75" customHeight="1" x14ac:dyDescent="0.15">
      <c r="A92" s="336"/>
      <c r="B92" s="337"/>
      <c r="C92" s="336"/>
      <c r="D92" s="336"/>
      <c r="E92" s="337"/>
      <c r="F92" s="336"/>
      <c r="G92" s="336"/>
      <c r="H92" s="338"/>
      <c r="I92" s="336"/>
      <c r="J92" s="336"/>
      <c r="K92" s="342"/>
      <c r="L92" s="955"/>
      <c r="M92" s="955"/>
      <c r="N92" s="955"/>
      <c r="O92" s="343"/>
      <c r="P92" s="344"/>
      <c r="Q92" s="955"/>
      <c r="R92" s="336"/>
      <c r="S92" s="336"/>
      <c r="T92" s="336"/>
      <c r="U92" s="336"/>
      <c r="V92" s="336"/>
      <c r="W92" s="336"/>
      <c r="X92" s="336"/>
      <c r="Y92" s="338"/>
      <c r="Z92" s="337"/>
      <c r="AA92" s="336"/>
      <c r="AB92" s="336"/>
      <c r="AC92" s="336"/>
      <c r="AD92" s="336"/>
      <c r="AE92" s="336"/>
      <c r="AF92" s="336"/>
      <c r="AG92" s="336"/>
      <c r="AH92" s="955"/>
    </row>
    <row r="93" spans="1:34" ht="9.75" customHeight="1" x14ac:dyDescent="0.15">
      <c r="A93" s="336"/>
      <c r="B93" s="337"/>
      <c r="C93" s="336"/>
      <c r="D93" s="336"/>
      <c r="E93" s="337"/>
      <c r="F93" s="336"/>
      <c r="G93" s="336"/>
      <c r="H93" s="338"/>
      <c r="I93" s="336"/>
      <c r="J93" s="336"/>
      <c r="K93" s="336"/>
      <c r="L93" s="336"/>
      <c r="M93" s="336"/>
      <c r="N93" s="338"/>
      <c r="O93" s="337"/>
      <c r="P93" s="336"/>
      <c r="Q93" s="955" t="s">
        <v>
496</v>
      </c>
      <c r="R93" s="336"/>
      <c r="S93" s="336"/>
      <c r="T93" s="336"/>
      <c r="U93" s="336"/>
      <c r="V93" s="336"/>
      <c r="W93" s="336"/>
      <c r="X93" s="336"/>
      <c r="Y93" s="338"/>
      <c r="Z93" s="337"/>
      <c r="AA93" s="336"/>
      <c r="AB93" s="336"/>
      <c r="AC93" s="336"/>
      <c r="AD93" s="336"/>
      <c r="AE93" s="336"/>
      <c r="AF93" s="336"/>
      <c r="AG93" s="336"/>
      <c r="AH93" s="336"/>
    </row>
    <row r="94" spans="1:34" ht="9.75" customHeight="1" x14ac:dyDescent="0.15">
      <c r="A94" s="336"/>
      <c r="B94" s="337"/>
      <c r="C94" s="336"/>
      <c r="D94" s="336"/>
      <c r="E94" s="337"/>
      <c r="F94" s="336"/>
      <c r="G94" s="336"/>
      <c r="H94" s="338"/>
      <c r="I94" s="336"/>
      <c r="J94" s="336"/>
      <c r="K94" s="336"/>
      <c r="L94" s="336"/>
      <c r="M94" s="336"/>
      <c r="N94" s="336"/>
      <c r="O94" s="336"/>
      <c r="P94" s="342"/>
      <c r="Q94" s="955"/>
      <c r="R94" s="336"/>
      <c r="S94" s="336"/>
      <c r="T94" s="336"/>
      <c r="U94" s="336"/>
      <c r="V94" s="336"/>
      <c r="W94" s="336"/>
      <c r="X94" s="336"/>
      <c r="Y94" s="338"/>
      <c r="Z94" s="337"/>
      <c r="AA94" s="356"/>
      <c r="AB94" s="355"/>
      <c r="AC94" s="955" t="s">
        <v>
501</v>
      </c>
      <c r="AD94" s="955"/>
      <c r="AE94" s="955"/>
      <c r="AF94" s="340"/>
      <c r="AG94" s="340"/>
      <c r="AH94" s="955" t="s">
        <v>
463</v>
      </c>
    </row>
    <row r="95" spans="1:34" ht="9.75" customHeight="1" x14ac:dyDescent="0.15">
      <c r="A95" s="336"/>
      <c r="B95" s="337"/>
      <c r="C95" s="336"/>
      <c r="D95" s="336"/>
      <c r="E95" s="337"/>
      <c r="F95" s="336"/>
      <c r="G95" s="336"/>
      <c r="H95" s="338"/>
      <c r="I95" s="336"/>
      <c r="J95" s="336"/>
      <c r="K95" s="336"/>
      <c r="L95" s="336"/>
      <c r="M95" s="336"/>
      <c r="N95" s="336"/>
      <c r="O95" s="336"/>
      <c r="P95" s="336"/>
      <c r="Q95" s="336"/>
      <c r="R95" s="336"/>
      <c r="S95" s="336"/>
      <c r="T95" s="336"/>
      <c r="U95" s="336"/>
      <c r="V95" s="336"/>
      <c r="W95" s="336"/>
      <c r="X95" s="336"/>
      <c r="Y95" s="336"/>
      <c r="Z95" s="336"/>
      <c r="AA95" s="336"/>
      <c r="AB95" s="336"/>
      <c r="AC95" s="955"/>
      <c r="AD95" s="955"/>
      <c r="AE95" s="955"/>
      <c r="AF95" s="343"/>
      <c r="AG95" s="344"/>
      <c r="AH95" s="955"/>
    </row>
    <row r="96" spans="1:34" ht="9.75" customHeight="1" x14ac:dyDescent="0.15">
      <c r="A96" s="336"/>
      <c r="B96" s="337"/>
      <c r="C96" s="336"/>
      <c r="D96" s="336"/>
      <c r="E96" s="337"/>
      <c r="F96" s="336"/>
      <c r="G96" s="960" t="s">
        <v>
498</v>
      </c>
      <c r="H96" s="338"/>
      <c r="I96" s="336"/>
      <c r="J96" s="336"/>
      <c r="K96" s="336"/>
      <c r="L96" s="955" t="s">
        <v>
499</v>
      </c>
      <c r="M96" s="955"/>
      <c r="N96" s="955"/>
      <c r="O96" s="340"/>
      <c r="P96" s="340"/>
      <c r="Q96" s="955" t="s">
        <v>
500</v>
      </c>
      <c r="R96" s="336"/>
      <c r="S96" s="336"/>
      <c r="T96" s="336"/>
      <c r="U96" s="336"/>
      <c r="V96" s="336"/>
      <c r="W96" s="336"/>
      <c r="X96" s="336"/>
      <c r="Y96" s="336"/>
      <c r="Z96" s="336"/>
      <c r="AA96" s="336"/>
      <c r="AB96" s="336"/>
      <c r="AC96" s="336"/>
      <c r="AD96" s="336"/>
      <c r="AE96" s="336"/>
      <c r="AF96" s="336"/>
      <c r="AG96" s="356"/>
      <c r="AH96" s="955" t="s">
        <v>
504</v>
      </c>
    </row>
    <row r="97" spans="1:34" ht="9.75" customHeight="1" x14ac:dyDescent="0.15">
      <c r="A97" s="336"/>
      <c r="B97" s="337"/>
      <c r="C97" s="336"/>
      <c r="D97" s="336"/>
      <c r="E97" s="337"/>
      <c r="F97" s="346"/>
      <c r="G97" s="961"/>
      <c r="H97" s="347"/>
      <c r="I97" s="346"/>
      <c r="J97" s="342"/>
      <c r="K97" s="342"/>
      <c r="L97" s="955"/>
      <c r="M97" s="955"/>
      <c r="N97" s="955"/>
      <c r="O97" s="343"/>
      <c r="P97" s="344"/>
      <c r="Q97" s="955"/>
      <c r="R97" s="336"/>
      <c r="S97" s="336"/>
      <c r="T97" s="336"/>
      <c r="U97" s="336"/>
      <c r="V97" s="336"/>
      <c r="W97" s="336"/>
      <c r="X97" s="336"/>
      <c r="Y97" s="336"/>
      <c r="Z97" s="336"/>
      <c r="AA97" s="336"/>
      <c r="AB97" s="336"/>
      <c r="AC97" s="336"/>
      <c r="AD97" s="336"/>
      <c r="AE97" s="336"/>
      <c r="AF97" s="336"/>
      <c r="AG97" s="336"/>
      <c r="AH97" s="955"/>
    </row>
    <row r="98" spans="1:34" ht="9.75" customHeight="1" x14ac:dyDescent="0.15">
      <c r="A98" s="336"/>
      <c r="B98" s="337"/>
      <c r="C98" s="336"/>
      <c r="D98" s="336"/>
      <c r="E98" s="337"/>
      <c r="F98" s="336"/>
      <c r="G98" s="955" t="s">
        <v>
502</v>
      </c>
      <c r="H98" s="338"/>
      <c r="I98" s="337"/>
      <c r="J98" s="336"/>
      <c r="K98" s="336"/>
      <c r="L98" s="336"/>
      <c r="M98" s="336"/>
      <c r="N98" s="338"/>
      <c r="O98" s="337"/>
      <c r="P98" s="336"/>
      <c r="Q98" s="955" t="s">
        <v>
503</v>
      </c>
      <c r="R98" s="336"/>
      <c r="S98" s="336"/>
      <c r="T98" s="336"/>
      <c r="U98" s="336"/>
      <c r="V98" s="336"/>
      <c r="W98" s="336"/>
      <c r="X98" s="336"/>
      <c r="Y98" s="336"/>
      <c r="Z98" s="336"/>
      <c r="AA98" s="336"/>
      <c r="AB98" s="336"/>
      <c r="AC98" s="336"/>
      <c r="AD98" s="336"/>
      <c r="AE98" s="336"/>
      <c r="AF98" s="336"/>
      <c r="AG98" s="336"/>
      <c r="AH98" s="336"/>
    </row>
    <row r="99" spans="1:34" ht="9.75" customHeight="1" x14ac:dyDescent="0.15">
      <c r="A99" s="336"/>
      <c r="B99" s="337"/>
      <c r="C99" s="336"/>
      <c r="D99" s="336"/>
      <c r="E99" s="337"/>
      <c r="F99" s="336"/>
      <c r="G99" s="955"/>
      <c r="H99" s="338"/>
      <c r="I99" s="337"/>
      <c r="J99" s="336"/>
      <c r="K99" s="336"/>
      <c r="L99" s="336"/>
      <c r="M99" s="336"/>
      <c r="N99" s="336"/>
      <c r="O99" s="336"/>
      <c r="P99" s="342"/>
      <c r="Q99" s="955"/>
      <c r="R99" s="336"/>
      <c r="S99" s="336"/>
      <c r="T99" s="336"/>
      <c r="U99" s="336"/>
      <c r="V99" s="336"/>
      <c r="W99" s="336"/>
      <c r="X99" s="336"/>
      <c r="Y99" s="336"/>
      <c r="Z99" s="336"/>
      <c r="AA99" s="336"/>
      <c r="AB99" s="336"/>
      <c r="AC99" s="336"/>
      <c r="AD99" s="336"/>
      <c r="AE99" s="336"/>
      <c r="AF99" s="336"/>
      <c r="AG99" s="336"/>
      <c r="AH99" s="336"/>
    </row>
    <row r="100" spans="1:34" ht="9.75" customHeight="1" x14ac:dyDescent="0.15">
      <c r="A100" s="336"/>
      <c r="B100" s="337"/>
      <c r="C100" s="336"/>
      <c r="D100" s="336"/>
      <c r="E100" s="337"/>
      <c r="F100" s="336"/>
      <c r="G100" s="340"/>
      <c r="H100" s="338"/>
      <c r="I100" s="337"/>
      <c r="J100" s="336"/>
      <c r="K100" s="336"/>
      <c r="L100" s="336"/>
      <c r="M100" s="336"/>
      <c r="N100" s="336"/>
      <c r="O100" s="336"/>
      <c r="P100" s="336"/>
      <c r="Q100" s="336"/>
      <c r="R100" s="336"/>
      <c r="S100" s="336"/>
      <c r="T100" s="336"/>
      <c r="U100" s="336"/>
      <c r="V100" s="336"/>
      <c r="W100" s="336"/>
      <c r="X100" s="336"/>
      <c r="Y100" s="336"/>
      <c r="Z100" s="336"/>
      <c r="AA100" s="336"/>
      <c r="AB100" s="336"/>
      <c r="AC100" s="336"/>
      <c r="AD100" s="336"/>
      <c r="AE100" s="336"/>
      <c r="AF100" s="336"/>
      <c r="AG100" s="336"/>
      <c r="AH100" s="336"/>
    </row>
    <row r="101" spans="1:34" ht="9.75" customHeight="1" x14ac:dyDescent="0.15">
      <c r="A101" s="336"/>
      <c r="B101" s="337"/>
      <c r="C101" s="336"/>
      <c r="D101" s="336"/>
      <c r="E101" s="337"/>
      <c r="F101" s="336"/>
      <c r="G101" s="340"/>
      <c r="H101" s="338"/>
      <c r="I101" s="337"/>
      <c r="J101" s="336"/>
      <c r="K101" s="336"/>
      <c r="L101" s="955" t="s">
        <v>
505</v>
      </c>
      <c r="M101" s="955"/>
      <c r="N101" s="955"/>
      <c r="O101" s="355"/>
      <c r="P101" s="355"/>
      <c r="Q101" s="955" t="s">
        <v>
506</v>
      </c>
      <c r="R101" s="336"/>
      <c r="S101" s="964" t="s">
        <v>
508</v>
      </c>
      <c r="T101" s="964"/>
      <c r="U101" s="964"/>
      <c r="V101" s="964"/>
      <c r="W101" s="964"/>
      <c r="X101" s="964"/>
      <c r="Y101" s="964"/>
      <c r="Z101" s="964"/>
      <c r="AA101" s="964"/>
      <c r="AB101" s="964"/>
      <c r="AC101" s="964"/>
      <c r="AD101" s="964"/>
      <c r="AE101" s="964"/>
      <c r="AF101" s="964"/>
      <c r="AG101" s="964"/>
      <c r="AH101" s="964"/>
    </row>
    <row r="102" spans="1:34" ht="9.75" customHeight="1" x14ac:dyDescent="0.15">
      <c r="A102" s="336"/>
      <c r="B102" s="337"/>
      <c r="C102" s="336"/>
      <c r="D102" s="336"/>
      <c r="E102" s="337"/>
      <c r="F102" s="336"/>
      <c r="G102" s="336"/>
      <c r="H102" s="338"/>
      <c r="I102" s="337"/>
      <c r="J102" s="342"/>
      <c r="K102" s="342"/>
      <c r="L102" s="955"/>
      <c r="M102" s="955"/>
      <c r="N102" s="955"/>
      <c r="O102" s="346"/>
      <c r="P102" s="336"/>
      <c r="Q102" s="955"/>
      <c r="R102" s="336"/>
      <c r="S102" s="964"/>
      <c r="T102" s="964"/>
      <c r="U102" s="964"/>
      <c r="V102" s="964"/>
      <c r="W102" s="964"/>
      <c r="X102" s="964"/>
      <c r="Y102" s="964"/>
      <c r="Z102" s="964"/>
      <c r="AA102" s="964"/>
      <c r="AB102" s="964"/>
      <c r="AC102" s="964"/>
      <c r="AD102" s="964"/>
      <c r="AE102" s="964"/>
      <c r="AF102" s="964"/>
      <c r="AG102" s="964"/>
      <c r="AH102" s="964"/>
    </row>
    <row r="103" spans="1:34" ht="9.75" customHeight="1" x14ac:dyDescent="0.15">
      <c r="A103" s="336"/>
      <c r="B103" s="337"/>
      <c r="C103" s="336"/>
      <c r="D103" s="336"/>
      <c r="E103" s="337"/>
      <c r="F103" s="336"/>
      <c r="G103" s="336"/>
      <c r="H103" s="338"/>
      <c r="I103" s="337"/>
      <c r="J103" s="336"/>
      <c r="K103" s="336"/>
      <c r="L103" s="956" t="s">
        <v>
1313</v>
      </c>
      <c r="M103" s="955" t="s">
        <v>
1331</v>
      </c>
      <c r="N103" s="958" t="s">
        <v>
1315</v>
      </c>
      <c r="O103" s="337"/>
      <c r="P103" s="336"/>
      <c r="Q103" s="955" t="s">
        <v>
507</v>
      </c>
      <c r="R103" s="336"/>
      <c r="S103" s="362"/>
      <c r="T103" s="362"/>
      <c r="U103" s="362"/>
      <c r="V103" s="362"/>
      <c r="W103" s="362"/>
      <c r="X103" s="362"/>
      <c r="Y103" s="362"/>
      <c r="Z103" s="362"/>
      <c r="AA103" s="362"/>
      <c r="AB103" s="362"/>
      <c r="AC103" s="362"/>
      <c r="AD103" s="362"/>
      <c r="AE103" s="362"/>
      <c r="AF103" s="362"/>
      <c r="AG103" s="362"/>
      <c r="AH103" s="362"/>
    </row>
    <row r="104" spans="1:34" ht="9.75" customHeight="1" x14ac:dyDescent="0.15">
      <c r="A104" s="336"/>
      <c r="B104" s="337"/>
      <c r="C104" s="336"/>
      <c r="D104" s="336"/>
      <c r="E104" s="337"/>
      <c r="F104" s="336"/>
      <c r="G104" s="336"/>
      <c r="H104" s="338"/>
      <c r="I104" s="337"/>
      <c r="J104" s="336"/>
      <c r="K104" s="336"/>
      <c r="L104" s="956"/>
      <c r="M104" s="955"/>
      <c r="N104" s="958"/>
      <c r="O104" s="337"/>
      <c r="P104" s="347"/>
      <c r="Q104" s="955"/>
      <c r="R104" s="336"/>
      <c r="S104" s="362"/>
      <c r="T104" s="362"/>
      <c r="U104" s="362"/>
      <c r="V104" s="362"/>
      <c r="W104" s="362"/>
      <c r="X104" s="362"/>
      <c r="Y104" s="362"/>
      <c r="Z104" s="362"/>
      <c r="AA104" s="362"/>
      <c r="AB104" s="362"/>
      <c r="AC104" s="362"/>
      <c r="AD104" s="362"/>
      <c r="AE104" s="362"/>
      <c r="AF104" s="362"/>
      <c r="AG104" s="362"/>
      <c r="AH104" s="362"/>
    </row>
    <row r="105" spans="1:34" ht="9.75" customHeight="1" x14ac:dyDescent="0.15">
      <c r="A105" s="336"/>
      <c r="B105" s="337"/>
      <c r="C105" s="336"/>
      <c r="D105" s="336"/>
      <c r="E105" s="337"/>
      <c r="F105" s="336"/>
      <c r="G105" s="336"/>
      <c r="H105" s="338"/>
      <c r="I105" s="337"/>
      <c r="J105" s="336"/>
      <c r="K105" s="336"/>
      <c r="L105" s="956" t="s">
        <v>
1313</v>
      </c>
      <c r="M105" s="955" t="s">
        <v>
1332</v>
      </c>
      <c r="N105" s="958" t="s">
        <v>
1315</v>
      </c>
      <c r="O105" s="337"/>
      <c r="P105" s="356"/>
      <c r="Q105" s="955" t="s">
        <v>
466</v>
      </c>
      <c r="R105" s="336"/>
      <c r="S105" s="336"/>
      <c r="T105" s="336"/>
      <c r="U105" s="336"/>
      <c r="V105" s="336"/>
      <c r="W105" s="336"/>
      <c r="X105" s="336"/>
      <c r="Y105" s="336"/>
      <c r="Z105" s="336"/>
      <c r="AA105" s="336"/>
      <c r="AB105" s="336"/>
      <c r="AC105" s="336"/>
      <c r="AD105" s="336"/>
      <c r="AE105" s="336"/>
      <c r="AF105" s="336"/>
      <c r="AG105" s="336"/>
      <c r="AH105" s="336"/>
    </row>
    <row r="106" spans="1:34" ht="9.75" customHeight="1" x14ac:dyDescent="0.15">
      <c r="A106" s="336"/>
      <c r="B106" s="337"/>
      <c r="C106" s="336"/>
      <c r="D106" s="336"/>
      <c r="E106" s="337"/>
      <c r="F106" s="336"/>
      <c r="G106" s="336"/>
      <c r="H106" s="338"/>
      <c r="I106" s="337"/>
      <c r="J106" s="336"/>
      <c r="K106" s="336"/>
      <c r="L106" s="956"/>
      <c r="M106" s="955"/>
      <c r="N106" s="958"/>
      <c r="O106" s="336"/>
      <c r="P106" s="336"/>
      <c r="Q106" s="955"/>
      <c r="R106" s="336"/>
      <c r="S106" s="336"/>
      <c r="T106" s="336"/>
      <c r="U106" s="336"/>
      <c r="V106" s="336"/>
      <c r="W106" s="336"/>
      <c r="X106" s="336"/>
      <c r="Y106" s="336"/>
      <c r="Z106" s="336"/>
      <c r="AA106" s="336"/>
      <c r="AB106" s="336"/>
      <c r="AC106" s="336"/>
      <c r="AD106" s="336"/>
      <c r="AE106" s="336"/>
      <c r="AF106" s="336"/>
      <c r="AG106" s="336"/>
      <c r="AH106" s="336"/>
    </row>
    <row r="107" spans="1:34" ht="9.75" customHeight="1" x14ac:dyDescent="0.15">
      <c r="A107" s="336"/>
      <c r="B107" s="337"/>
      <c r="C107" s="336"/>
      <c r="D107" s="336"/>
      <c r="E107" s="337"/>
      <c r="F107" s="336"/>
      <c r="G107" s="336"/>
      <c r="H107" s="338"/>
      <c r="I107" s="337"/>
      <c r="J107" s="336"/>
      <c r="K107" s="336"/>
      <c r="L107" s="336"/>
      <c r="M107" s="336"/>
      <c r="N107" s="336"/>
      <c r="O107" s="336"/>
      <c r="P107" s="336"/>
      <c r="Q107" s="336"/>
      <c r="R107" s="336"/>
      <c r="S107" s="336"/>
      <c r="T107" s="336"/>
      <c r="U107" s="336"/>
      <c r="V107" s="336"/>
      <c r="W107" s="336"/>
      <c r="X107" s="336"/>
      <c r="Y107" s="336"/>
      <c r="Z107" s="336"/>
      <c r="AA107" s="336"/>
      <c r="AB107" s="336"/>
      <c r="AC107" s="336"/>
      <c r="AD107" s="336"/>
      <c r="AE107" s="336"/>
      <c r="AF107" s="336"/>
      <c r="AG107" s="336"/>
      <c r="AH107" s="336"/>
    </row>
    <row r="108" spans="1:34" ht="9.75" customHeight="1" x14ac:dyDescent="0.15">
      <c r="A108" s="336"/>
      <c r="B108" s="337"/>
      <c r="C108" s="336"/>
      <c r="D108" s="336"/>
      <c r="E108" s="337"/>
      <c r="F108" s="336"/>
      <c r="G108" s="336"/>
      <c r="H108" s="338"/>
      <c r="I108" s="337"/>
      <c r="J108" s="336"/>
      <c r="K108" s="336"/>
      <c r="L108" s="955" t="s">
        <v>
509</v>
      </c>
      <c r="M108" s="955"/>
      <c r="N108" s="955"/>
      <c r="O108" s="340"/>
      <c r="P108" s="340"/>
      <c r="Q108" s="955" t="s">
        <v>
510</v>
      </c>
      <c r="R108" s="960" t="s">
        <v>
253</v>
      </c>
      <c r="S108" s="356"/>
      <c r="T108" s="355"/>
      <c r="U108" s="355"/>
      <c r="V108" s="355"/>
      <c r="W108" s="363"/>
      <c r="X108" s="960" t="s">
        <v>
512</v>
      </c>
      <c r="Y108" s="356"/>
      <c r="Z108" s="355"/>
      <c r="AA108" s="355"/>
      <c r="AB108" s="355"/>
      <c r="AC108" s="355"/>
      <c r="AD108" s="355"/>
      <c r="AE108" s="355"/>
      <c r="AF108" s="355"/>
      <c r="AG108" s="355"/>
      <c r="AH108" s="955" t="s">
        <v>
513</v>
      </c>
    </row>
    <row r="109" spans="1:34" ht="9.75" customHeight="1" x14ac:dyDescent="0.15">
      <c r="A109" s="336"/>
      <c r="B109" s="337"/>
      <c r="C109" s="336"/>
      <c r="D109" s="336"/>
      <c r="E109" s="337"/>
      <c r="F109" s="336"/>
      <c r="G109" s="336"/>
      <c r="H109" s="338"/>
      <c r="I109" s="336"/>
      <c r="J109" s="342"/>
      <c r="K109" s="342"/>
      <c r="L109" s="955"/>
      <c r="M109" s="955"/>
      <c r="N109" s="955"/>
      <c r="O109" s="343"/>
      <c r="P109" s="344"/>
      <c r="Q109" s="955"/>
      <c r="R109" s="961"/>
      <c r="S109" s="336"/>
      <c r="T109" s="336"/>
      <c r="U109" s="336"/>
      <c r="V109" s="336"/>
      <c r="W109" s="336"/>
      <c r="X109" s="961"/>
      <c r="Y109" s="336"/>
      <c r="Z109" s="336"/>
      <c r="AA109" s="336"/>
      <c r="AB109" s="336"/>
      <c r="AC109" s="336"/>
      <c r="AD109" s="336"/>
      <c r="AE109" s="342"/>
      <c r="AF109" s="346"/>
      <c r="AG109" s="336"/>
      <c r="AH109" s="955"/>
    </row>
    <row r="110" spans="1:34" ht="9.75" customHeight="1" x14ac:dyDescent="0.15">
      <c r="A110" s="336"/>
      <c r="B110" s="337"/>
      <c r="C110" s="336"/>
      <c r="D110" s="336"/>
      <c r="E110" s="337"/>
      <c r="F110" s="336"/>
      <c r="G110" s="336"/>
      <c r="H110" s="338"/>
      <c r="I110" s="336"/>
      <c r="J110" s="336"/>
      <c r="K110" s="336"/>
      <c r="L110" s="336"/>
      <c r="M110" s="340"/>
      <c r="N110" s="338"/>
      <c r="O110" s="337"/>
      <c r="P110" s="336"/>
      <c r="Q110" s="955" t="s">
        <v>
511</v>
      </c>
      <c r="R110" s="336"/>
      <c r="S110" s="336"/>
      <c r="T110" s="336"/>
      <c r="U110" s="336"/>
      <c r="V110" s="336"/>
      <c r="W110" s="336"/>
      <c r="X110" s="336"/>
      <c r="Y110" s="336"/>
      <c r="Z110" s="336"/>
      <c r="AA110" s="336"/>
      <c r="AB110" s="336"/>
      <c r="AC110" s="336"/>
      <c r="AD110" s="336"/>
      <c r="AE110" s="338"/>
      <c r="AF110" s="337"/>
      <c r="AG110" s="356"/>
      <c r="AH110" s="955" t="s">
        <v>
514</v>
      </c>
    </row>
    <row r="111" spans="1:34" ht="9.75" customHeight="1" x14ac:dyDescent="0.15">
      <c r="A111" s="336"/>
      <c r="B111" s="337"/>
      <c r="C111" s="336"/>
      <c r="D111" s="336"/>
      <c r="E111" s="337"/>
      <c r="F111" s="336"/>
      <c r="G111" s="336"/>
      <c r="H111" s="338"/>
      <c r="I111" s="336"/>
      <c r="J111" s="336"/>
      <c r="K111" s="336"/>
      <c r="L111" s="336"/>
      <c r="M111" s="340"/>
      <c r="N111" s="336"/>
      <c r="O111" s="336"/>
      <c r="P111" s="342"/>
      <c r="Q111" s="955"/>
      <c r="R111" s="336"/>
      <c r="S111" s="336"/>
      <c r="T111" s="336"/>
      <c r="U111" s="336"/>
      <c r="V111" s="336"/>
      <c r="W111" s="336"/>
      <c r="X111" s="336"/>
      <c r="Y111" s="336"/>
      <c r="Z111" s="336"/>
      <c r="AA111" s="336"/>
      <c r="AB111" s="336"/>
      <c r="AC111" s="336"/>
      <c r="AD111" s="336"/>
      <c r="AE111" s="336"/>
      <c r="AF111" s="336"/>
      <c r="AG111" s="336"/>
      <c r="AH111" s="955"/>
    </row>
    <row r="112" spans="1:34" ht="9.75" customHeight="1" x14ac:dyDescent="0.15">
      <c r="A112" s="336"/>
      <c r="B112" s="337"/>
      <c r="C112" s="336"/>
      <c r="D112" s="336"/>
      <c r="E112" s="337"/>
      <c r="F112" s="336"/>
      <c r="G112" s="336"/>
      <c r="H112" s="338"/>
      <c r="I112" s="336"/>
      <c r="J112" s="336"/>
      <c r="K112" s="336"/>
      <c r="L112" s="336"/>
      <c r="M112" s="336"/>
      <c r="N112" s="336"/>
      <c r="O112" s="336"/>
      <c r="P112" s="336"/>
      <c r="Q112" s="336"/>
      <c r="R112" s="336"/>
      <c r="S112" s="336"/>
      <c r="T112" s="336"/>
      <c r="U112" s="336"/>
      <c r="V112" s="336"/>
      <c r="W112" s="336"/>
      <c r="X112" s="336"/>
      <c r="Y112" s="336"/>
      <c r="Z112" s="336"/>
      <c r="AA112" s="336"/>
      <c r="AB112" s="336"/>
      <c r="AC112" s="336"/>
      <c r="AD112" s="336"/>
      <c r="AE112" s="336"/>
      <c r="AF112" s="336"/>
      <c r="AG112" s="336"/>
      <c r="AH112" s="336"/>
    </row>
    <row r="113" spans="1:34" ht="9.75" customHeight="1" x14ac:dyDescent="0.15">
      <c r="A113" s="336"/>
      <c r="B113" s="337"/>
      <c r="C113" s="336"/>
      <c r="D113" s="336"/>
      <c r="E113" s="337"/>
      <c r="F113" s="336"/>
      <c r="G113" s="960" t="s">
        <v>
515</v>
      </c>
      <c r="H113" s="338"/>
      <c r="I113" s="336"/>
      <c r="J113" s="336"/>
      <c r="K113" s="336"/>
      <c r="L113" s="963" t="s">
        <v>
516</v>
      </c>
      <c r="M113" s="963"/>
      <c r="N113" s="963"/>
      <c r="O113" s="340"/>
      <c r="P113" s="340"/>
      <c r="Q113" s="955" t="s">
        <v>
517</v>
      </c>
      <c r="R113" s="960" t="s">
        <v>
520</v>
      </c>
      <c r="S113" s="356"/>
      <c r="T113" s="355"/>
      <c r="U113" s="355"/>
      <c r="V113" s="355"/>
      <c r="W113" s="363"/>
      <c r="X113" s="960" t="s">
        <v>
512</v>
      </c>
      <c r="Y113" s="356"/>
      <c r="Z113" s="355"/>
      <c r="AA113" s="355"/>
      <c r="AB113" s="355"/>
      <c r="AC113" s="355"/>
      <c r="AD113" s="355"/>
      <c r="AE113" s="355"/>
      <c r="AF113" s="355"/>
      <c r="AG113" s="355"/>
      <c r="AH113" s="955" t="s">
        <v>
521</v>
      </c>
    </row>
    <row r="114" spans="1:34" ht="9.75" customHeight="1" x14ac:dyDescent="0.15">
      <c r="A114" s="336"/>
      <c r="B114" s="337"/>
      <c r="C114" s="336"/>
      <c r="D114" s="336"/>
      <c r="E114" s="337"/>
      <c r="F114" s="345"/>
      <c r="G114" s="962"/>
      <c r="H114" s="347"/>
      <c r="I114" s="346"/>
      <c r="J114" s="342"/>
      <c r="K114" s="342"/>
      <c r="L114" s="963"/>
      <c r="M114" s="963"/>
      <c r="N114" s="963"/>
      <c r="O114" s="343"/>
      <c r="P114" s="344"/>
      <c r="Q114" s="955"/>
      <c r="R114" s="962"/>
      <c r="S114" s="336"/>
      <c r="T114" s="336"/>
      <c r="U114" s="336"/>
      <c r="V114" s="336"/>
      <c r="W114" s="336"/>
      <c r="X114" s="961"/>
      <c r="Y114" s="336"/>
      <c r="Z114" s="336"/>
      <c r="AA114" s="336"/>
      <c r="AB114" s="336"/>
      <c r="AC114" s="336"/>
      <c r="AD114" s="336"/>
      <c r="AE114" s="342"/>
      <c r="AF114" s="342"/>
      <c r="AG114" s="342"/>
      <c r="AH114" s="955"/>
    </row>
    <row r="115" spans="1:34" ht="9.75" customHeight="1" x14ac:dyDescent="0.15">
      <c r="A115" s="336"/>
      <c r="B115" s="337"/>
      <c r="C115" s="336"/>
      <c r="D115" s="336"/>
      <c r="E115" s="337"/>
      <c r="F115" s="336"/>
      <c r="G115" s="962" t="s">
        <v>
518</v>
      </c>
      <c r="H115" s="338"/>
      <c r="I115" s="337"/>
      <c r="J115" s="336"/>
      <c r="K115" s="336"/>
      <c r="L115" s="956" t="s">
        <v>
1333</v>
      </c>
      <c r="M115" s="957" t="s">
        <v>
1334</v>
      </c>
      <c r="N115" s="958" t="s">
        <v>
1315</v>
      </c>
      <c r="O115" s="337"/>
      <c r="P115" s="336"/>
      <c r="Q115" s="955" t="s">
        <v>
519</v>
      </c>
      <c r="R115" s="962" t="s">
        <v>
523</v>
      </c>
      <c r="S115" s="336"/>
      <c r="T115" s="336"/>
      <c r="U115" s="336"/>
      <c r="V115" s="336"/>
      <c r="W115" s="336"/>
      <c r="X115" s="336"/>
      <c r="Y115" s="336"/>
      <c r="Z115" s="336"/>
      <c r="AA115" s="336"/>
      <c r="AB115" s="336"/>
      <c r="AC115" s="336"/>
      <c r="AD115" s="336"/>
      <c r="AE115" s="336"/>
      <c r="AF115" s="336"/>
      <c r="AG115" s="336"/>
      <c r="AH115" s="336"/>
    </row>
    <row r="116" spans="1:34" ht="9.75" customHeight="1" x14ac:dyDescent="0.15">
      <c r="A116" s="336"/>
      <c r="B116" s="337"/>
      <c r="C116" s="336"/>
      <c r="D116" s="336"/>
      <c r="E116" s="337"/>
      <c r="F116" s="336"/>
      <c r="G116" s="961"/>
      <c r="H116" s="338"/>
      <c r="I116" s="337"/>
      <c r="J116" s="336"/>
      <c r="K116" s="336"/>
      <c r="L116" s="956"/>
      <c r="M116" s="957"/>
      <c r="N116" s="958"/>
      <c r="O116" s="336"/>
      <c r="P116" s="342"/>
      <c r="Q116" s="955"/>
      <c r="R116" s="961"/>
      <c r="S116" s="336"/>
      <c r="T116" s="336"/>
      <c r="U116" s="336"/>
      <c r="V116" s="336"/>
      <c r="W116" s="336"/>
      <c r="X116" s="336"/>
      <c r="Y116" s="336"/>
      <c r="Z116" s="336"/>
      <c r="AA116" s="336"/>
      <c r="AB116" s="336"/>
      <c r="AC116" s="336"/>
      <c r="AD116" s="336"/>
      <c r="AE116" s="336"/>
      <c r="AF116" s="336"/>
      <c r="AG116" s="336"/>
      <c r="AH116" s="336"/>
    </row>
    <row r="117" spans="1:34" ht="9.75" customHeight="1" x14ac:dyDescent="0.15">
      <c r="A117" s="336"/>
      <c r="B117" s="337"/>
      <c r="C117" s="336"/>
      <c r="D117" s="336"/>
      <c r="E117" s="337"/>
      <c r="F117" s="336"/>
      <c r="G117" s="955" t="s">
        <v>
522</v>
      </c>
      <c r="H117" s="338"/>
      <c r="I117" s="337"/>
      <c r="J117" s="336"/>
      <c r="K117" s="336"/>
      <c r="L117" s="336"/>
      <c r="M117" s="336"/>
      <c r="N117" s="336"/>
      <c r="O117" s="336"/>
      <c r="P117" s="336"/>
      <c r="Q117" s="336"/>
      <c r="R117" s="336"/>
      <c r="S117" s="336"/>
      <c r="T117" s="336"/>
      <c r="U117" s="336"/>
      <c r="V117" s="336"/>
      <c r="W117" s="336"/>
      <c r="X117" s="336"/>
      <c r="Y117" s="336"/>
      <c r="Z117" s="336"/>
      <c r="AA117" s="336"/>
      <c r="AB117" s="336"/>
      <c r="AC117" s="336"/>
      <c r="AD117" s="336"/>
      <c r="AE117" s="336"/>
      <c r="AF117" s="336"/>
      <c r="AG117" s="336"/>
      <c r="AH117" s="336"/>
    </row>
    <row r="118" spans="1:34" ht="9.75" customHeight="1" x14ac:dyDescent="0.15">
      <c r="A118" s="336"/>
      <c r="B118" s="337"/>
      <c r="C118" s="336"/>
      <c r="D118" s="336"/>
      <c r="E118" s="337"/>
      <c r="F118" s="336"/>
      <c r="G118" s="955"/>
      <c r="H118" s="338"/>
      <c r="I118" s="337"/>
      <c r="J118" s="355"/>
      <c r="K118" s="338"/>
      <c r="L118" s="955" t="s">
        <v>
524</v>
      </c>
      <c r="M118" s="955"/>
      <c r="N118" s="955"/>
      <c r="O118" s="340"/>
      <c r="P118" s="340"/>
      <c r="Q118" s="955" t="s">
        <v>
525</v>
      </c>
      <c r="R118" s="960" t="s">
        <v>
527</v>
      </c>
      <c r="S118" s="356"/>
      <c r="T118" s="355"/>
      <c r="U118" s="355"/>
      <c r="V118" s="355"/>
      <c r="W118" s="363"/>
      <c r="X118" s="960" t="s">
        <v>
512</v>
      </c>
      <c r="Y118" s="356"/>
      <c r="Z118" s="355"/>
      <c r="AA118" s="355"/>
      <c r="AB118" s="355"/>
      <c r="AC118" s="355"/>
      <c r="AD118" s="355"/>
      <c r="AE118" s="355"/>
      <c r="AF118" s="355"/>
      <c r="AG118" s="355"/>
      <c r="AH118" s="955" t="s">
        <v>
528</v>
      </c>
    </row>
    <row r="119" spans="1:34" ht="9.75" customHeight="1" x14ac:dyDescent="0.15">
      <c r="A119" s="336"/>
      <c r="B119" s="337"/>
      <c r="C119" s="336"/>
      <c r="D119" s="336"/>
      <c r="E119" s="337"/>
      <c r="F119" s="336"/>
      <c r="G119" s="336"/>
      <c r="H119" s="338"/>
      <c r="I119" s="337"/>
      <c r="J119" s="336"/>
      <c r="K119" s="342"/>
      <c r="L119" s="955"/>
      <c r="M119" s="955"/>
      <c r="N119" s="955"/>
      <c r="O119" s="343"/>
      <c r="P119" s="344"/>
      <c r="Q119" s="955"/>
      <c r="R119" s="961"/>
      <c r="S119" s="336"/>
      <c r="T119" s="336"/>
      <c r="U119" s="336"/>
      <c r="V119" s="336"/>
      <c r="W119" s="336"/>
      <c r="X119" s="961"/>
      <c r="Y119" s="336"/>
      <c r="Z119" s="336"/>
      <c r="AA119" s="336"/>
      <c r="AB119" s="336"/>
      <c r="AC119" s="336"/>
      <c r="AD119" s="336"/>
      <c r="AE119" s="342"/>
      <c r="AF119" s="342"/>
      <c r="AG119" s="342"/>
      <c r="AH119" s="955"/>
    </row>
    <row r="120" spans="1:34" ht="9.75" customHeight="1" x14ac:dyDescent="0.15">
      <c r="A120" s="336"/>
      <c r="B120" s="337"/>
      <c r="C120" s="336"/>
      <c r="D120" s="336"/>
      <c r="E120" s="337"/>
      <c r="F120" s="336"/>
      <c r="G120" s="336"/>
      <c r="H120" s="338"/>
      <c r="I120" s="337"/>
      <c r="J120" s="336"/>
      <c r="K120" s="336"/>
      <c r="L120" s="336"/>
      <c r="M120" s="336"/>
      <c r="N120" s="338"/>
      <c r="O120" s="337"/>
      <c r="P120" s="336"/>
      <c r="Q120" s="955" t="s">
        <v>
526</v>
      </c>
      <c r="R120" s="336"/>
      <c r="S120" s="336"/>
      <c r="T120" s="336"/>
      <c r="U120" s="336"/>
      <c r="V120" s="336"/>
      <c r="W120" s="336"/>
      <c r="X120" s="336"/>
      <c r="Y120" s="336"/>
      <c r="Z120" s="336"/>
      <c r="AA120" s="336"/>
      <c r="AB120" s="336"/>
      <c r="AC120" s="336"/>
      <c r="AD120" s="336"/>
      <c r="AE120" s="336"/>
      <c r="AF120" s="336"/>
      <c r="AG120" s="336"/>
      <c r="AH120" s="336"/>
    </row>
    <row r="121" spans="1:34" ht="9.75" customHeight="1" x14ac:dyDescent="0.15">
      <c r="A121" s="336"/>
      <c r="B121" s="337"/>
      <c r="C121" s="336"/>
      <c r="D121" s="336"/>
      <c r="E121" s="337"/>
      <c r="F121" s="336"/>
      <c r="G121" s="336"/>
      <c r="H121" s="338"/>
      <c r="I121" s="337"/>
      <c r="J121" s="336"/>
      <c r="K121" s="336"/>
      <c r="L121" s="336"/>
      <c r="M121" s="336"/>
      <c r="N121" s="336"/>
      <c r="O121" s="336"/>
      <c r="P121" s="342"/>
      <c r="Q121" s="955"/>
      <c r="R121" s="960" t="s">
        <v>
531</v>
      </c>
      <c r="S121" s="356"/>
      <c r="T121" s="355"/>
      <c r="U121" s="355"/>
      <c r="V121" s="355"/>
      <c r="W121" s="363"/>
      <c r="X121" s="960" t="s">
        <v>
512</v>
      </c>
      <c r="Y121" s="356"/>
      <c r="Z121" s="355"/>
      <c r="AA121" s="355"/>
      <c r="AB121" s="355"/>
      <c r="AC121" s="355"/>
      <c r="AD121" s="355"/>
      <c r="AE121" s="355"/>
      <c r="AF121" s="355"/>
      <c r="AG121" s="355"/>
      <c r="AH121" s="955" t="s">
        <v>
532</v>
      </c>
    </row>
    <row r="122" spans="1:34" ht="9.75" customHeight="1" x14ac:dyDescent="0.15">
      <c r="A122" s="336"/>
      <c r="B122" s="337"/>
      <c r="C122" s="336"/>
      <c r="D122" s="336"/>
      <c r="E122" s="337"/>
      <c r="F122" s="336"/>
      <c r="G122" s="336"/>
      <c r="H122" s="338"/>
      <c r="I122" s="337"/>
      <c r="J122" s="336"/>
      <c r="K122" s="336"/>
      <c r="L122" s="336"/>
      <c r="M122" s="336"/>
      <c r="N122" s="336"/>
      <c r="O122" s="336"/>
      <c r="P122" s="336"/>
      <c r="Q122" s="336"/>
      <c r="R122" s="961"/>
      <c r="S122" s="336"/>
      <c r="T122" s="336"/>
      <c r="U122" s="336"/>
      <c r="V122" s="336"/>
      <c r="W122" s="336"/>
      <c r="X122" s="961"/>
      <c r="Y122" s="336"/>
      <c r="Z122" s="336"/>
      <c r="AA122" s="336"/>
      <c r="AB122" s="336"/>
      <c r="AC122" s="336"/>
      <c r="AD122" s="336"/>
      <c r="AE122" s="342"/>
      <c r="AF122" s="342"/>
      <c r="AG122" s="342"/>
      <c r="AH122" s="955"/>
    </row>
    <row r="123" spans="1:34" ht="9.75" customHeight="1" x14ac:dyDescent="0.15">
      <c r="A123" s="336"/>
      <c r="B123" s="337"/>
      <c r="C123" s="336"/>
      <c r="D123" s="336"/>
      <c r="E123" s="337"/>
      <c r="F123" s="336"/>
      <c r="G123" s="336"/>
      <c r="H123" s="338"/>
      <c r="I123" s="337"/>
      <c r="J123" s="336"/>
      <c r="K123" s="336"/>
      <c r="L123" s="955" t="s">
        <v>
529</v>
      </c>
      <c r="M123" s="955"/>
      <c r="N123" s="955"/>
      <c r="O123" s="340"/>
      <c r="P123" s="340"/>
      <c r="Q123" s="955" t="s">
        <v>
530</v>
      </c>
      <c r="R123" s="336"/>
      <c r="S123" s="336"/>
      <c r="T123" s="336"/>
      <c r="U123" s="336"/>
      <c r="V123" s="336"/>
      <c r="W123" s="336"/>
      <c r="X123" s="336"/>
      <c r="Y123" s="336"/>
      <c r="Z123" s="336"/>
      <c r="AA123" s="336"/>
      <c r="AB123" s="336"/>
      <c r="AC123" s="336"/>
      <c r="AD123" s="336"/>
      <c r="AE123" s="336"/>
      <c r="AF123" s="336"/>
      <c r="AG123" s="336"/>
      <c r="AH123" s="336"/>
    </row>
    <row r="124" spans="1:34" ht="9.75" customHeight="1" x14ac:dyDescent="0.15">
      <c r="A124" s="336"/>
      <c r="B124" s="337"/>
      <c r="C124" s="336"/>
      <c r="D124" s="336"/>
      <c r="E124" s="337"/>
      <c r="F124" s="336"/>
      <c r="G124" s="336"/>
      <c r="H124" s="338"/>
      <c r="I124" s="337"/>
      <c r="J124" s="342"/>
      <c r="K124" s="342"/>
      <c r="L124" s="955"/>
      <c r="M124" s="955"/>
      <c r="N124" s="955"/>
      <c r="O124" s="343"/>
      <c r="P124" s="344"/>
      <c r="Q124" s="955"/>
      <c r="R124" s="960" t="s">
        <v>
534</v>
      </c>
      <c r="S124" s="356"/>
      <c r="T124" s="355"/>
      <c r="U124" s="355"/>
      <c r="V124" s="355"/>
      <c r="W124" s="363"/>
      <c r="X124" s="960" t="s">
        <v>
512</v>
      </c>
      <c r="Y124" s="336"/>
      <c r="Z124" s="336"/>
      <c r="AA124" s="336"/>
      <c r="AB124" s="336"/>
      <c r="AC124" s="336"/>
      <c r="AD124" s="336"/>
      <c r="AE124" s="336"/>
      <c r="AF124" s="336"/>
      <c r="AG124" s="336"/>
      <c r="AH124" s="336"/>
    </row>
    <row r="125" spans="1:34" ht="9.75" customHeight="1" x14ac:dyDescent="0.15">
      <c r="A125" s="336"/>
      <c r="B125" s="337"/>
      <c r="C125" s="336"/>
      <c r="D125" s="336"/>
      <c r="E125" s="337"/>
      <c r="F125" s="336"/>
      <c r="G125" s="336"/>
      <c r="H125" s="338"/>
      <c r="I125" s="337"/>
      <c r="J125" s="336"/>
      <c r="K125" s="336"/>
      <c r="L125" s="956" t="s">
        <v>
1333</v>
      </c>
      <c r="M125" s="957" t="s">
        <v>
1335</v>
      </c>
      <c r="N125" s="958" t="s">
        <v>
1315</v>
      </c>
      <c r="O125" s="337"/>
      <c r="P125" s="336"/>
      <c r="Q125" s="955" t="s">
        <v>
533</v>
      </c>
      <c r="R125" s="962"/>
      <c r="S125" s="336"/>
      <c r="T125" s="336"/>
      <c r="U125" s="336"/>
      <c r="V125" s="336"/>
      <c r="W125" s="336"/>
      <c r="X125" s="961"/>
      <c r="Y125" s="336"/>
      <c r="Z125" s="336"/>
      <c r="AA125" s="336"/>
      <c r="AB125" s="336"/>
      <c r="AC125" s="336"/>
      <c r="AD125" s="336"/>
      <c r="AE125" s="336"/>
      <c r="AF125" s="336"/>
      <c r="AG125" s="336"/>
      <c r="AH125" s="336"/>
    </row>
    <row r="126" spans="1:34" ht="9.75" customHeight="1" x14ac:dyDescent="0.15">
      <c r="A126" s="336"/>
      <c r="B126" s="337"/>
      <c r="C126" s="336"/>
      <c r="D126" s="336"/>
      <c r="E126" s="337"/>
      <c r="F126" s="336"/>
      <c r="G126" s="336"/>
      <c r="H126" s="338"/>
      <c r="I126" s="337"/>
      <c r="J126" s="336"/>
      <c r="K126" s="336"/>
      <c r="L126" s="956"/>
      <c r="M126" s="957"/>
      <c r="N126" s="958"/>
      <c r="O126" s="337"/>
      <c r="P126" s="342"/>
      <c r="Q126" s="955"/>
      <c r="R126" s="962" t="s">
        <v>
536</v>
      </c>
      <c r="S126" s="336"/>
      <c r="T126" s="336"/>
      <c r="U126" s="336"/>
      <c r="V126" s="336"/>
      <c r="W126" s="336"/>
      <c r="X126" s="336"/>
      <c r="Y126" s="336"/>
      <c r="Z126" s="336"/>
      <c r="AA126" s="336"/>
      <c r="AB126" s="336"/>
      <c r="AC126" s="336"/>
      <c r="AD126" s="336"/>
      <c r="AE126" s="336"/>
      <c r="AF126" s="336"/>
      <c r="AG126" s="336"/>
      <c r="AH126" s="336"/>
    </row>
    <row r="127" spans="1:34" ht="9.75" customHeight="1" x14ac:dyDescent="0.15">
      <c r="A127" s="336"/>
      <c r="B127" s="337"/>
      <c r="C127" s="336"/>
      <c r="D127" s="336"/>
      <c r="E127" s="337"/>
      <c r="F127" s="336"/>
      <c r="G127" s="336"/>
      <c r="H127" s="338"/>
      <c r="I127" s="337"/>
      <c r="J127" s="336"/>
      <c r="K127" s="336"/>
      <c r="L127" s="336"/>
      <c r="M127" s="336"/>
      <c r="N127" s="338"/>
      <c r="O127" s="337"/>
      <c r="P127" s="336"/>
      <c r="Q127" s="955" t="s">
        <v>
535</v>
      </c>
      <c r="R127" s="961"/>
      <c r="S127" s="336"/>
      <c r="T127" s="336"/>
      <c r="U127" s="336"/>
      <c r="V127" s="336"/>
      <c r="W127" s="336"/>
      <c r="X127" s="336"/>
      <c r="Y127" s="336"/>
      <c r="Z127" s="336"/>
      <c r="AA127" s="336"/>
      <c r="AB127" s="336"/>
      <c r="AC127" s="336"/>
      <c r="AD127" s="336"/>
      <c r="AE127" s="336"/>
      <c r="AF127" s="336"/>
      <c r="AG127" s="336"/>
      <c r="AH127" s="336"/>
    </row>
    <row r="128" spans="1:34" ht="9.75" customHeight="1" x14ac:dyDescent="0.15">
      <c r="A128" s="336"/>
      <c r="B128" s="337"/>
      <c r="C128" s="336"/>
      <c r="D128" s="336"/>
      <c r="E128" s="337"/>
      <c r="F128" s="336"/>
      <c r="G128" s="336"/>
      <c r="H128" s="338"/>
      <c r="I128" s="337"/>
      <c r="J128" s="336"/>
      <c r="K128" s="336"/>
      <c r="L128" s="336"/>
      <c r="M128" s="336"/>
      <c r="N128" s="338"/>
      <c r="O128" s="337"/>
      <c r="P128" s="342"/>
      <c r="Q128" s="955"/>
      <c r="R128" s="336"/>
      <c r="S128" s="336"/>
      <c r="T128" s="336"/>
      <c r="U128" s="336"/>
      <c r="V128" s="336"/>
      <c r="W128" s="336"/>
      <c r="X128" s="336"/>
      <c r="Y128" s="336"/>
      <c r="Z128" s="336"/>
      <c r="AA128" s="336"/>
      <c r="AB128" s="336"/>
      <c r="AC128" s="336"/>
      <c r="AD128" s="336"/>
      <c r="AE128" s="336"/>
      <c r="AF128" s="336"/>
      <c r="AG128" s="336"/>
      <c r="AH128" s="336"/>
    </row>
    <row r="129" spans="1:34" ht="9.75" customHeight="1" x14ac:dyDescent="0.15">
      <c r="A129" s="336"/>
      <c r="B129" s="337"/>
      <c r="C129" s="336"/>
      <c r="D129" s="336"/>
      <c r="E129" s="337"/>
      <c r="F129" s="336"/>
      <c r="G129" s="336"/>
      <c r="H129" s="338"/>
      <c r="I129" s="337"/>
      <c r="J129" s="336"/>
      <c r="K129" s="336"/>
      <c r="L129" s="336"/>
      <c r="M129" s="336"/>
      <c r="N129" s="338"/>
      <c r="O129" s="337"/>
      <c r="P129" s="336"/>
      <c r="Q129" s="955" t="s">
        <v>
537</v>
      </c>
      <c r="R129" s="960" t="s">
        <v>
538</v>
      </c>
      <c r="S129" s="336"/>
      <c r="T129" s="336"/>
      <c r="U129" s="336"/>
      <c r="V129" s="336"/>
      <c r="W129" s="336"/>
      <c r="X129" s="336"/>
      <c r="Y129" s="336"/>
      <c r="Z129" s="336"/>
      <c r="AA129" s="336"/>
      <c r="AB129" s="336"/>
      <c r="AC129" s="336"/>
      <c r="AD129" s="336"/>
      <c r="AE129" s="336"/>
      <c r="AF129" s="336"/>
      <c r="AG129" s="336"/>
      <c r="AH129" s="336"/>
    </row>
    <row r="130" spans="1:34" ht="9.75" customHeight="1" x14ac:dyDescent="0.15">
      <c r="A130" s="336"/>
      <c r="B130" s="337"/>
      <c r="C130" s="336"/>
      <c r="D130" s="336"/>
      <c r="E130" s="337"/>
      <c r="F130" s="336"/>
      <c r="G130" s="336"/>
      <c r="H130" s="338"/>
      <c r="I130" s="337"/>
      <c r="J130" s="336"/>
      <c r="K130" s="336"/>
      <c r="L130" s="336"/>
      <c r="M130" s="336"/>
      <c r="N130" s="338"/>
      <c r="O130" s="336"/>
      <c r="P130" s="342"/>
      <c r="Q130" s="955"/>
      <c r="R130" s="961"/>
      <c r="S130" s="336"/>
      <c r="T130" s="336"/>
      <c r="U130" s="336"/>
      <c r="V130" s="336"/>
      <c r="W130" s="336"/>
      <c r="X130" s="336"/>
      <c r="Y130" s="336"/>
      <c r="Z130" s="336"/>
      <c r="AA130" s="336"/>
      <c r="AB130" s="336"/>
      <c r="AC130" s="336"/>
      <c r="AD130" s="336"/>
      <c r="AE130" s="336"/>
      <c r="AF130" s="336"/>
      <c r="AG130" s="336"/>
      <c r="AH130" s="336"/>
    </row>
    <row r="131" spans="1:34" ht="9.75" customHeight="1" x14ac:dyDescent="0.15">
      <c r="A131" s="336"/>
      <c r="B131" s="337"/>
      <c r="C131" s="336"/>
      <c r="D131" s="336"/>
      <c r="E131" s="337"/>
      <c r="F131" s="336"/>
      <c r="G131" s="336"/>
      <c r="H131" s="338"/>
      <c r="I131" s="337"/>
      <c r="J131" s="336"/>
      <c r="K131" s="336"/>
      <c r="L131" s="336"/>
      <c r="M131" s="336"/>
      <c r="N131" s="336"/>
      <c r="O131" s="336"/>
      <c r="P131" s="336"/>
      <c r="Q131" s="336"/>
      <c r="R131" s="955" t="s">
        <v>
541</v>
      </c>
      <c r="S131" s="336"/>
      <c r="T131" s="336"/>
      <c r="U131" s="336"/>
      <c r="V131" s="336"/>
      <c r="W131" s="336"/>
      <c r="X131" s="336"/>
      <c r="Y131" s="336"/>
      <c r="Z131" s="336"/>
      <c r="AA131" s="336"/>
      <c r="AB131" s="336"/>
      <c r="AC131" s="336"/>
      <c r="AD131" s="336"/>
      <c r="AE131" s="336"/>
      <c r="AF131" s="336"/>
      <c r="AG131" s="336"/>
      <c r="AH131" s="336"/>
    </row>
    <row r="132" spans="1:34" ht="9.75" customHeight="1" x14ac:dyDescent="0.15">
      <c r="A132" s="336"/>
      <c r="B132" s="337"/>
      <c r="C132" s="336"/>
      <c r="D132" s="336"/>
      <c r="E132" s="337"/>
      <c r="F132" s="336"/>
      <c r="G132" s="336"/>
      <c r="H132" s="338"/>
      <c r="I132" s="337"/>
      <c r="J132" s="336"/>
      <c r="K132" s="355"/>
      <c r="L132" s="955" t="s">
        <v>
539</v>
      </c>
      <c r="M132" s="955"/>
      <c r="N132" s="955"/>
      <c r="O132" s="355"/>
      <c r="P132" s="355"/>
      <c r="Q132" s="955" t="s">
        <v>
540</v>
      </c>
      <c r="R132" s="955"/>
      <c r="S132" s="336"/>
      <c r="T132" s="336"/>
      <c r="U132" s="336"/>
      <c r="V132" s="336"/>
      <c r="W132" s="336"/>
      <c r="X132" s="336"/>
      <c r="Y132" s="336"/>
      <c r="Z132" s="336"/>
      <c r="AA132" s="336"/>
      <c r="AB132" s="336"/>
      <c r="AC132" s="336"/>
      <c r="AD132" s="336"/>
      <c r="AE132" s="336"/>
      <c r="AF132" s="336"/>
      <c r="AG132" s="336"/>
      <c r="AH132" s="336"/>
    </row>
    <row r="133" spans="1:34" ht="9.75" customHeight="1" x14ac:dyDescent="0.15">
      <c r="A133" s="336"/>
      <c r="B133" s="337"/>
      <c r="C133" s="336"/>
      <c r="D133" s="336"/>
      <c r="E133" s="337"/>
      <c r="F133" s="336"/>
      <c r="G133" s="336"/>
      <c r="H133" s="338"/>
      <c r="I133" s="336"/>
      <c r="J133" s="342"/>
      <c r="K133" s="338"/>
      <c r="L133" s="955"/>
      <c r="M133" s="955"/>
      <c r="N133" s="955"/>
      <c r="O133" s="336"/>
      <c r="P133" s="336"/>
      <c r="Q133" s="955"/>
    </row>
    <row r="134" spans="1:34" ht="9.75" customHeight="1" x14ac:dyDescent="0.15">
      <c r="A134" s="336"/>
      <c r="B134" s="337"/>
      <c r="C134" s="336"/>
      <c r="D134" s="336"/>
      <c r="E134" s="337"/>
      <c r="F134" s="336"/>
      <c r="G134" s="336"/>
      <c r="H134" s="338"/>
      <c r="I134" s="336"/>
      <c r="J134" s="336"/>
      <c r="K134" s="336"/>
      <c r="L134" s="336"/>
      <c r="M134" s="336"/>
      <c r="N134" s="336"/>
      <c r="O134" s="336"/>
      <c r="P134" s="336"/>
      <c r="Q134" s="336"/>
    </row>
    <row r="135" spans="1:34" ht="9.75" customHeight="1" x14ac:dyDescent="0.15">
      <c r="A135" s="336"/>
      <c r="B135" s="337"/>
      <c r="C135" s="336"/>
      <c r="D135" s="336"/>
      <c r="E135" s="337"/>
      <c r="F135" s="336"/>
      <c r="G135" s="960" t="s">
        <v>
542</v>
      </c>
      <c r="H135" s="338"/>
      <c r="I135" s="336"/>
      <c r="J135" s="336"/>
      <c r="K135" s="355"/>
      <c r="L135" s="955" t="s">
        <v>
543</v>
      </c>
      <c r="M135" s="955"/>
      <c r="N135" s="955"/>
      <c r="O135" s="355"/>
      <c r="P135" s="355"/>
      <c r="Q135" s="955" t="s">
        <v>
544</v>
      </c>
    </row>
    <row r="136" spans="1:34" ht="9.75" customHeight="1" x14ac:dyDescent="0.15">
      <c r="A136" s="336"/>
      <c r="B136" s="337"/>
      <c r="C136" s="336"/>
      <c r="D136" s="336"/>
      <c r="E136" s="337"/>
      <c r="F136" s="345"/>
      <c r="G136" s="961"/>
      <c r="H136" s="347"/>
      <c r="I136" s="346"/>
      <c r="J136" s="342"/>
      <c r="K136" s="338"/>
      <c r="L136" s="955"/>
      <c r="M136" s="955"/>
      <c r="N136" s="955"/>
      <c r="O136" s="346"/>
      <c r="P136" s="336"/>
      <c r="Q136" s="955"/>
    </row>
    <row r="137" spans="1:34" ht="9.75" customHeight="1" x14ac:dyDescent="0.15">
      <c r="A137" s="336"/>
      <c r="B137" s="337"/>
      <c r="C137" s="336"/>
      <c r="D137" s="336"/>
      <c r="E137" s="337"/>
      <c r="F137" s="336"/>
      <c r="G137" s="955" t="s">
        <v>
545</v>
      </c>
      <c r="H137" s="338"/>
      <c r="I137" s="337"/>
      <c r="J137" s="336"/>
      <c r="K137" s="336"/>
      <c r="L137" s="956" t="s">
        <v>
1333</v>
      </c>
      <c r="M137" s="959" t="s">
        <v>
1336</v>
      </c>
      <c r="N137" s="958" t="s">
        <v>
1315</v>
      </c>
      <c r="O137" s="337"/>
      <c r="P137" s="348"/>
      <c r="Q137" s="955" t="s">
        <v>
546</v>
      </c>
    </row>
    <row r="138" spans="1:34" ht="9.75" customHeight="1" x14ac:dyDescent="0.15">
      <c r="A138" s="336"/>
      <c r="B138" s="337"/>
      <c r="C138" s="336"/>
      <c r="D138" s="336"/>
      <c r="E138" s="337"/>
      <c r="F138" s="336"/>
      <c r="G138" s="955"/>
      <c r="H138" s="338"/>
      <c r="I138" s="337"/>
      <c r="J138" s="336"/>
      <c r="K138" s="336"/>
      <c r="L138" s="956"/>
      <c r="M138" s="959"/>
      <c r="N138" s="958"/>
      <c r="O138" s="337"/>
      <c r="P138" s="339"/>
      <c r="Q138" s="955"/>
    </row>
    <row r="139" spans="1:34" ht="9.75" customHeight="1" x14ac:dyDescent="0.15">
      <c r="A139" s="336"/>
      <c r="B139" s="337"/>
      <c r="C139" s="336"/>
      <c r="D139" s="336"/>
      <c r="E139" s="337"/>
      <c r="F139" s="336"/>
      <c r="G139" s="336"/>
      <c r="H139" s="338"/>
      <c r="I139" s="337"/>
      <c r="J139" s="336"/>
      <c r="K139" s="336"/>
      <c r="L139" s="336"/>
      <c r="M139" s="336"/>
      <c r="N139" s="338"/>
      <c r="O139" s="337"/>
      <c r="P139" s="356"/>
      <c r="Q139" s="955" t="s">
        <v>
547</v>
      </c>
    </row>
    <row r="140" spans="1:34" ht="9.75" customHeight="1" x14ac:dyDescent="0.15">
      <c r="A140" s="336"/>
      <c r="B140" s="337"/>
      <c r="C140" s="336"/>
      <c r="D140" s="336"/>
      <c r="E140" s="337"/>
      <c r="F140" s="336"/>
      <c r="G140" s="336"/>
      <c r="H140" s="338"/>
      <c r="I140" s="337"/>
      <c r="J140" s="336"/>
      <c r="K140" s="336"/>
      <c r="L140" s="336"/>
      <c r="M140" s="336"/>
      <c r="N140" s="336"/>
      <c r="O140" s="336"/>
      <c r="P140" s="336"/>
      <c r="Q140" s="955"/>
    </row>
    <row r="141" spans="1:34" ht="9.75" customHeight="1" x14ac:dyDescent="0.15">
      <c r="A141" s="336"/>
      <c r="B141" s="337"/>
      <c r="C141" s="336"/>
      <c r="D141" s="338"/>
      <c r="E141" s="337"/>
      <c r="F141" s="336"/>
      <c r="G141" s="336"/>
      <c r="H141" s="338"/>
      <c r="I141" s="337"/>
      <c r="J141" s="336"/>
      <c r="K141" s="336"/>
      <c r="L141" s="336"/>
      <c r="M141" s="336"/>
      <c r="N141" s="336"/>
      <c r="O141" s="336"/>
      <c r="P141" s="336"/>
      <c r="Q141" s="336"/>
    </row>
    <row r="142" spans="1:34" ht="9.75" customHeight="1" x14ac:dyDescent="0.15">
      <c r="A142" s="336"/>
      <c r="B142" s="337"/>
      <c r="C142" s="336"/>
      <c r="D142" s="336"/>
      <c r="E142" s="337"/>
      <c r="F142" s="336"/>
      <c r="G142" s="336"/>
      <c r="H142" s="338"/>
      <c r="I142" s="337"/>
      <c r="J142" s="355"/>
      <c r="K142" s="338"/>
      <c r="L142" s="955" t="s">
        <v>
548</v>
      </c>
      <c r="M142" s="955"/>
      <c r="N142" s="955"/>
      <c r="O142" s="340"/>
      <c r="P142" s="340"/>
      <c r="Q142" s="955" t="s">
        <v>
549</v>
      </c>
    </row>
    <row r="143" spans="1:34" ht="9.75" customHeight="1" x14ac:dyDescent="0.15">
      <c r="A143" s="336"/>
      <c r="B143" s="337"/>
      <c r="C143" s="336"/>
      <c r="D143" s="336"/>
      <c r="E143" s="337"/>
      <c r="F143" s="336"/>
      <c r="G143" s="336"/>
      <c r="H143" s="338"/>
      <c r="I143" s="337"/>
      <c r="J143" s="336"/>
      <c r="K143" s="342"/>
      <c r="L143" s="955"/>
      <c r="M143" s="955"/>
      <c r="N143" s="955"/>
      <c r="O143" s="364"/>
      <c r="P143" s="344"/>
      <c r="Q143" s="955"/>
    </row>
    <row r="144" spans="1:34" ht="9.75" customHeight="1" x14ac:dyDescent="0.15">
      <c r="A144" s="336"/>
      <c r="B144" s="337"/>
      <c r="C144" s="336"/>
      <c r="D144" s="336"/>
      <c r="E144" s="337"/>
      <c r="F144" s="336"/>
      <c r="G144" s="336"/>
      <c r="H144" s="338"/>
      <c r="I144" s="337"/>
      <c r="J144" s="336"/>
      <c r="K144" s="336"/>
      <c r="L144" s="956" t="s">
        <v>
1313</v>
      </c>
      <c r="M144" s="957" t="s">
        <v>
1337</v>
      </c>
      <c r="N144" s="958" t="s">
        <v>
1315</v>
      </c>
      <c r="O144" s="349"/>
      <c r="P144" s="352"/>
      <c r="Q144" s="955" t="s">
        <v>
1216</v>
      </c>
    </row>
    <row r="145" spans="1:34" ht="9.75" customHeight="1" x14ac:dyDescent="0.15">
      <c r="A145" s="336"/>
      <c r="B145" s="337"/>
      <c r="C145" s="336"/>
      <c r="D145" s="336"/>
      <c r="E145" s="337"/>
      <c r="F145" s="336"/>
      <c r="G145" s="336"/>
      <c r="H145" s="338"/>
      <c r="I145" s="337"/>
      <c r="J145" s="336"/>
      <c r="K145" s="336"/>
      <c r="L145" s="956"/>
      <c r="M145" s="957"/>
      <c r="N145" s="958"/>
      <c r="O145" s="336"/>
      <c r="P145" s="338"/>
      <c r="Q145" s="955"/>
    </row>
    <row r="146" spans="1:34" ht="21" customHeight="1" x14ac:dyDescent="0.15">
      <c r="A146" s="336"/>
      <c r="B146" s="338"/>
      <c r="C146" s="338"/>
      <c r="D146" s="336"/>
      <c r="E146" s="338"/>
      <c r="F146" s="338"/>
      <c r="G146" s="336"/>
      <c r="H146" s="338"/>
      <c r="I146" s="338"/>
      <c r="J146" s="338"/>
      <c r="K146" s="336"/>
      <c r="L146" s="365"/>
      <c r="M146" s="366"/>
      <c r="N146" s="367"/>
      <c r="O146" s="336"/>
      <c r="P146" s="338"/>
      <c r="Q146" s="340"/>
    </row>
    <row r="147" spans="1:34" ht="18.75" customHeight="1" x14ac:dyDescent="0.2">
      <c r="A147" s="954">
        <v>
141</v>
      </c>
      <c r="B147" s="954"/>
      <c r="C147" s="954"/>
      <c r="D147" s="954"/>
      <c r="E147" s="954"/>
      <c r="F147" s="954"/>
      <c r="G147" s="954"/>
      <c r="H147" s="954"/>
      <c r="I147" s="954"/>
      <c r="J147" s="954"/>
      <c r="K147" s="954"/>
      <c r="L147" s="954"/>
      <c r="M147" s="954"/>
      <c r="N147" s="954"/>
      <c r="O147" s="954"/>
      <c r="P147" s="954"/>
      <c r="Q147" s="954"/>
      <c r="R147" s="954">
        <v>
142</v>
      </c>
      <c r="S147" s="954"/>
      <c r="T147" s="954"/>
      <c r="U147" s="954"/>
      <c r="V147" s="954"/>
      <c r="W147" s="954"/>
      <c r="X147" s="954"/>
      <c r="Y147" s="954"/>
      <c r="Z147" s="954"/>
      <c r="AA147" s="954"/>
      <c r="AB147" s="954"/>
      <c r="AC147" s="954"/>
      <c r="AD147" s="954"/>
      <c r="AE147" s="954"/>
      <c r="AF147" s="954"/>
      <c r="AG147" s="954"/>
      <c r="AH147" s="954"/>
    </row>
  </sheetData>
  <mergeCells count="219">
    <mergeCell ref="A1:A3"/>
    <mergeCell ref="B1:Q3"/>
    <mergeCell ref="R1:R3"/>
    <mergeCell ref="A6:A8"/>
    <mergeCell ref="D6:D8"/>
    <mergeCell ref="G6:G8"/>
    <mergeCell ref="L6:N8"/>
    <mergeCell ref="Q6:Q8"/>
    <mergeCell ref="AC6:AE7"/>
    <mergeCell ref="AH6:AH7"/>
    <mergeCell ref="AH8:AH9"/>
    <mergeCell ref="G9:G10"/>
    <mergeCell ref="L9:L10"/>
    <mergeCell ref="M9:M10"/>
    <mergeCell ref="N9:N10"/>
    <mergeCell ref="Q9:Q10"/>
    <mergeCell ref="AH10:AH11"/>
    <mergeCell ref="L11:L12"/>
    <mergeCell ref="M11:M12"/>
    <mergeCell ref="N11:N12"/>
    <mergeCell ref="D12:D15"/>
    <mergeCell ref="AH12:AH13"/>
    <mergeCell ref="G13:G14"/>
    <mergeCell ref="L13:L14"/>
    <mergeCell ref="M13:M14"/>
    <mergeCell ref="N13:N14"/>
    <mergeCell ref="L15:L16"/>
    <mergeCell ref="M15:M16"/>
    <mergeCell ref="N15:N16"/>
    <mergeCell ref="X15:X16"/>
    <mergeCell ref="AC15:AE16"/>
    <mergeCell ref="AH15:AH16"/>
    <mergeCell ref="X17:X18"/>
    <mergeCell ref="AD17:AD18"/>
    <mergeCell ref="AH17:AH18"/>
    <mergeCell ref="L18:N19"/>
    <mergeCell ref="Q18:Q19"/>
    <mergeCell ref="Q25:Q26"/>
    <mergeCell ref="AC25:AE26"/>
    <mergeCell ref="AH25:AH26"/>
    <mergeCell ref="AH27:AH28"/>
    <mergeCell ref="L28:N29"/>
    <mergeCell ref="Q28:Q29"/>
    <mergeCell ref="AH29:AH30"/>
    <mergeCell ref="AC20:AE21"/>
    <mergeCell ref="AH20:AH21"/>
    <mergeCell ref="L21:N22"/>
    <mergeCell ref="Q21:Q22"/>
    <mergeCell ref="AH22:AH23"/>
    <mergeCell ref="Q23:Q24"/>
    <mergeCell ref="Q35:Q36"/>
    <mergeCell ref="AC35:AE36"/>
    <mergeCell ref="AH35:AH36"/>
    <mergeCell ref="L38:N39"/>
    <mergeCell ref="Q38:Q39"/>
    <mergeCell ref="AC38:AE39"/>
    <mergeCell ref="AH38:AH39"/>
    <mergeCell ref="G31:G32"/>
    <mergeCell ref="L31:N32"/>
    <mergeCell ref="Q31:Q32"/>
    <mergeCell ref="AC32:AE33"/>
    <mergeCell ref="AH32:AH33"/>
    <mergeCell ref="G33:G34"/>
    <mergeCell ref="L33:L34"/>
    <mergeCell ref="M33:M34"/>
    <mergeCell ref="N33:N34"/>
    <mergeCell ref="Q33:Q34"/>
    <mergeCell ref="AC45:AE46"/>
    <mergeCell ref="Q47:Q48"/>
    <mergeCell ref="AC47:AE48"/>
    <mergeCell ref="AH47:AH48"/>
    <mergeCell ref="AC49:AE50"/>
    <mergeCell ref="L50:N51"/>
    <mergeCell ref="Q50:Q51"/>
    <mergeCell ref="Q40:Q41"/>
    <mergeCell ref="L43:N44"/>
    <mergeCell ref="Q43:Q44"/>
    <mergeCell ref="L45:L46"/>
    <mergeCell ref="M45:M46"/>
    <mergeCell ref="N45:N46"/>
    <mergeCell ref="Q45:Q46"/>
    <mergeCell ref="G59:G60"/>
    <mergeCell ref="Q59:Q60"/>
    <mergeCell ref="R61:R62"/>
    <mergeCell ref="U61:U62"/>
    <mergeCell ref="X61:X62"/>
    <mergeCell ref="AC61:AE62"/>
    <mergeCell ref="Q52:Q53"/>
    <mergeCell ref="S53:AH54"/>
    <mergeCell ref="Q54:Q55"/>
    <mergeCell ref="G57:G58"/>
    <mergeCell ref="L57:N58"/>
    <mergeCell ref="Q57:Q58"/>
    <mergeCell ref="Q66:Q67"/>
    <mergeCell ref="AC66:AE67"/>
    <mergeCell ref="AH66:AH67"/>
    <mergeCell ref="AH68:AH69"/>
    <mergeCell ref="L69:N70"/>
    <mergeCell ref="Q69:Q70"/>
    <mergeCell ref="AH61:AH62"/>
    <mergeCell ref="L62:N63"/>
    <mergeCell ref="Q62:Q63"/>
    <mergeCell ref="X63:X64"/>
    <mergeCell ref="AH63:AH64"/>
    <mergeCell ref="Q64:Q65"/>
    <mergeCell ref="L74:N75"/>
    <mergeCell ref="Q74:Q75"/>
    <mergeCell ref="Q76:Q77"/>
    <mergeCell ref="AH76:AH77"/>
    <mergeCell ref="Q78:Q79"/>
    <mergeCell ref="AH79:AH80"/>
    <mergeCell ref="Q71:Q72"/>
    <mergeCell ref="AC71:AE72"/>
    <mergeCell ref="AH71:AH72"/>
    <mergeCell ref="AC73:AC74"/>
    <mergeCell ref="AD73:AD74"/>
    <mergeCell ref="AE73:AE74"/>
    <mergeCell ref="AH73:AH74"/>
    <mergeCell ref="AH84:AH85"/>
    <mergeCell ref="L86:N87"/>
    <mergeCell ref="Q86:Q87"/>
    <mergeCell ref="AH86:AH87"/>
    <mergeCell ref="Q88:Q89"/>
    <mergeCell ref="AC89:AE90"/>
    <mergeCell ref="AH89:AH90"/>
    <mergeCell ref="L81:N82"/>
    <mergeCell ref="Q81:Q82"/>
    <mergeCell ref="X82:X83"/>
    <mergeCell ref="AC82:AE83"/>
    <mergeCell ref="AH82:AH83"/>
    <mergeCell ref="Q83:Q84"/>
    <mergeCell ref="X84:X85"/>
    <mergeCell ref="AC84:AC85"/>
    <mergeCell ref="AD84:AD85"/>
    <mergeCell ref="AE84:AE85"/>
    <mergeCell ref="G96:G97"/>
    <mergeCell ref="L96:N97"/>
    <mergeCell ref="Q96:Q97"/>
    <mergeCell ref="AH96:AH97"/>
    <mergeCell ref="G98:G99"/>
    <mergeCell ref="Q98:Q99"/>
    <mergeCell ref="L91:N92"/>
    <mergeCell ref="Q91:Q92"/>
    <mergeCell ref="AH91:AH92"/>
    <mergeCell ref="Q93:Q94"/>
    <mergeCell ref="AC94:AE95"/>
    <mergeCell ref="AH94:AH95"/>
    <mergeCell ref="L105:L106"/>
    <mergeCell ref="M105:M106"/>
    <mergeCell ref="N105:N106"/>
    <mergeCell ref="Q105:Q106"/>
    <mergeCell ref="L108:N109"/>
    <mergeCell ref="Q108:Q109"/>
    <mergeCell ref="L101:N102"/>
    <mergeCell ref="Q101:Q102"/>
    <mergeCell ref="S101:AH102"/>
    <mergeCell ref="L103:L104"/>
    <mergeCell ref="M103:M104"/>
    <mergeCell ref="N103:N104"/>
    <mergeCell ref="Q103:Q104"/>
    <mergeCell ref="R108:R109"/>
    <mergeCell ref="X108:X109"/>
    <mergeCell ref="AH108:AH109"/>
    <mergeCell ref="Q110:Q111"/>
    <mergeCell ref="AH110:AH111"/>
    <mergeCell ref="G113:G114"/>
    <mergeCell ref="L113:N114"/>
    <mergeCell ref="Q113:Q114"/>
    <mergeCell ref="R113:R114"/>
    <mergeCell ref="X113:X114"/>
    <mergeCell ref="G117:G118"/>
    <mergeCell ref="L118:N119"/>
    <mergeCell ref="Q118:Q119"/>
    <mergeCell ref="R118:R119"/>
    <mergeCell ref="X118:X119"/>
    <mergeCell ref="AH118:AH119"/>
    <mergeCell ref="AH113:AH114"/>
    <mergeCell ref="G115:G116"/>
    <mergeCell ref="L115:L116"/>
    <mergeCell ref="M115:M116"/>
    <mergeCell ref="N115:N116"/>
    <mergeCell ref="Q115:Q116"/>
    <mergeCell ref="R115:R116"/>
    <mergeCell ref="Q120:Q121"/>
    <mergeCell ref="R121:R122"/>
    <mergeCell ref="X121:X122"/>
    <mergeCell ref="AH121:AH122"/>
    <mergeCell ref="L123:N124"/>
    <mergeCell ref="Q123:Q124"/>
    <mergeCell ref="R124:R125"/>
    <mergeCell ref="X124:X125"/>
    <mergeCell ref="L125:L126"/>
    <mergeCell ref="M125:M126"/>
    <mergeCell ref="R131:R132"/>
    <mergeCell ref="L132:N133"/>
    <mergeCell ref="Q132:Q133"/>
    <mergeCell ref="G135:G136"/>
    <mergeCell ref="L135:N136"/>
    <mergeCell ref="Q135:Q136"/>
    <mergeCell ref="N125:N126"/>
    <mergeCell ref="Q125:Q126"/>
    <mergeCell ref="R126:R127"/>
    <mergeCell ref="Q127:Q128"/>
    <mergeCell ref="Q129:Q130"/>
    <mergeCell ref="R129:R130"/>
    <mergeCell ref="A147:Q147"/>
    <mergeCell ref="R147:AH147"/>
    <mergeCell ref="L142:N143"/>
    <mergeCell ref="Q142:Q143"/>
    <mergeCell ref="L144:L145"/>
    <mergeCell ref="M144:M145"/>
    <mergeCell ref="N144:N145"/>
    <mergeCell ref="Q144:Q145"/>
    <mergeCell ref="G137:G138"/>
    <mergeCell ref="L137:L138"/>
    <mergeCell ref="M137:M138"/>
    <mergeCell ref="N137:N138"/>
    <mergeCell ref="Q137:Q138"/>
    <mergeCell ref="Q139:Q140"/>
  </mergeCells>
  <phoneticPr fontId="4"/>
  <pageMargins left="0.78740157480314965" right="0.78740157480314965" top="0.6692913385826772" bottom="0.6692913385826772" header="0.31496062992125984" footer="0.31496062992125984"/>
  <colBreaks count="1" manualBreakCount="1">
    <brk id="17"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V139"/>
  <sheetViews>
    <sheetView view="pageBreakPreview" topLeftCell="AI19" zoomScale="85" zoomScaleNormal="100" zoomScaleSheetLayoutView="85" workbookViewId="0">
      <selection activeCell="DD39" sqref="DD39"/>
    </sheetView>
  </sheetViews>
  <sheetFormatPr defaultRowHeight="13.5" x14ac:dyDescent="0.15"/>
  <cols>
    <col min="1" max="10" width="2.25" style="333" customWidth="1"/>
    <col min="11" max="41" width="2" style="333" customWidth="1"/>
    <col min="42" max="52" width="2.25" style="333" customWidth="1"/>
    <col min="53" max="83" width="2" style="333" customWidth="1"/>
    <col min="84" max="94" width="2.25" style="333" customWidth="1"/>
    <col min="95" max="125" width="2" style="333" customWidth="1"/>
    <col min="126" max="209" width="2.25" style="333" customWidth="1"/>
    <col min="210" max="16384" width="9" style="333"/>
  </cols>
  <sheetData>
    <row r="1" spans="1:126" ht="15" customHeight="1" x14ac:dyDescent="0.15">
      <c r="A1" s="590" t="s">
        <v>
1338</v>
      </c>
      <c r="B1" s="590"/>
      <c r="C1" s="590"/>
      <c r="D1" s="591" t="s">
        <v>
550</v>
      </c>
      <c r="E1" s="591"/>
      <c r="F1" s="591"/>
      <c r="G1" s="591"/>
      <c r="H1" s="591"/>
      <c r="I1" s="591"/>
      <c r="J1" s="591"/>
      <c r="K1" s="59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2"/>
      <c r="AS1" s="583" t="s">
        <v>
1350</v>
      </c>
      <c r="AT1" s="583"/>
      <c r="AU1" s="13" t="s">
        <v>
1340</v>
      </c>
      <c r="AV1" s="13" t="s">
        <v>
1351</v>
      </c>
      <c r="AW1" s="332"/>
      <c r="AX1" s="312" t="s">
        <v>
580</v>
      </c>
      <c r="AY1" s="312"/>
      <c r="AZ1" s="312"/>
      <c r="BA1" s="312"/>
      <c r="BB1" s="312"/>
      <c r="BC1" s="312"/>
      <c r="BD1" s="312"/>
      <c r="BE1" s="312"/>
      <c r="BF1" s="312"/>
      <c r="BG1" s="312"/>
      <c r="BH1" s="312"/>
      <c r="BI1" s="312"/>
      <c r="BJ1" s="312"/>
      <c r="BK1" s="312"/>
      <c r="BL1" s="312"/>
      <c r="BM1" s="9"/>
      <c r="BN1" s="9"/>
      <c r="BO1" s="9"/>
      <c r="BP1" s="9"/>
      <c r="BQ1" s="326"/>
      <c r="BR1" s="326"/>
      <c r="BS1" s="326"/>
      <c r="BT1" s="326"/>
      <c r="BU1" s="326"/>
      <c r="BV1" s="326"/>
      <c r="BW1" s="326"/>
      <c r="BX1" s="326"/>
      <c r="BY1" s="326"/>
      <c r="BZ1" s="326"/>
      <c r="CA1" s="326"/>
      <c r="CB1" s="326"/>
      <c r="CC1" s="326"/>
      <c r="CD1" s="326"/>
      <c r="CE1" s="326"/>
      <c r="CF1" s="326"/>
      <c r="CG1" s="12"/>
      <c r="CH1" s="147"/>
      <c r="CI1" s="583" t="s">
        <v>
1339</v>
      </c>
      <c r="CJ1" s="583"/>
      <c r="CK1" s="13" t="s">
        <v>
1341</v>
      </c>
      <c r="CL1" s="13" t="s">
        <v>
75</v>
      </c>
      <c r="CM1" s="332"/>
      <c r="CN1" s="312" t="s">
        <v>
606</v>
      </c>
      <c r="CO1" s="312"/>
      <c r="CP1" s="312"/>
      <c r="CQ1" s="312"/>
      <c r="CR1" s="312"/>
      <c r="CS1" s="312"/>
      <c r="CT1" s="312"/>
      <c r="CU1" s="312"/>
      <c r="CV1" s="312"/>
      <c r="CW1" s="1"/>
      <c r="CX1" s="1"/>
      <c r="CY1" s="1"/>
      <c r="CZ1" s="1"/>
      <c r="DA1" s="1"/>
      <c r="DB1" s="1"/>
      <c r="DC1" s="1"/>
      <c r="DD1" s="1"/>
      <c r="DE1" s="1"/>
      <c r="DF1" s="1"/>
      <c r="DG1" s="1"/>
      <c r="DH1" s="1"/>
      <c r="DI1" s="1"/>
      <c r="DJ1" s="1"/>
      <c r="DK1" s="1"/>
      <c r="DL1" s="1"/>
      <c r="DM1" s="1"/>
      <c r="DN1" s="1"/>
      <c r="DO1" s="1"/>
      <c r="DP1" s="1"/>
      <c r="DQ1" s="1"/>
      <c r="DR1" s="1"/>
      <c r="DS1" s="1"/>
      <c r="DT1" s="1"/>
      <c r="DU1" s="1"/>
      <c r="DV1" s="1"/>
    </row>
    <row r="2" spans="1:126" ht="15" customHeight="1" x14ac:dyDescent="0.15">
      <c r="A2" s="590"/>
      <c r="B2" s="590"/>
      <c r="C2" s="590"/>
      <c r="D2" s="591"/>
      <c r="E2" s="591"/>
      <c r="F2" s="591"/>
      <c r="G2" s="591"/>
      <c r="H2" s="591"/>
      <c r="I2" s="591"/>
      <c r="J2" s="591"/>
      <c r="K2" s="59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9"/>
      <c r="AR2" s="9"/>
      <c r="AU2" s="9"/>
      <c r="AV2" s="9"/>
      <c r="AW2" s="9"/>
      <c r="BE2" s="9"/>
      <c r="BF2" s="9"/>
      <c r="BG2" s="9"/>
      <c r="BH2" s="9"/>
      <c r="BI2" s="9"/>
      <c r="BJ2" s="9"/>
      <c r="BK2" s="9"/>
      <c r="BL2" s="9"/>
      <c r="BM2" s="9"/>
      <c r="BN2" s="9"/>
      <c r="BO2" s="9"/>
      <c r="BP2" s="9"/>
      <c r="BQ2" s="326"/>
      <c r="BR2" s="326"/>
      <c r="BS2" s="326"/>
      <c r="BT2" s="326"/>
      <c r="BU2" s="326"/>
      <c r="BV2" s="326"/>
      <c r="BW2" s="326"/>
      <c r="BX2" s="326"/>
      <c r="BY2" s="326"/>
      <c r="CF2" s="328" t="s">
        <v>
552</v>
      </c>
      <c r="CG2" s="9"/>
      <c r="CH2" s="147"/>
      <c r="CI2" s="147"/>
      <c r="CJ2" s="147"/>
      <c r="CK2" s="9"/>
      <c r="CL2" s="9"/>
      <c r="CM2" s="9"/>
      <c r="CN2" s="147"/>
      <c r="CO2" s="147"/>
      <c r="CP2" s="147"/>
      <c r="CQ2" s="147"/>
      <c r="CR2" s="147"/>
      <c r="CS2" s="147"/>
      <c r="CT2" s="147"/>
      <c r="CU2" s="9"/>
      <c r="CV2" s="9"/>
      <c r="CW2" s="1"/>
      <c r="CX2" s="1"/>
      <c r="CY2" s="1"/>
      <c r="CZ2" s="1"/>
      <c r="DA2" s="1"/>
      <c r="DB2" s="1"/>
      <c r="DC2" s="1"/>
      <c r="DD2" s="1"/>
      <c r="DE2" s="1"/>
      <c r="DF2" s="1"/>
      <c r="DG2" s="1"/>
      <c r="DH2" s="1"/>
      <c r="DI2" s="1"/>
      <c r="DJ2" s="1"/>
      <c r="DK2" s="1"/>
      <c r="DL2" s="1"/>
      <c r="DM2" s="1"/>
      <c r="DN2" s="1"/>
      <c r="DO2" s="1"/>
      <c r="DP2" s="147"/>
      <c r="DQ2" s="312"/>
      <c r="DR2" s="312"/>
      <c r="DS2" s="312"/>
      <c r="DT2" s="312"/>
      <c r="DU2" s="312"/>
      <c r="DV2" s="321" t="s">
        <v>
552</v>
      </c>
    </row>
    <row r="3" spans="1:126" ht="15" customHeight="1" x14ac:dyDescent="0.15">
      <c r="A3" s="12"/>
      <c r="C3" s="583" t="s">
        <v>
79</v>
      </c>
      <c r="D3" s="583"/>
      <c r="E3" s="13" t="s">
        <v>
5</v>
      </c>
      <c r="F3" s="13" t="s">
        <v>
1352</v>
      </c>
      <c r="G3" s="332"/>
      <c r="H3" s="312" t="s">
        <v>
551</v>
      </c>
      <c r="I3" s="312"/>
      <c r="J3" s="312"/>
      <c r="K3" s="312"/>
      <c r="L3" s="312"/>
      <c r="M3" s="312"/>
      <c r="N3" s="312"/>
      <c r="O3" s="312"/>
      <c r="P3" s="312"/>
      <c r="Q3" s="312"/>
      <c r="R3" s="312"/>
      <c r="S3" s="329"/>
      <c r="T3" s="329"/>
      <c r="U3" s="1"/>
      <c r="V3" s="329"/>
      <c r="W3" s="9"/>
      <c r="X3" s="9"/>
      <c r="Y3" s="9"/>
      <c r="Z3" s="9"/>
      <c r="AA3" s="326"/>
      <c r="AB3" s="326"/>
      <c r="AC3" s="326"/>
      <c r="AD3" s="326"/>
      <c r="AE3" s="326"/>
      <c r="AF3" s="326"/>
      <c r="AG3" s="326"/>
      <c r="AH3" s="326"/>
      <c r="AI3" s="326"/>
      <c r="AJ3" s="326"/>
      <c r="AK3" s="326"/>
      <c r="AL3" s="326"/>
      <c r="AM3" s="326"/>
      <c r="AN3" s="326"/>
      <c r="AO3" s="326"/>
      <c r="AP3" s="326"/>
      <c r="AQ3" s="635" t="s">
        <v>
9</v>
      </c>
      <c r="AR3" s="636"/>
      <c r="AS3" s="636"/>
      <c r="AT3" s="636"/>
      <c r="AU3" s="636"/>
      <c r="AV3" s="636"/>
      <c r="AW3" s="636"/>
      <c r="AX3" s="636"/>
      <c r="AY3" s="636"/>
      <c r="AZ3" s="637"/>
      <c r="BA3" s="723" t="s">
        <v>
1279</v>
      </c>
      <c r="BB3" s="723"/>
      <c r="BC3" s="723"/>
      <c r="BD3" s="723"/>
      <c r="BE3" s="723"/>
      <c r="BF3" s="974" t="s">
        <v>
553</v>
      </c>
      <c r="BG3" s="975"/>
      <c r="BH3" s="976"/>
      <c r="BI3" s="723" t="s">
        <v>
1303</v>
      </c>
      <c r="BJ3" s="723"/>
      <c r="BK3" s="723"/>
      <c r="BL3" s="723"/>
      <c r="BM3" s="723"/>
      <c r="BN3" s="974" t="s">
        <v>
553</v>
      </c>
      <c r="BO3" s="975"/>
      <c r="BP3" s="976"/>
      <c r="BQ3" s="723" t="s">
        <v>
1304</v>
      </c>
      <c r="BR3" s="723"/>
      <c r="BS3" s="723"/>
      <c r="BT3" s="723"/>
      <c r="BU3" s="723"/>
      <c r="BV3" s="974" t="s">
        <v>
553</v>
      </c>
      <c r="BW3" s="975"/>
      <c r="BX3" s="976"/>
      <c r="BY3" s="980" t="s">
        <v>
1305</v>
      </c>
      <c r="BZ3" s="980"/>
      <c r="CA3" s="980"/>
      <c r="CB3" s="980"/>
      <c r="CC3" s="980"/>
      <c r="CD3" s="974" t="s">
        <v>
553</v>
      </c>
      <c r="CE3" s="975"/>
      <c r="CF3" s="976"/>
      <c r="CG3" s="635" t="s">
        <v>
9</v>
      </c>
      <c r="CH3" s="636"/>
      <c r="CI3" s="636"/>
      <c r="CJ3" s="636"/>
      <c r="CK3" s="636"/>
      <c r="CL3" s="636"/>
      <c r="CM3" s="636"/>
      <c r="CN3" s="636"/>
      <c r="CO3" s="636"/>
      <c r="CP3" s="637"/>
      <c r="CQ3" s="635" t="s">
        <v>
607</v>
      </c>
      <c r="CR3" s="636"/>
      <c r="CS3" s="636"/>
      <c r="CT3" s="636"/>
      <c r="CU3" s="636"/>
      <c r="CV3" s="636"/>
      <c r="CW3" s="636"/>
      <c r="CX3" s="637"/>
      <c r="CY3" s="636" t="s">
        <v>
607</v>
      </c>
      <c r="CZ3" s="636"/>
      <c r="DA3" s="636"/>
      <c r="DB3" s="636"/>
      <c r="DC3" s="636"/>
      <c r="DD3" s="636"/>
      <c r="DE3" s="636"/>
      <c r="DF3" s="636"/>
      <c r="DG3" s="635" t="s">
        <v>
607</v>
      </c>
      <c r="DH3" s="636"/>
      <c r="DI3" s="636"/>
      <c r="DJ3" s="636"/>
      <c r="DK3" s="636"/>
      <c r="DL3" s="636"/>
      <c r="DM3" s="636"/>
      <c r="DN3" s="637"/>
      <c r="DO3" s="635" t="s">
        <v>
607</v>
      </c>
      <c r="DP3" s="636"/>
      <c r="DQ3" s="636"/>
      <c r="DR3" s="636"/>
      <c r="DS3" s="636"/>
      <c r="DT3" s="636"/>
      <c r="DU3" s="636"/>
      <c r="DV3" s="637"/>
    </row>
    <row r="4" spans="1:126" ht="18" customHeight="1" x14ac:dyDescent="0.15">
      <c r="A4" s="9"/>
      <c r="B4" s="9"/>
      <c r="C4" s="9"/>
      <c r="E4" s="9"/>
      <c r="F4" s="9"/>
      <c r="G4" s="9"/>
      <c r="I4" s="310"/>
      <c r="J4" s="310"/>
      <c r="K4" s="310"/>
      <c r="L4" s="310"/>
      <c r="M4" s="310"/>
      <c r="N4" s="331"/>
      <c r="O4" s="9"/>
      <c r="P4" s="9"/>
      <c r="Q4" s="9"/>
      <c r="R4" s="9"/>
      <c r="S4" s="9"/>
      <c r="T4" s="9"/>
      <c r="U4" s="9"/>
      <c r="V4" s="9"/>
      <c r="W4" s="9"/>
      <c r="X4" s="9"/>
      <c r="Y4" s="9"/>
      <c r="Z4" s="9"/>
      <c r="AA4" s="326"/>
      <c r="AB4" s="326"/>
      <c r="AC4" s="326"/>
      <c r="AD4" s="326"/>
      <c r="AE4" s="326"/>
      <c r="AF4" s="326"/>
      <c r="AG4" s="326"/>
      <c r="AH4" s="326"/>
      <c r="AI4" s="326"/>
      <c r="AK4" s="326"/>
      <c r="AM4" s="326"/>
      <c r="AN4" s="326"/>
      <c r="AO4" s="326"/>
      <c r="AP4" s="328" t="s">
        <v>
552</v>
      </c>
      <c r="AQ4" s="638"/>
      <c r="AR4" s="639"/>
      <c r="AS4" s="639"/>
      <c r="AT4" s="639"/>
      <c r="AU4" s="639"/>
      <c r="AV4" s="639"/>
      <c r="AW4" s="639"/>
      <c r="AX4" s="639"/>
      <c r="AY4" s="639"/>
      <c r="AZ4" s="640"/>
      <c r="BA4" s="726"/>
      <c r="BB4" s="726"/>
      <c r="BC4" s="726"/>
      <c r="BD4" s="726"/>
      <c r="BE4" s="726"/>
      <c r="BF4" s="977"/>
      <c r="BG4" s="978"/>
      <c r="BH4" s="979"/>
      <c r="BI4" s="726"/>
      <c r="BJ4" s="726"/>
      <c r="BK4" s="726"/>
      <c r="BL4" s="726"/>
      <c r="BM4" s="726"/>
      <c r="BN4" s="977"/>
      <c r="BO4" s="978"/>
      <c r="BP4" s="979"/>
      <c r="BQ4" s="726"/>
      <c r="BR4" s="726"/>
      <c r="BS4" s="726"/>
      <c r="BT4" s="726"/>
      <c r="BU4" s="726"/>
      <c r="BV4" s="977"/>
      <c r="BW4" s="978"/>
      <c r="BX4" s="979"/>
      <c r="BY4" s="981"/>
      <c r="BZ4" s="981"/>
      <c r="CA4" s="981"/>
      <c r="CB4" s="981"/>
      <c r="CC4" s="981"/>
      <c r="CD4" s="977"/>
      <c r="CE4" s="978"/>
      <c r="CF4" s="979"/>
      <c r="CG4" s="641"/>
      <c r="CH4" s="642"/>
      <c r="CI4" s="642"/>
      <c r="CJ4" s="642"/>
      <c r="CK4" s="642"/>
      <c r="CL4" s="642"/>
      <c r="CM4" s="642"/>
      <c r="CN4" s="642"/>
      <c r="CO4" s="642"/>
      <c r="CP4" s="643"/>
      <c r="CQ4" s="641" t="s">
        <v>
1213</v>
      </c>
      <c r="CR4" s="642"/>
      <c r="CS4" s="642"/>
      <c r="CT4" s="642"/>
      <c r="CU4" s="642"/>
      <c r="CV4" s="642"/>
      <c r="CW4" s="642"/>
      <c r="CX4" s="643"/>
      <c r="CY4" s="642" t="s">
        <v>
1306</v>
      </c>
      <c r="CZ4" s="642"/>
      <c r="DA4" s="642"/>
      <c r="DB4" s="642"/>
      <c r="DC4" s="642"/>
      <c r="DD4" s="642"/>
      <c r="DE4" s="642"/>
      <c r="DF4" s="642"/>
      <c r="DG4" s="641" t="s">
        <v>
1307</v>
      </c>
      <c r="DH4" s="642"/>
      <c r="DI4" s="642"/>
      <c r="DJ4" s="642"/>
      <c r="DK4" s="642"/>
      <c r="DL4" s="642"/>
      <c r="DM4" s="642"/>
      <c r="DN4" s="643"/>
      <c r="DO4" s="641" t="s">
        <v>
1308</v>
      </c>
      <c r="DP4" s="642"/>
      <c r="DQ4" s="642"/>
      <c r="DR4" s="642"/>
      <c r="DS4" s="642"/>
      <c r="DT4" s="642"/>
      <c r="DU4" s="642"/>
      <c r="DV4" s="643"/>
    </row>
    <row r="5" spans="1:126" ht="13.5" customHeight="1" x14ac:dyDescent="0.15">
      <c r="A5" s="635" t="s">
        <v>
9</v>
      </c>
      <c r="B5" s="636"/>
      <c r="C5" s="636"/>
      <c r="D5" s="636"/>
      <c r="E5" s="636"/>
      <c r="F5" s="636"/>
      <c r="G5" s="636"/>
      <c r="H5" s="636"/>
      <c r="I5" s="636"/>
      <c r="J5" s="637"/>
      <c r="K5" s="723" t="s">
        <v>
1279</v>
      </c>
      <c r="L5" s="723"/>
      <c r="M5" s="723"/>
      <c r="N5" s="723"/>
      <c r="O5" s="723"/>
      <c r="P5" s="974" t="s">
        <v>
553</v>
      </c>
      <c r="Q5" s="975"/>
      <c r="R5" s="976"/>
      <c r="S5" s="723" t="s">
        <v>
1303</v>
      </c>
      <c r="T5" s="723"/>
      <c r="U5" s="723"/>
      <c r="V5" s="723"/>
      <c r="W5" s="723"/>
      <c r="X5" s="974" t="s">
        <v>
553</v>
      </c>
      <c r="Y5" s="975"/>
      <c r="Z5" s="976"/>
      <c r="AA5" s="723" t="s">
        <v>
1304</v>
      </c>
      <c r="AB5" s="723"/>
      <c r="AC5" s="723"/>
      <c r="AD5" s="723"/>
      <c r="AE5" s="723"/>
      <c r="AF5" s="974" t="s">
        <v>
553</v>
      </c>
      <c r="AG5" s="975"/>
      <c r="AH5" s="976"/>
      <c r="AI5" s="980" t="s">
        <v>
1305</v>
      </c>
      <c r="AJ5" s="980"/>
      <c r="AK5" s="980"/>
      <c r="AL5" s="980"/>
      <c r="AM5" s="980"/>
      <c r="AN5" s="974" t="s">
        <v>
553</v>
      </c>
      <c r="AO5" s="975"/>
      <c r="AP5" s="976"/>
      <c r="AQ5" s="638"/>
      <c r="AR5" s="639"/>
      <c r="AS5" s="639"/>
      <c r="AT5" s="639"/>
      <c r="AU5" s="639"/>
      <c r="AV5" s="639"/>
      <c r="AW5" s="639"/>
      <c r="AX5" s="639"/>
      <c r="AY5" s="639"/>
      <c r="AZ5" s="640"/>
      <c r="BA5" s="726"/>
      <c r="BB5" s="726"/>
      <c r="BC5" s="726"/>
      <c r="BD5" s="726"/>
      <c r="BE5" s="726"/>
      <c r="BF5" s="977"/>
      <c r="BG5" s="978"/>
      <c r="BH5" s="979"/>
      <c r="BI5" s="726"/>
      <c r="BJ5" s="726"/>
      <c r="BK5" s="726"/>
      <c r="BL5" s="726"/>
      <c r="BM5" s="726"/>
      <c r="BN5" s="977"/>
      <c r="BO5" s="978"/>
      <c r="BP5" s="979"/>
      <c r="BQ5" s="726"/>
      <c r="BR5" s="726"/>
      <c r="BS5" s="726"/>
      <c r="BT5" s="726"/>
      <c r="BU5" s="726"/>
      <c r="BV5" s="977"/>
      <c r="BW5" s="978"/>
      <c r="BX5" s="979"/>
      <c r="BY5" s="981"/>
      <c r="BZ5" s="981"/>
      <c r="CA5" s="981"/>
      <c r="CB5" s="981"/>
      <c r="CC5" s="981"/>
      <c r="CD5" s="977"/>
      <c r="CE5" s="978"/>
      <c r="CF5" s="979"/>
      <c r="CG5" s="733" t="s">
        <v>
608</v>
      </c>
      <c r="CH5" s="734"/>
      <c r="CI5" s="734"/>
      <c r="CJ5" s="734"/>
      <c r="CK5" s="734"/>
      <c r="CL5" s="734"/>
      <c r="CM5" s="734"/>
      <c r="CN5" s="734"/>
      <c r="CO5" s="734"/>
      <c r="CP5" s="735"/>
      <c r="CQ5" s="987">
        <v>
12576219</v>
      </c>
      <c r="CR5" s="983"/>
      <c r="CS5" s="983"/>
      <c r="CT5" s="983"/>
      <c r="CU5" s="983"/>
      <c r="CV5" s="983"/>
      <c r="CW5" s="983"/>
      <c r="CX5" s="983"/>
      <c r="CY5" s="983">
        <v>
12255500</v>
      </c>
      <c r="CZ5" s="983"/>
      <c r="DA5" s="983"/>
      <c r="DB5" s="983"/>
      <c r="DC5" s="983"/>
      <c r="DD5" s="983"/>
      <c r="DE5" s="983"/>
      <c r="DF5" s="983"/>
      <c r="DG5" s="983">
        <v>
11584221</v>
      </c>
      <c r="DH5" s="983"/>
      <c r="DI5" s="983"/>
      <c r="DJ5" s="983"/>
      <c r="DK5" s="983"/>
      <c r="DL5" s="983"/>
      <c r="DM5" s="983"/>
      <c r="DN5" s="983"/>
      <c r="DO5" s="983">
        <v>
10350906</v>
      </c>
      <c r="DP5" s="983"/>
      <c r="DQ5" s="983"/>
      <c r="DR5" s="983"/>
      <c r="DS5" s="983"/>
      <c r="DT5" s="983"/>
      <c r="DU5" s="983"/>
      <c r="DV5" s="984"/>
    </row>
    <row r="6" spans="1:126" ht="13.5" customHeight="1" x14ac:dyDescent="0.15">
      <c r="A6" s="638"/>
      <c r="B6" s="639"/>
      <c r="C6" s="639"/>
      <c r="D6" s="639"/>
      <c r="E6" s="639"/>
      <c r="F6" s="639"/>
      <c r="G6" s="639"/>
      <c r="H6" s="639"/>
      <c r="I6" s="639"/>
      <c r="J6" s="640"/>
      <c r="K6" s="726"/>
      <c r="L6" s="726"/>
      <c r="M6" s="726"/>
      <c r="N6" s="726"/>
      <c r="O6" s="726"/>
      <c r="P6" s="977"/>
      <c r="Q6" s="978"/>
      <c r="R6" s="979"/>
      <c r="S6" s="726"/>
      <c r="T6" s="726"/>
      <c r="U6" s="726"/>
      <c r="V6" s="726"/>
      <c r="W6" s="726"/>
      <c r="X6" s="977"/>
      <c r="Y6" s="978"/>
      <c r="Z6" s="979"/>
      <c r="AA6" s="726"/>
      <c r="AB6" s="726"/>
      <c r="AC6" s="726"/>
      <c r="AD6" s="726"/>
      <c r="AE6" s="726"/>
      <c r="AF6" s="977"/>
      <c r="AG6" s="978"/>
      <c r="AH6" s="979"/>
      <c r="AI6" s="981"/>
      <c r="AJ6" s="981"/>
      <c r="AK6" s="981"/>
      <c r="AL6" s="981"/>
      <c r="AM6" s="981"/>
      <c r="AN6" s="977"/>
      <c r="AO6" s="978"/>
      <c r="AP6" s="979"/>
      <c r="AQ6" s="641"/>
      <c r="AR6" s="642"/>
      <c r="AS6" s="642"/>
      <c r="AT6" s="642"/>
      <c r="AU6" s="642"/>
      <c r="AV6" s="642"/>
      <c r="AW6" s="642"/>
      <c r="AX6" s="642"/>
      <c r="AY6" s="642"/>
      <c r="AZ6" s="643"/>
      <c r="BA6" s="741"/>
      <c r="BB6" s="741"/>
      <c r="BC6" s="741"/>
      <c r="BD6" s="741"/>
      <c r="BE6" s="741"/>
      <c r="BF6" s="867" t="s">
        <v>
1353</v>
      </c>
      <c r="BG6" s="770"/>
      <c r="BH6" s="902"/>
      <c r="BI6" s="741"/>
      <c r="BJ6" s="741"/>
      <c r="BK6" s="741"/>
      <c r="BL6" s="741"/>
      <c r="BM6" s="741"/>
      <c r="BN6" s="867" t="s">
        <v>
1342</v>
      </c>
      <c r="BO6" s="770"/>
      <c r="BP6" s="902"/>
      <c r="BQ6" s="741"/>
      <c r="BR6" s="741"/>
      <c r="BS6" s="741"/>
      <c r="BT6" s="741"/>
      <c r="BU6" s="741"/>
      <c r="BV6" s="867" t="s">
        <v>
554</v>
      </c>
      <c r="BW6" s="770"/>
      <c r="BX6" s="902"/>
      <c r="BY6" s="982"/>
      <c r="BZ6" s="982"/>
      <c r="CA6" s="982"/>
      <c r="CB6" s="982"/>
      <c r="CC6" s="982"/>
      <c r="CD6" s="867" t="s">
        <v>
1342</v>
      </c>
      <c r="CE6" s="770"/>
      <c r="CF6" s="902"/>
      <c r="CG6" s="747" t="s">
        <v>
609</v>
      </c>
      <c r="CH6" s="748"/>
      <c r="CI6" s="748"/>
      <c r="CJ6" s="748"/>
      <c r="CK6" s="748"/>
      <c r="CL6" s="748"/>
      <c r="CM6" s="748"/>
      <c r="CN6" s="748"/>
      <c r="CO6" s="748"/>
      <c r="CP6" s="749"/>
      <c r="CQ6" s="985">
        <v>
1490084</v>
      </c>
      <c r="CR6" s="986"/>
      <c r="CS6" s="986"/>
      <c r="CT6" s="986"/>
      <c r="CU6" s="986"/>
      <c r="CV6" s="986"/>
      <c r="CW6" s="986"/>
      <c r="CX6" s="986"/>
      <c r="CY6" s="986">
        <v>
1417428</v>
      </c>
      <c r="CZ6" s="986"/>
      <c r="DA6" s="986"/>
      <c r="DB6" s="986"/>
      <c r="DC6" s="986"/>
      <c r="DD6" s="986"/>
      <c r="DE6" s="986"/>
      <c r="DF6" s="986"/>
      <c r="DG6" s="986">
        <v>
1426251</v>
      </c>
      <c r="DH6" s="986"/>
      <c r="DI6" s="986"/>
      <c r="DJ6" s="986"/>
      <c r="DK6" s="986"/>
      <c r="DL6" s="986"/>
      <c r="DM6" s="986"/>
      <c r="DN6" s="986"/>
      <c r="DO6" s="986">
        <v>
1459324</v>
      </c>
      <c r="DP6" s="986"/>
      <c r="DQ6" s="986"/>
      <c r="DR6" s="986"/>
      <c r="DS6" s="986"/>
      <c r="DT6" s="986"/>
      <c r="DU6" s="986"/>
      <c r="DV6" s="988"/>
    </row>
    <row r="7" spans="1:126" ht="13.5" customHeight="1" x14ac:dyDescent="0.15">
      <c r="A7" s="638"/>
      <c r="B7" s="639"/>
      <c r="C7" s="639"/>
      <c r="D7" s="639"/>
      <c r="E7" s="639"/>
      <c r="F7" s="639"/>
      <c r="G7" s="639"/>
      <c r="H7" s="639"/>
      <c r="I7" s="639"/>
      <c r="J7" s="640"/>
      <c r="K7" s="726"/>
      <c r="L7" s="726"/>
      <c r="M7" s="726"/>
      <c r="N7" s="726"/>
      <c r="O7" s="726"/>
      <c r="P7" s="977"/>
      <c r="Q7" s="978"/>
      <c r="R7" s="979"/>
      <c r="S7" s="726"/>
      <c r="T7" s="726"/>
      <c r="U7" s="726"/>
      <c r="V7" s="726"/>
      <c r="W7" s="726"/>
      <c r="X7" s="977"/>
      <c r="Y7" s="978"/>
      <c r="Z7" s="979"/>
      <c r="AA7" s="726"/>
      <c r="AB7" s="726"/>
      <c r="AC7" s="726"/>
      <c r="AD7" s="726"/>
      <c r="AE7" s="726"/>
      <c r="AF7" s="977"/>
      <c r="AG7" s="978"/>
      <c r="AH7" s="979"/>
      <c r="AI7" s="981"/>
      <c r="AJ7" s="981"/>
      <c r="AK7" s="981"/>
      <c r="AL7" s="981"/>
      <c r="AM7" s="981"/>
      <c r="AN7" s="977"/>
      <c r="AO7" s="978"/>
      <c r="AP7" s="979"/>
      <c r="AQ7" s="733" t="s">
        <v>
555</v>
      </c>
      <c r="AR7" s="734"/>
      <c r="AS7" s="734"/>
      <c r="AT7" s="734"/>
      <c r="AU7" s="734"/>
      <c r="AV7" s="734"/>
      <c r="AW7" s="734"/>
      <c r="AX7" s="734"/>
      <c r="AY7" s="734"/>
      <c r="AZ7" s="735"/>
      <c r="BA7" s="987">
        <v>
38542206</v>
      </c>
      <c r="BB7" s="983"/>
      <c r="BC7" s="983"/>
      <c r="BD7" s="983"/>
      <c r="BE7" s="983"/>
      <c r="BF7" s="989">
        <f>
SUM(BF8:BH20)</f>
        <v>
99.999999999999972</v>
      </c>
      <c r="BG7" s="989"/>
      <c r="BH7" s="989"/>
      <c r="BI7" s="983">
        <v>
40218989</v>
      </c>
      <c r="BJ7" s="983"/>
      <c r="BK7" s="983"/>
      <c r="BL7" s="983"/>
      <c r="BM7" s="983"/>
      <c r="BN7" s="989">
        <v>
100</v>
      </c>
      <c r="BO7" s="989"/>
      <c r="BP7" s="989"/>
      <c r="BQ7" s="983">
        <v>
40092192</v>
      </c>
      <c r="BR7" s="983"/>
      <c r="BS7" s="983"/>
      <c r="BT7" s="983"/>
      <c r="BU7" s="983"/>
      <c r="BV7" s="989">
        <v>
100</v>
      </c>
      <c r="BW7" s="989"/>
      <c r="BX7" s="989"/>
      <c r="BY7" s="983">
        <v>
45561171</v>
      </c>
      <c r="BZ7" s="983"/>
      <c r="CA7" s="983"/>
      <c r="CB7" s="983"/>
      <c r="CC7" s="983"/>
      <c r="CD7" s="989">
        <v>
100</v>
      </c>
      <c r="CE7" s="989"/>
      <c r="CF7" s="990"/>
      <c r="CG7" s="747" t="s">
        <v>
610</v>
      </c>
      <c r="CH7" s="748"/>
      <c r="CI7" s="748"/>
      <c r="CJ7" s="748"/>
      <c r="CK7" s="748"/>
      <c r="CL7" s="748"/>
      <c r="CM7" s="748"/>
      <c r="CN7" s="748"/>
      <c r="CO7" s="748"/>
      <c r="CP7" s="749"/>
      <c r="CQ7" s="985" t="s">
        <v>
174</v>
      </c>
      <c r="CR7" s="986"/>
      <c r="CS7" s="986"/>
      <c r="CT7" s="986"/>
      <c r="CU7" s="986"/>
      <c r="CV7" s="986"/>
      <c r="CW7" s="986"/>
      <c r="CX7" s="986"/>
      <c r="CY7" s="986" t="s">
        <v>
1343</v>
      </c>
      <c r="CZ7" s="986"/>
      <c r="DA7" s="986"/>
      <c r="DB7" s="986"/>
      <c r="DC7" s="986"/>
      <c r="DD7" s="986"/>
      <c r="DE7" s="986"/>
      <c r="DF7" s="986"/>
      <c r="DG7" s="986" t="s">
        <v>
1341</v>
      </c>
      <c r="DH7" s="986"/>
      <c r="DI7" s="986"/>
      <c r="DJ7" s="986"/>
      <c r="DK7" s="986"/>
      <c r="DL7" s="986"/>
      <c r="DM7" s="986"/>
      <c r="DN7" s="986"/>
      <c r="DO7" s="986" t="s">
        <v>
1343</v>
      </c>
      <c r="DP7" s="986"/>
      <c r="DQ7" s="986"/>
      <c r="DR7" s="986"/>
      <c r="DS7" s="986"/>
      <c r="DT7" s="986"/>
      <c r="DU7" s="986"/>
      <c r="DV7" s="988"/>
    </row>
    <row r="8" spans="1:126" ht="13.5" customHeight="1" x14ac:dyDescent="0.15">
      <c r="A8" s="641"/>
      <c r="B8" s="642"/>
      <c r="C8" s="642"/>
      <c r="D8" s="642"/>
      <c r="E8" s="642"/>
      <c r="F8" s="642"/>
      <c r="G8" s="642"/>
      <c r="H8" s="642"/>
      <c r="I8" s="642"/>
      <c r="J8" s="643"/>
      <c r="K8" s="741"/>
      <c r="L8" s="741"/>
      <c r="M8" s="741"/>
      <c r="N8" s="741"/>
      <c r="O8" s="741"/>
      <c r="P8" s="867" t="s">
        <v>
554</v>
      </c>
      <c r="Q8" s="770"/>
      <c r="R8" s="902"/>
      <c r="S8" s="741"/>
      <c r="T8" s="741"/>
      <c r="U8" s="741"/>
      <c r="V8" s="741"/>
      <c r="W8" s="741"/>
      <c r="X8" s="867" t="s">
        <v>
1342</v>
      </c>
      <c r="Y8" s="770"/>
      <c r="Z8" s="902"/>
      <c r="AA8" s="741"/>
      <c r="AB8" s="741"/>
      <c r="AC8" s="741"/>
      <c r="AD8" s="741"/>
      <c r="AE8" s="741"/>
      <c r="AF8" s="867" t="s">
        <v>
554</v>
      </c>
      <c r="AG8" s="770"/>
      <c r="AH8" s="902"/>
      <c r="AI8" s="982"/>
      <c r="AJ8" s="982"/>
      <c r="AK8" s="982"/>
      <c r="AL8" s="982"/>
      <c r="AM8" s="982"/>
      <c r="AN8" s="867" t="s">
        <v>
1342</v>
      </c>
      <c r="AO8" s="770"/>
      <c r="AP8" s="902"/>
      <c r="AQ8" s="747" t="s">
        <v>
581</v>
      </c>
      <c r="AR8" s="748"/>
      <c r="AS8" s="748"/>
      <c r="AT8" s="748"/>
      <c r="AU8" s="748"/>
      <c r="AV8" s="748"/>
      <c r="AW8" s="748"/>
      <c r="AX8" s="748"/>
      <c r="AY8" s="748"/>
      <c r="AZ8" s="749"/>
      <c r="BA8" s="985">
        <v>
391556</v>
      </c>
      <c r="BB8" s="986"/>
      <c r="BC8" s="986"/>
      <c r="BD8" s="986"/>
      <c r="BE8" s="986"/>
      <c r="BF8" s="991">
        <v>
1</v>
      </c>
      <c r="BG8" s="991"/>
      <c r="BH8" s="991"/>
      <c r="BI8" s="986">
        <v>
359647</v>
      </c>
      <c r="BJ8" s="986"/>
      <c r="BK8" s="986"/>
      <c r="BL8" s="986"/>
      <c r="BM8" s="986"/>
      <c r="BN8" s="991">
        <v>
0.9</v>
      </c>
      <c r="BO8" s="991"/>
      <c r="BP8" s="991"/>
      <c r="BQ8" s="986">
        <v>
365127</v>
      </c>
      <c r="BR8" s="986"/>
      <c r="BS8" s="986"/>
      <c r="BT8" s="986"/>
      <c r="BU8" s="986"/>
      <c r="BV8" s="991">
        <v>
0.9</v>
      </c>
      <c r="BW8" s="991"/>
      <c r="BX8" s="991"/>
      <c r="BY8" s="986">
        <v>
364160</v>
      </c>
      <c r="BZ8" s="986"/>
      <c r="CA8" s="986"/>
      <c r="CB8" s="986"/>
      <c r="CC8" s="986"/>
      <c r="CD8" s="991">
        <v>
0.8</v>
      </c>
      <c r="CE8" s="991"/>
      <c r="CF8" s="992"/>
      <c r="CG8" s="747" t="s">
        <v>
611</v>
      </c>
      <c r="CH8" s="748"/>
      <c r="CI8" s="748"/>
      <c r="CJ8" s="748"/>
      <c r="CK8" s="748"/>
      <c r="CL8" s="748"/>
      <c r="CM8" s="748"/>
      <c r="CN8" s="748"/>
      <c r="CO8" s="748"/>
      <c r="CP8" s="749"/>
      <c r="CQ8" s="985" t="s">
        <v>
174</v>
      </c>
      <c r="CR8" s="986"/>
      <c r="CS8" s="986"/>
      <c r="CT8" s="986"/>
      <c r="CU8" s="986"/>
      <c r="CV8" s="986"/>
      <c r="CW8" s="986"/>
      <c r="CX8" s="986"/>
      <c r="CY8" s="986" t="s">
        <v>
1343</v>
      </c>
      <c r="CZ8" s="986"/>
      <c r="DA8" s="986"/>
      <c r="DB8" s="986"/>
      <c r="DC8" s="986"/>
      <c r="DD8" s="986"/>
      <c r="DE8" s="986"/>
      <c r="DF8" s="986"/>
      <c r="DG8" s="986" t="s">
        <v>
1343</v>
      </c>
      <c r="DH8" s="986"/>
      <c r="DI8" s="986"/>
      <c r="DJ8" s="986"/>
      <c r="DK8" s="986"/>
      <c r="DL8" s="986"/>
      <c r="DM8" s="986"/>
      <c r="DN8" s="986"/>
      <c r="DO8" s="986" t="s">
        <v>
1343</v>
      </c>
      <c r="DP8" s="986"/>
      <c r="DQ8" s="986"/>
      <c r="DR8" s="986"/>
      <c r="DS8" s="986"/>
      <c r="DT8" s="986"/>
      <c r="DU8" s="986"/>
      <c r="DV8" s="988"/>
    </row>
    <row r="9" spans="1:126" ht="18" customHeight="1" x14ac:dyDescent="0.15">
      <c r="A9" s="733" t="s">
        <v>
555</v>
      </c>
      <c r="B9" s="734"/>
      <c r="C9" s="734"/>
      <c r="D9" s="734"/>
      <c r="E9" s="734"/>
      <c r="F9" s="734"/>
      <c r="G9" s="734"/>
      <c r="H9" s="734"/>
      <c r="I9" s="734"/>
      <c r="J9" s="735"/>
      <c r="K9" s="987">
        <v>
40130381</v>
      </c>
      <c r="L9" s="983"/>
      <c r="M9" s="983"/>
      <c r="N9" s="983"/>
      <c r="O9" s="983"/>
      <c r="P9" s="989">
        <f>
ROUND(SUM(P10:P32),0.1)</f>
        <v>
100</v>
      </c>
      <c r="Q9" s="989"/>
      <c r="R9" s="989"/>
      <c r="S9" s="983">
        <v>
42321264</v>
      </c>
      <c r="T9" s="983"/>
      <c r="U9" s="983"/>
      <c r="V9" s="983"/>
      <c r="W9" s="983"/>
      <c r="X9" s="989">
        <v>
100</v>
      </c>
      <c r="Y9" s="989"/>
      <c r="Z9" s="989"/>
      <c r="AA9" s="983">
        <v>
42729003</v>
      </c>
      <c r="AB9" s="983"/>
      <c r="AC9" s="983"/>
      <c r="AD9" s="983"/>
      <c r="AE9" s="983"/>
      <c r="AF9" s="989">
        <v>
100</v>
      </c>
      <c r="AG9" s="989"/>
      <c r="AH9" s="989"/>
      <c r="AI9" s="983">
        <v>
47375675</v>
      </c>
      <c r="AJ9" s="983"/>
      <c r="AK9" s="983"/>
      <c r="AL9" s="983"/>
      <c r="AM9" s="983"/>
      <c r="AN9" s="989">
        <v>
100</v>
      </c>
      <c r="AO9" s="989"/>
      <c r="AP9" s="990"/>
      <c r="AQ9" s="747" t="s">
        <v>
582</v>
      </c>
      <c r="AR9" s="748"/>
      <c r="AS9" s="748"/>
      <c r="AT9" s="748"/>
      <c r="AU9" s="748"/>
      <c r="AV9" s="748"/>
      <c r="AW9" s="748"/>
      <c r="AX9" s="748"/>
      <c r="AY9" s="748"/>
      <c r="AZ9" s="749"/>
      <c r="BA9" s="985">
        <v>
4773355</v>
      </c>
      <c r="BB9" s="986"/>
      <c r="BC9" s="986"/>
      <c r="BD9" s="986"/>
      <c r="BE9" s="986"/>
      <c r="BF9" s="991">
        <v>
12.4</v>
      </c>
      <c r="BG9" s="991"/>
      <c r="BH9" s="991"/>
      <c r="BI9" s="986">
        <v>
5180738</v>
      </c>
      <c r="BJ9" s="986"/>
      <c r="BK9" s="986"/>
      <c r="BL9" s="986"/>
      <c r="BM9" s="986"/>
      <c r="BN9" s="991">
        <v>
12.9</v>
      </c>
      <c r="BO9" s="991"/>
      <c r="BP9" s="991"/>
      <c r="BQ9" s="986">
        <v>
5021145</v>
      </c>
      <c r="BR9" s="986"/>
      <c r="BS9" s="986"/>
      <c r="BT9" s="986"/>
      <c r="BU9" s="986"/>
      <c r="BV9" s="991">
        <v>
12.5</v>
      </c>
      <c r="BW9" s="991"/>
      <c r="BX9" s="991"/>
      <c r="BY9" s="986">
        <v>
5672748</v>
      </c>
      <c r="BZ9" s="986"/>
      <c r="CA9" s="986"/>
      <c r="CB9" s="986"/>
      <c r="CC9" s="986"/>
      <c r="CD9" s="991">
        <v>
12.4</v>
      </c>
      <c r="CE9" s="991"/>
      <c r="CF9" s="992"/>
      <c r="CG9" s="747" t="s">
        <v>
612</v>
      </c>
      <c r="CH9" s="748"/>
      <c r="CI9" s="748"/>
      <c r="CJ9" s="748"/>
      <c r="CK9" s="748"/>
      <c r="CL9" s="748"/>
      <c r="CM9" s="748"/>
      <c r="CN9" s="748"/>
      <c r="CO9" s="748"/>
      <c r="CP9" s="749"/>
      <c r="CQ9" s="985">
        <v>
7041833</v>
      </c>
      <c r="CR9" s="986"/>
      <c r="CS9" s="986"/>
      <c r="CT9" s="986"/>
      <c r="CU9" s="986"/>
      <c r="CV9" s="986"/>
      <c r="CW9" s="986"/>
      <c r="CX9" s="986"/>
      <c r="CY9" s="986">
        <v>
7346956</v>
      </c>
      <c r="CZ9" s="986"/>
      <c r="DA9" s="986"/>
      <c r="DB9" s="986"/>
      <c r="DC9" s="986"/>
      <c r="DD9" s="986"/>
      <c r="DE9" s="986"/>
      <c r="DF9" s="986"/>
      <c r="DG9" s="986">
        <v>
7764387</v>
      </c>
      <c r="DH9" s="986"/>
      <c r="DI9" s="986"/>
      <c r="DJ9" s="986"/>
      <c r="DK9" s="986"/>
      <c r="DL9" s="986"/>
      <c r="DM9" s="986"/>
      <c r="DN9" s="986"/>
      <c r="DO9" s="986">
        <v>
7976902</v>
      </c>
      <c r="DP9" s="986"/>
      <c r="DQ9" s="986"/>
      <c r="DR9" s="986"/>
      <c r="DS9" s="986"/>
      <c r="DT9" s="986"/>
      <c r="DU9" s="986"/>
      <c r="DV9" s="988"/>
    </row>
    <row r="10" spans="1:126" ht="18" customHeight="1" x14ac:dyDescent="0.15">
      <c r="A10" s="747" t="s">
        <v>
556</v>
      </c>
      <c r="B10" s="748"/>
      <c r="C10" s="748"/>
      <c r="D10" s="748"/>
      <c r="E10" s="748"/>
      <c r="F10" s="748"/>
      <c r="G10" s="748"/>
      <c r="H10" s="748"/>
      <c r="I10" s="748"/>
      <c r="J10" s="749"/>
      <c r="K10" s="985">
        <v>
20834485</v>
      </c>
      <c r="L10" s="986"/>
      <c r="M10" s="986"/>
      <c r="N10" s="986"/>
      <c r="O10" s="986"/>
      <c r="P10" s="991">
        <v>
51.9</v>
      </c>
      <c r="Q10" s="991"/>
      <c r="R10" s="991"/>
      <c r="S10" s="986">
        <v>
21246182</v>
      </c>
      <c r="T10" s="986"/>
      <c r="U10" s="986"/>
      <c r="V10" s="986"/>
      <c r="W10" s="986"/>
      <c r="X10" s="991">
        <v>
50.2</v>
      </c>
      <c r="Y10" s="991"/>
      <c r="Z10" s="991"/>
      <c r="AA10" s="986">
        <v>
21281020</v>
      </c>
      <c r="AB10" s="986"/>
      <c r="AC10" s="986"/>
      <c r="AD10" s="986"/>
      <c r="AE10" s="986"/>
      <c r="AF10" s="991">
        <v>
49.8</v>
      </c>
      <c r="AG10" s="991"/>
      <c r="AH10" s="991"/>
      <c r="AI10" s="986">
        <v>
21451213</v>
      </c>
      <c r="AJ10" s="986"/>
      <c r="AK10" s="986"/>
      <c r="AL10" s="986"/>
      <c r="AM10" s="986"/>
      <c r="AN10" s="991">
        <v>
45.3</v>
      </c>
      <c r="AO10" s="991"/>
      <c r="AP10" s="992"/>
      <c r="AQ10" s="747" t="s">
        <v>
583</v>
      </c>
      <c r="AR10" s="748"/>
      <c r="AS10" s="748"/>
      <c r="AT10" s="748"/>
      <c r="AU10" s="748"/>
      <c r="AV10" s="748"/>
      <c r="AW10" s="748"/>
      <c r="AX10" s="748"/>
      <c r="AY10" s="748"/>
      <c r="AZ10" s="749"/>
      <c r="BA10" s="985">
        <v>
17475426</v>
      </c>
      <c r="BB10" s="986"/>
      <c r="BC10" s="986"/>
      <c r="BD10" s="986"/>
      <c r="BE10" s="986"/>
      <c r="BF10" s="991">
        <v>
45.4</v>
      </c>
      <c r="BG10" s="991"/>
      <c r="BH10" s="991"/>
      <c r="BI10" s="986">
        <v>
17829881</v>
      </c>
      <c r="BJ10" s="986"/>
      <c r="BK10" s="986"/>
      <c r="BL10" s="986"/>
      <c r="BM10" s="986"/>
      <c r="BN10" s="991">
        <v>
44.3</v>
      </c>
      <c r="BO10" s="991"/>
      <c r="BP10" s="991"/>
      <c r="BQ10" s="986">
        <v>
19261339</v>
      </c>
      <c r="BR10" s="986"/>
      <c r="BS10" s="986"/>
      <c r="BT10" s="986"/>
      <c r="BU10" s="986"/>
      <c r="BV10" s="991">
        <v>
48</v>
      </c>
      <c r="BW10" s="991"/>
      <c r="BX10" s="991"/>
      <c r="BY10" s="986">
        <v>
20363067</v>
      </c>
      <c r="BZ10" s="986"/>
      <c r="CA10" s="986"/>
      <c r="CB10" s="986"/>
      <c r="CC10" s="986"/>
      <c r="CD10" s="991">
        <v>
44.7</v>
      </c>
      <c r="CE10" s="991"/>
      <c r="CF10" s="992"/>
      <c r="CG10" s="993" t="s">
        <v>
613</v>
      </c>
      <c r="CH10" s="994"/>
      <c r="CI10" s="994"/>
      <c r="CJ10" s="994"/>
      <c r="CK10" s="994"/>
      <c r="CL10" s="994"/>
      <c r="CM10" s="994"/>
      <c r="CN10" s="994"/>
      <c r="CO10" s="994"/>
      <c r="CP10" s="995"/>
      <c r="CQ10" s="996">
        <v>
2368981</v>
      </c>
      <c r="CR10" s="997"/>
      <c r="CS10" s="997"/>
      <c r="CT10" s="997"/>
      <c r="CU10" s="997"/>
      <c r="CV10" s="997"/>
      <c r="CW10" s="997"/>
      <c r="CX10" s="997"/>
      <c r="CY10" s="997">
        <v>
2467531</v>
      </c>
      <c r="CZ10" s="997"/>
      <c r="DA10" s="997"/>
      <c r="DB10" s="997"/>
      <c r="DC10" s="997"/>
      <c r="DD10" s="997"/>
      <c r="DE10" s="997"/>
      <c r="DF10" s="997"/>
      <c r="DG10" s="997">
        <v>
2506298</v>
      </c>
      <c r="DH10" s="997"/>
      <c r="DI10" s="997"/>
      <c r="DJ10" s="997"/>
      <c r="DK10" s="997"/>
      <c r="DL10" s="997"/>
      <c r="DM10" s="997"/>
      <c r="DN10" s="997"/>
      <c r="DO10" s="997">
        <v>
2578440</v>
      </c>
      <c r="DP10" s="997"/>
      <c r="DQ10" s="997"/>
      <c r="DR10" s="997"/>
      <c r="DS10" s="997"/>
      <c r="DT10" s="997"/>
      <c r="DU10" s="997"/>
      <c r="DV10" s="998"/>
    </row>
    <row r="11" spans="1:126" ht="18" customHeight="1" x14ac:dyDescent="0.15">
      <c r="A11" s="747" t="s">
        <v>
557</v>
      </c>
      <c r="B11" s="748"/>
      <c r="C11" s="748"/>
      <c r="D11" s="748"/>
      <c r="E11" s="748"/>
      <c r="F11" s="748"/>
      <c r="G11" s="748"/>
      <c r="H11" s="748"/>
      <c r="I11" s="748"/>
      <c r="J11" s="749"/>
      <c r="K11" s="985">
        <v>
163438</v>
      </c>
      <c r="L11" s="986"/>
      <c r="M11" s="986"/>
      <c r="N11" s="986"/>
      <c r="O11" s="986"/>
      <c r="P11" s="991">
        <v>
0.4</v>
      </c>
      <c r="Q11" s="991"/>
      <c r="R11" s="991"/>
      <c r="S11" s="986">
        <v>
161693</v>
      </c>
      <c r="T11" s="986"/>
      <c r="U11" s="986"/>
      <c r="V11" s="986"/>
      <c r="W11" s="986"/>
      <c r="X11" s="991">
        <v>
0.4</v>
      </c>
      <c r="Y11" s="991"/>
      <c r="Z11" s="991"/>
      <c r="AA11" s="986">
        <v>
161135</v>
      </c>
      <c r="AB11" s="986"/>
      <c r="AC11" s="986"/>
      <c r="AD11" s="986"/>
      <c r="AE11" s="986"/>
      <c r="AF11" s="991">
        <v>
0.4</v>
      </c>
      <c r="AG11" s="991"/>
      <c r="AH11" s="991"/>
      <c r="AI11" s="986">
        <v>
162933</v>
      </c>
      <c r="AJ11" s="986"/>
      <c r="AK11" s="986"/>
      <c r="AL11" s="986"/>
      <c r="AM11" s="986"/>
      <c r="AN11" s="991">
        <v>
0.3</v>
      </c>
      <c r="AO11" s="991"/>
      <c r="AP11" s="992"/>
      <c r="AQ11" s="747" t="s">
        <v>
584</v>
      </c>
      <c r="AR11" s="748"/>
      <c r="AS11" s="748"/>
      <c r="AT11" s="748"/>
      <c r="AU11" s="748"/>
      <c r="AV11" s="748"/>
      <c r="AW11" s="748"/>
      <c r="AX11" s="748"/>
      <c r="AY11" s="748"/>
      <c r="AZ11" s="749"/>
      <c r="BA11" s="985">
        <v>
4170103</v>
      </c>
      <c r="BB11" s="986"/>
      <c r="BC11" s="986"/>
      <c r="BD11" s="986"/>
      <c r="BE11" s="986"/>
      <c r="BF11" s="991">
        <v>
10.8</v>
      </c>
      <c r="BG11" s="991"/>
      <c r="BH11" s="991"/>
      <c r="BI11" s="986">
        <v>
4246918</v>
      </c>
      <c r="BJ11" s="986"/>
      <c r="BK11" s="986"/>
      <c r="BL11" s="986"/>
      <c r="BM11" s="986"/>
      <c r="BN11" s="991">
        <v>
10.6</v>
      </c>
      <c r="BO11" s="991"/>
      <c r="BP11" s="991"/>
      <c r="BQ11" s="986">
        <v>
4135805</v>
      </c>
      <c r="BR11" s="986"/>
      <c r="BS11" s="986"/>
      <c r="BT11" s="986"/>
      <c r="BU11" s="986"/>
      <c r="BV11" s="991">
        <v>
10.3</v>
      </c>
      <c r="BW11" s="991"/>
      <c r="BX11" s="991"/>
      <c r="BY11" s="986">
        <v>
4166237</v>
      </c>
      <c r="BZ11" s="986"/>
      <c r="CA11" s="986"/>
      <c r="CB11" s="986"/>
      <c r="CC11" s="986"/>
      <c r="CD11" s="991">
        <v>
9.1</v>
      </c>
      <c r="CE11" s="991"/>
      <c r="CF11" s="992"/>
      <c r="CG11" s="1"/>
      <c r="CH11" s="1"/>
      <c r="CI11" s="81" t="s">
        <v>
614</v>
      </c>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row>
    <row r="12" spans="1:126" ht="18" customHeight="1" x14ac:dyDescent="0.15">
      <c r="A12" s="747" t="s">
        <v>
558</v>
      </c>
      <c r="B12" s="748"/>
      <c r="C12" s="748"/>
      <c r="D12" s="748"/>
      <c r="E12" s="748"/>
      <c r="F12" s="748"/>
      <c r="G12" s="748"/>
      <c r="H12" s="748"/>
      <c r="I12" s="748"/>
      <c r="J12" s="749"/>
      <c r="K12" s="985">
        <v>
155943</v>
      </c>
      <c r="L12" s="986"/>
      <c r="M12" s="986"/>
      <c r="N12" s="986"/>
      <c r="O12" s="986"/>
      <c r="P12" s="991">
        <v>
0.4</v>
      </c>
      <c r="Q12" s="991"/>
      <c r="R12" s="991"/>
      <c r="S12" s="986">
        <v>
42901</v>
      </c>
      <c r="T12" s="986"/>
      <c r="U12" s="986"/>
      <c r="V12" s="986"/>
      <c r="W12" s="986"/>
      <c r="X12" s="991">
        <v>
0.1</v>
      </c>
      <c r="Y12" s="991"/>
      <c r="Z12" s="991"/>
      <c r="AA12" s="986">
        <v>
45557</v>
      </c>
      <c r="AB12" s="986"/>
      <c r="AC12" s="986"/>
      <c r="AD12" s="986"/>
      <c r="AE12" s="986"/>
      <c r="AF12" s="991">
        <v>
0.1</v>
      </c>
      <c r="AG12" s="991"/>
      <c r="AH12" s="991"/>
      <c r="AI12" s="986">
        <v>
48199</v>
      </c>
      <c r="AJ12" s="986"/>
      <c r="AK12" s="986"/>
      <c r="AL12" s="986"/>
      <c r="AM12" s="986"/>
      <c r="AN12" s="991">
        <v>
0.1</v>
      </c>
      <c r="AO12" s="991"/>
      <c r="AP12" s="992"/>
      <c r="AQ12" s="747" t="s">
        <v>
585</v>
      </c>
      <c r="AR12" s="748"/>
      <c r="AS12" s="748"/>
      <c r="AT12" s="748"/>
      <c r="AU12" s="748"/>
      <c r="AV12" s="748"/>
      <c r="AW12" s="748"/>
      <c r="AX12" s="748"/>
      <c r="AY12" s="748"/>
      <c r="AZ12" s="749"/>
      <c r="BA12" s="985">
        <v>
310239</v>
      </c>
      <c r="BB12" s="986"/>
      <c r="BC12" s="986"/>
      <c r="BD12" s="986"/>
      <c r="BE12" s="986"/>
      <c r="BF12" s="991">
        <v>
0.8</v>
      </c>
      <c r="BG12" s="991"/>
      <c r="BH12" s="991"/>
      <c r="BI12" s="986">
        <v>
292540</v>
      </c>
      <c r="BJ12" s="986"/>
      <c r="BK12" s="986"/>
      <c r="BL12" s="986"/>
      <c r="BM12" s="986"/>
      <c r="BN12" s="991">
        <v>
0.7</v>
      </c>
      <c r="BO12" s="991"/>
      <c r="BP12" s="991"/>
      <c r="BQ12" s="986">
        <v>
282389</v>
      </c>
      <c r="BR12" s="986"/>
      <c r="BS12" s="986"/>
      <c r="BT12" s="986"/>
      <c r="BU12" s="986"/>
      <c r="BV12" s="991">
        <v>
0.7</v>
      </c>
      <c r="BW12" s="991"/>
      <c r="BX12" s="991"/>
      <c r="BY12" s="986">
        <v>
280787</v>
      </c>
      <c r="BZ12" s="986"/>
      <c r="CA12" s="986"/>
      <c r="CB12" s="986"/>
      <c r="CC12" s="986"/>
      <c r="CD12" s="991">
        <v>
0.6</v>
      </c>
      <c r="CE12" s="991"/>
      <c r="CF12" s="992"/>
      <c r="CG12" s="13"/>
      <c r="CH12" s="147"/>
      <c r="CI12" s="81"/>
      <c r="CJ12" s="81"/>
      <c r="CK12" s="81"/>
      <c r="CL12" s="81"/>
      <c r="CM12" s="81"/>
      <c r="CN12" s="81"/>
      <c r="CO12" s="81"/>
      <c r="CP12" s="81"/>
      <c r="CQ12" s="8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row>
    <row r="13" spans="1:126" ht="18" customHeight="1" x14ac:dyDescent="0.15">
      <c r="A13" s="747" t="s">
        <v>
559</v>
      </c>
      <c r="B13" s="748"/>
      <c r="C13" s="748"/>
      <c r="D13" s="748"/>
      <c r="E13" s="748"/>
      <c r="F13" s="748"/>
      <c r="G13" s="748"/>
      <c r="H13" s="748"/>
      <c r="I13" s="748"/>
      <c r="J13" s="749"/>
      <c r="K13" s="985">
        <v>
187566</v>
      </c>
      <c r="L13" s="986"/>
      <c r="M13" s="986"/>
      <c r="N13" s="986"/>
      <c r="O13" s="986"/>
      <c r="P13" s="991">
        <v>
0.5</v>
      </c>
      <c r="Q13" s="991"/>
      <c r="R13" s="991"/>
      <c r="S13" s="986">
        <v>
139929</v>
      </c>
      <c r="T13" s="986"/>
      <c r="U13" s="986"/>
      <c r="V13" s="986"/>
      <c r="W13" s="986"/>
      <c r="X13" s="991">
        <v>
0.3</v>
      </c>
      <c r="Y13" s="991"/>
      <c r="Z13" s="991"/>
      <c r="AA13" s="986">
        <v>
187693</v>
      </c>
      <c r="AB13" s="986"/>
      <c r="AC13" s="986"/>
      <c r="AD13" s="986"/>
      <c r="AE13" s="986"/>
      <c r="AF13" s="991">
        <v>
0.4</v>
      </c>
      <c r="AG13" s="991"/>
      <c r="AH13" s="991"/>
      <c r="AI13" s="986">
        <v>
160460</v>
      </c>
      <c r="AJ13" s="986"/>
      <c r="AK13" s="986"/>
      <c r="AL13" s="986"/>
      <c r="AM13" s="986"/>
      <c r="AN13" s="991">
        <v>
0.3</v>
      </c>
      <c r="AO13" s="991"/>
      <c r="AP13" s="992"/>
      <c r="AQ13" s="747" t="s">
        <v>
586</v>
      </c>
      <c r="AR13" s="748"/>
      <c r="AS13" s="748"/>
      <c r="AT13" s="748"/>
      <c r="AU13" s="748"/>
      <c r="AV13" s="748"/>
      <c r="AW13" s="748"/>
      <c r="AX13" s="748"/>
      <c r="AY13" s="748"/>
      <c r="AZ13" s="749"/>
      <c r="BA13" s="985">
        <v>
37439</v>
      </c>
      <c r="BB13" s="986"/>
      <c r="BC13" s="986"/>
      <c r="BD13" s="986"/>
      <c r="BE13" s="986"/>
      <c r="BF13" s="991">
        <v>
0.1</v>
      </c>
      <c r="BG13" s="991"/>
      <c r="BH13" s="991"/>
      <c r="BI13" s="986">
        <v>
49479</v>
      </c>
      <c r="BJ13" s="986"/>
      <c r="BK13" s="986"/>
      <c r="BL13" s="986"/>
      <c r="BM13" s="986"/>
      <c r="BN13" s="991">
        <v>
0.1</v>
      </c>
      <c r="BO13" s="991"/>
      <c r="BP13" s="991"/>
      <c r="BQ13" s="986">
        <v>
62408</v>
      </c>
      <c r="BR13" s="986"/>
      <c r="BS13" s="986"/>
      <c r="BT13" s="986"/>
      <c r="BU13" s="986"/>
      <c r="BV13" s="991">
        <v>
0.1</v>
      </c>
      <c r="BW13" s="991"/>
      <c r="BX13" s="991"/>
      <c r="BY13" s="986">
        <v>
39413</v>
      </c>
      <c r="BZ13" s="986"/>
      <c r="CA13" s="986"/>
      <c r="CB13" s="986"/>
      <c r="CC13" s="986"/>
      <c r="CD13" s="991">
        <v>
0.1</v>
      </c>
      <c r="CE13" s="991"/>
      <c r="CF13" s="992"/>
      <c r="CG13" s="13"/>
      <c r="CH13" s="81"/>
      <c r="CI13" s="81"/>
      <c r="CJ13" s="81"/>
      <c r="CK13" s="81"/>
      <c r="CL13" s="81"/>
      <c r="CM13" s="81"/>
      <c r="CN13" s="81"/>
      <c r="CO13" s="81"/>
      <c r="CP13" s="81"/>
      <c r="CQ13" s="8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row>
    <row r="14" spans="1:126" ht="18" customHeight="1" x14ac:dyDescent="0.15">
      <c r="A14" s="999" t="s">
        <v>
560</v>
      </c>
      <c r="B14" s="1000"/>
      <c r="C14" s="1000"/>
      <c r="D14" s="1000"/>
      <c r="E14" s="1000"/>
      <c r="F14" s="1000"/>
      <c r="G14" s="1000"/>
      <c r="H14" s="1000"/>
      <c r="I14" s="1000"/>
      <c r="J14" s="1001"/>
      <c r="K14" s="985">
        <v>
184831</v>
      </c>
      <c r="L14" s="986"/>
      <c r="M14" s="986"/>
      <c r="N14" s="986"/>
      <c r="O14" s="986"/>
      <c r="P14" s="991">
        <v>
0.5</v>
      </c>
      <c r="Q14" s="991"/>
      <c r="R14" s="991"/>
      <c r="S14" s="986">
        <v>
81194</v>
      </c>
      <c r="T14" s="986"/>
      <c r="U14" s="986"/>
      <c r="V14" s="986"/>
      <c r="W14" s="986"/>
      <c r="X14" s="991">
        <v>
0.2</v>
      </c>
      <c r="Y14" s="991"/>
      <c r="Z14" s="991"/>
      <c r="AA14" s="986">
        <v>
188216</v>
      </c>
      <c r="AB14" s="986"/>
      <c r="AC14" s="986"/>
      <c r="AD14" s="986"/>
      <c r="AE14" s="986"/>
      <c r="AF14" s="991">
        <v>
0.5</v>
      </c>
      <c r="AG14" s="991"/>
      <c r="AH14" s="991"/>
      <c r="AI14" s="986">
        <v>
130628</v>
      </c>
      <c r="AJ14" s="986"/>
      <c r="AK14" s="986"/>
      <c r="AL14" s="986"/>
      <c r="AM14" s="986"/>
      <c r="AN14" s="991">
        <v>
0.3</v>
      </c>
      <c r="AO14" s="991"/>
      <c r="AP14" s="992"/>
      <c r="AQ14" s="747" t="s">
        <v>
587</v>
      </c>
      <c r="AR14" s="748"/>
      <c r="AS14" s="748"/>
      <c r="AT14" s="748"/>
      <c r="AU14" s="748"/>
      <c r="AV14" s="748"/>
      <c r="AW14" s="748"/>
      <c r="AX14" s="748"/>
      <c r="AY14" s="748"/>
      <c r="AZ14" s="749"/>
      <c r="BA14" s="985">
        <v>
243416</v>
      </c>
      <c r="BB14" s="986"/>
      <c r="BC14" s="986"/>
      <c r="BD14" s="986"/>
      <c r="BE14" s="986"/>
      <c r="BF14" s="991">
        <v>
0.6</v>
      </c>
      <c r="BG14" s="991"/>
      <c r="BH14" s="991"/>
      <c r="BI14" s="986">
        <v>
194038</v>
      </c>
      <c r="BJ14" s="986"/>
      <c r="BK14" s="986"/>
      <c r="BL14" s="986"/>
      <c r="BM14" s="986"/>
      <c r="BN14" s="991">
        <v>
0.5</v>
      </c>
      <c r="BO14" s="991"/>
      <c r="BP14" s="991"/>
      <c r="BQ14" s="986">
        <v>
145864</v>
      </c>
      <c r="BR14" s="986"/>
      <c r="BS14" s="986"/>
      <c r="BT14" s="986"/>
      <c r="BU14" s="986"/>
      <c r="BV14" s="991">
        <v>
0.4</v>
      </c>
      <c r="BW14" s="991"/>
      <c r="BX14" s="991"/>
      <c r="BY14" s="986">
        <v>
165664</v>
      </c>
      <c r="BZ14" s="986"/>
      <c r="CA14" s="986"/>
      <c r="CB14" s="986"/>
      <c r="CC14" s="986"/>
      <c r="CD14" s="991">
        <v>
0.4</v>
      </c>
      <c r="CE14" s="991"/>
      <c r="CF14" s="992"/>
      <c r="CG14" s="1"/>
      <c r="CH14" s="1"/>
      <c r="CI14" s="147"/>
      <c r="CJ14" s="147"/>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row>
    <row r="15" spans="1:126" ht="18" customHeight="1" x14ac:dyDescent="0.15">
      <c r="A15" s="747" t="s">
        <v>
561</v>
      </c>
      <c r="B15" s="748"/>
      <c r="C15" s="748"/>
      <c r="D15" s="748"/>
      <c r="E15" s="748"/>
      <c r="F15" s="748"/>
      <c r="G15" s="748"/>
      <c r="H15" s="748"/>
      <c r="I15" s="748"/>
      <c r="J15" s="749"/>
      <c r="K15" s="985">
        <v>
2582737</v>
      </c>
      <c r="L15" s="986"/>
      <c r="M15" s="986"/>
      <c r="N15" s="986"/>
      <c r="O15" s="986"/>
      <c r="P15" s="991">
        <v>
6.4</v>
      </c>
      <c r="Q15" s="991"/>
      <c r="R15" s="991"/>
      <c r="S15" s="986">
        <v>
2311223</v>
      </c>
      <c r="T15" s="986"/>
      <c r="U15" s="986"/>
      <c r="V15" s="986"/>
      <c r="W15" s="986"/>
      <c r="X15" s="991">
        <v>
5.5</v>
      </c>
      <c r="Y15" s="991"/>
      <c r="Z15" s="991"/>
      <c r="AA15" s="986">
        <v>
2358686</v>
      </c>
      <c r="AB15" s="986"/>
      <c r="AC15" s="986"/>
      <c r="AD15" s="986"/>
      <c r="AE15" s="986"/>
      <c r="AF15" s="991">
        <v>
5.5</v>
      </c>
      <c r="AG15" s="991"/>
      <c r="AH15" s="991"/>
      <c r="AI15" s="986">
        <v>
2012268</v>
      </c>
      <c r="AJ15" s="986"/>
      <c r="AK15" s="986"/>
      <c r="AL15" s="986"/>
      <c r="AM15" s="986"/>
      <c r="AN15" s="991">
        <v>
4.3</v>
      </c>
      <c r="AO15" s="991"/>
      <c r="AP15" s="992"/>
      <c r="AQ15" s="747" t="s">
        <v>
588</v>
      </c>
      <c r="AR15" s="748"/>
      <c r="AS15" s="748"/>
      <c r="AT15" s="748"/>
      <c r="AU15" s="748"/>
      <c r="AV15" s="748"/>
      <c r="AW15" s="748"/>
      <c r="AX15" s="748"/>
      <c r="AY15" s="748"/>
      <c r="AZ15" s="749"/>
      <c r="BA15" s="985">
        <v>
3406108</v>
      </c>
      <c r="BB15" s="986"/>
      <c r="BC15" s="986"/>
      <c r="BD15" s="986"/>
      <c r="BE15" s="986"/>
      <c r="BF15" s="991">
        <v>
8.8000000000000007</v>
      </c>
      <c r="BG15" s="991"/>
      <c r="BH15" s="991"/>
      <c r="BI15" s="986">
        <v>
4389638</v>
      </c>
      <c r="BJ15" s="986"/>
      <c r="BK15" s="986"/>
      <c r="BL15" s="986"/>
      <c r="BM15" s="986"/>
      <c r="BN15" s="991">
        <v>
10.9</v>
      </c>
      <c r="BO15" s="991"/>
      <c r="BP15" s="991"/>
      <c r="BQ15" s="986">
        <v>
3159243</v>
      </c>
      <c r="BR15" s="986"/>
      <c r="BS15" s="986"/>
      <c r="BT15" s="986"/>
      <c r="BU15" s="986"/>
      <c r="BV15" s="991">
        <v>
7.9</v>
      </c>
      <c r="BW15" s="991"/>
      <c r="BX15" s="991"/>
      <c r="BY15" s="986">
        <v>
7066338</v>
      </c>
      <c r="BZ15" s="986"/>
      <c r="CA15" s="986"/>
      <c r="CB15" s="986"/>
      <c r="CC15" s="986"/>
      <c r="CD15" s="991">
        <v>
15.5</v>
      </c>
      <c r="CE15" s="991"/>
      <c r="CF15" s="992"/>
      <c r="CG15" s="12"/>
      <c r="CH15" s="147"/>
      <c r="CI15" s="583" t="s">
        <v>
1354</v>
      </c>
      <c r="CJ15" s="583"/>
      <c r="CK15" s="13" t="s">
        <v>
1343</v>
      </c>
      <c r="CL15" s="13" t="s">
        <v>
1355</v>
      </c>
      <c r="CM15" s="332"/>
      <c r="CN15" s="312" t="s">
        <v>
615</v>
      </c>
      <c r="CO15" s="312"/>
      <c r="CP15" s="312"/>
      <c r="CQ15" s="312"/>
      <c r="CR15" s="312"/>
      <c r="CS15" s="312"/>
      <c r="CT15" s="312"/>
      <c r="CU15" s="312"/>
      <c r="CV15" s="312"/>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row>
    <row r="16" spans="1:126" ht="18" customHeight="1" x14ac:dyDescent="0.15">
      <c r="A16" s="747" t="s">
        <v>
562</v>
      </c>
      <c r="B16" s="748"/>
      <c r="C16" s="748"/>
      <c r="D16" s="748"/>
      <c r="E16" s="748"/>
      <c r="F16" s="748"/>
      <c r="G16" s="748"/>
      <c r="H16" s="748"/>
      <c r="I16" s="748"/>
      <c r="J16" s="749"/>
      <c r="K16" s="985" t="s">
        <v>
1343</v>
      </c>
      <c r="L16" s="986"/>
      <c r="M16" s="986"/>
      <c r="N16" s="986"/>
      <c r="O16" s="986"/>
      <c r="P16" s="991" t="s">
        <v>
1343</v>
      </c>
      <c r="Q16" s="991"/>
      <c r="R16" s="991"/>
      <c r="S16" s="986" t="s">
        <v>
174</v>
      </c>
      <c r="T16" s="986"/>
      <c r="U16" s="986"/>
      <c r="V16" s="986"/>
      <c r="W16" s="986"/>
      <c r="X16" s="991" t="s">
        <v>
1343</v>
      </c>
      <c r="Y16" s="991"/>
      <c r="Z16" s="991"/>
      <c r="AA16" s="986" t="s">
        <v>
174</v>
      </c>
      <c r="AB16" s="986"/>
      <c r="AC16" s="986"/>
      <c r="AD16" s="986"/>
      <c r="AE16" s="986"/>
      <c r="AF16" s="991" t="s">
        <v>
1343</v>
      </c>
      <c r="AG16" s="991"/>
      <c r="AH16" s="991"/>
      <c r="AI16" s="986" t="s">
        <v>
1343</v>
      </c>
      <c r="AJ16" s="986"/>
      <c r="AK16" s="986"/>
      <c r="AL16" s="986"/>
      <c r="AM16" s="986"/>
      <c r="AN16" s="991" t="s">
        <v>
1344</v>
      </c>
      <c r="AO16" s="991"/>
      <c r="AP16" s="992"/>
      <c r="AQ16" s="747" t="s">
        <v>
589</v>
      </c>
      <c r="AR16" s="748"/>
      <c r="AS16" s="748"/>
      <c r="AT16" s="748"/>
      <c r="AU16" s="748"/>
      <c r="AV16" s="748"/>
      <c r="AW16" s="748"/>
      <c r="AX16" s="748"/>
      <c r="AY16" s="748"/>
      <c r="AZ16" s="749"/>
      <c r="BA16" s="985">
        <v>
1683600</v>
      </c>
      <c r="BB16" s="986"/>
      <c r="BC16" s="986"/>
      <c r="BD16" s="986"/>
      <c r="BE16" s="986"/>
      <c r="BF16" s="991">
        <v>
4.4000000000000004</v>
      </c>
      <c r="BG16" s="991"/>
      <c r="BH16" s="991"/>
      <c r="BI16" s="986">
        <v>
1768326</v>
      </c>
      <c r="BJ16" s="986"/>
      <c r="BK16" s="986"/>
      <c r="BL16" s="986"/>
      <c r="BM16" s="986"/>
      <c r="BN16" s="991">
        <v>
4.4000000000000004</v>
      </c>
      <c r="BO16" s="991"/>
      <c r="BP16" s="991"/>
      <c r="BQ16" s="986">
        <v>
1469506</v>
      </c>
      <c r="BR16" s="986"/>
      <c r="BS16" s="986"/>
      <c r="BT16" s="986"/>
      <c r="BU16" s="986"/>
      <c r="BV16" s="991">
        <v>
3.7</v>
      </c>
      <c r="BW16" s="991"/>
      <c r="BX16" s="991"/>
      <c r="BY16" s="986">
        <v>
1486207</v>
      </c>
      <c r="BZ16" s="986"/>
      <c r="CA16" s="986"/>
      <c r="CB16" s="986"/>
      <c r="CC16" s="986"/>
      <c r="CD16" s="991">
        <v>
3.3</v>
      </c>
      <c r="CE16" s="991"/>
      <c r="CF16" s="992"/>
      <c r="CG16" s="9"/>
      <c r="CH16" s="9"/>
      <c r="CI16" s="9"/>
      <c r="CJ16" s="147"/>
      <c r="CK16" s="9"/>
      <c r="CL16" s="9"/>
      <c r="CM16" s="9"/>
      <c r="CN16" s="147"/>
      <c r="CO16" s="147"/>
      <c r="CP16" s="147"/>
      <c r="CU16" s="9"/>
      <c r="CV16" s="9"/>
      <c r="CW16" s="1"/>
      <c r="CX16" s="1"/>
      <c r="CY16" s="1"/>
      <c r="CZ16" s="1"/>
      <c r="DA16" s="1"/>
      <c r="DB16" s="1"/>
      <c r="DC16" s="1"/>
      <c r="DD16" s="1"/>
      <c r="DE16" s="1"/>
      <c r="DF16" s="1"/>
      <c r="DG16" s="1"/>
      <c r="DH16" s="1"/>
      <c r="DI16" s="1"/>
      <c r="DJ16" s="1"/>
      <c r="DK16" s="1"/>
      <c r="DL16" s="1"/>
      <c r="DM16" s="1"/>
      <c r="DN16" s="1"/>
      <c r="DO16" s="1"/>
      <c r="DQ16" s="312"/>
      <c r="DR16" s="312"/>
      <c r="DS16" s="312"/>
      <c r="DT16" s="312"/>
      <c r="DU16" s="312"/>
      <c r="DV16" s="321" t="s">
        <v>
552</v>
      </c>
    </row>
    <row r="17" spans="1:126" ht="18" customHeight="1" x14ac:dyDescent="0.15">
      <c r="A17" s="747" t="s">
        <v>
563</v>
      </c>
      <c r="B17" s="748"/>
      <c r="C17" s="748"/>
      <c r="D17" s="748"/>
      <c r="E17" s="748"/>
      <c r="F17" s="748"/>
      <c r="G17" s="748"/>
      <c r="H17" s="748"/>
      <c r="I17" s="748"/>
      <c r="J17" s="749"/>
      <c r="K17" s="985">
        <v>
73195</v>
      </c>
      <c r="L17" s="986"/>
      <c r="M17" s="986"/>
      <c r="N17" s="986"/>
      <c r="O17" s="986"/>
      <c r="P17" s="991">
        <v>
0.2</v>
      </c>
      <c r="Q17" s="991"/>
      <c r="R17" s="991"/>
      <c r="S17" s="986">
        <v>
73292</v>
      </c>
      <c r="T17" s="986"/>
      <c r="U17" s="986"/>
      <c r="V17" s="986"/>
      <c r="W17" s="986"/>
      <c r="X17" s="991">
        <v>
0.2</v>
      </c>
      <c r="Y17" s="991"/>
      <c r="Z17" s="991"/>
      <c r="AA17" s="986">
        <v>
92016</v>
      </c>
      <c r="AB17" s="986"/>
      <c r="AC17" s="986"/>
      <c r="AD17" s="986"/>
      <c r="AE17" s="986"/>
      <c r="AF17" s="991">
        <v>
0.2</v>
      </c>
      <c r="AG17" s="991"/>
      <c r="AH17" s="991"/>
      <c r="AI17" s="986">
        <v>
96708</v>
      </c>
      <c r="AJ17" s="986"/>
      <c r="AK17" s="986"/>
      <c r="AL17" s="986"/>
      <c r="AM17" s="986"/>
      <c r="AN17" s="991">
        <v>
0.2</v>
      </c>
      <c r="AO17" s="991"/>
      <c r="AP17" s="992"/>
      <c r="AQ17" s="747" t="s">
        <v>
590</v>
      </c>
      <c r="AR17" s="748"/>
      <c r="AS17" s="748"/>
      <c r="AT17" s="748"/>
      <c r="AU17" s="748"/>
      <c r="AV17" s="748"/>
      <c r="AW17" s="748"/>
      <c r="AX17" s="748"/>
      <c r="AY17" s="748"/>
      <c r="AZ17" s="749"/>
      <c r="BA17" s="985">
        <v>
3310083</v>
      </c>
      <c r="BB17" s="986"/>
      <c r="BC17" s="986"/>
      <c r="BD17" s="986"/>
      <c r="BE17" s="986"/>
      <c r="BF17" s="991">
        <v>
8.6</v>
      </c>
      <c r="BG17" s="991"/>
      <c r="BH17" s="991"/>
      <c r="BI17" s="986">
        <v>
3235649</v>
      </c>
      <c r="BJ17" s="986"/>
      <c r="BK17" s="986"/>
      <c r="BL17" s="986"/>
      <c r="BM17" s="986"/>
      <c r="BN17" s="991">
        <v>
8.1</v>
      </c>
      <c r="BO17" s="991"/>
      <c r="BP17" s="991"/>
      <c r="BQ17" s="986">
        <v>
3508752</v>
      </c>
      <c r="BR17" s="986"/>
      <c r="BS17" s="986"/>
      <c r="BT17" s="986"/>
      <c r="BU17" s="986"/>
      <c r="BV17" s="991">
        <v>
8.8000000000000007</v>
      </c>
      <c r="BW17" s="991"/>
      <c r="BX17" s="991"/>
      <c r="BY17" s="986">
        <v>
3453137</v>
      </c>
      <c r="BZ17" s="986"/>
      <c r="CA17" s="986"/>
      <c r="CB17" s="986"/>
      <c r="CC17" s="986"/>
      <c r="CD17" s="991">
        <v>
7.6</v>
      </c>
      <c r="CE17" s="991"/>
      <c r="CF17" s="992"/>
      <c r="CG17" s="635" t="s">
        <v>
9</v>
      </c>
      <c r="CH17" s="636"/>
      <c r="CI17" s="636"/>
      <c r="CJ17" s="636"/>
      <c r="CK17" s="636"/>
      <c r="CL17" s="636"/>
      <c r="CM17" s="636"/>
      <c r="CN17" s="636"/>
      <c r="CO17" s="636"/>
      <c r="CP17" s="637"/>
      <c r="CQ17" s="635" t="s">
        <v>
607</v>
      </c>
      <c r="CR17" s="636"/>
      <c r="CS17" s="636"/>
      <c r="CT17" s="636"/>
      <c r="CU17" s="636"/>
      <c r="CV17" s="636"/>
      <c r="CW17" s="636"/>
      <c r="CX17" s="637"/>
      <c r="CY17" s="636" t="s">
        <v>
607</v>
      </c>
      <c r="CZ17" s="636"/>
      <c r="DA17" s="636"/>
      <c r="DB17" s="636"/>
      <c r="DC17" s="636"/>
      <c r="DD17" s="636"/>
      <c r="DE17" s="636"/>
      <c r="DF17" s="636"/>
      <c r="DG17" s="635" t="s">
        <v>
607</v>
      </c>
      <c r="DH17" s="636"/>
      <c r="DI17" s="636"/>
      <c r="DJ17" s="636"/>
      <c r="DK17" s="636"/>
      <c r="DL17" s="636"/>
      <c r="DM17" s="636"/>
      <c r="DN17" s="637"/>
      <c r="DO17" s="635" t="s">
        <v>
607</v>
      </c>
      <c r="DP17" s="636"/>
      <c r="DQ17" s="636"/>
      <c r="DR17" s="636"/>
      <c r="DS17" s="636"/>
      <c r="DT17" s="636"/>
      <c r="DU17" s="636"/>
      <c r="DV17" s="637"/>
    </row>
    <row r="18" spans="1:126" ht="18" customHeight="1" x14ac:dyDescent="0.15">
      <c r="A18" s="747" t="s">
        <v>
564</v>
      </c>
      <c r="B18" s="748"/>
      <c r="C18" s="748"/>
      <c r="D18" s="748"/>
      <c r="E18" s="748"/>
      <c r="F18" s="748"/>
      <c r="G18" s="748"/>
      <c r="H18" s="748"/>
      <c r="I18" s="748"/>
      <c r="J18" s="749"/>
      <c r="K18" s="985">
        <v>
58157</v>
      </c>
      <c r="L18" s="986"/>
      <c r="M18" s="986"/>
      <c r="N18" s="986"/>
      <c r="O18" s="986"/>
      <c r="P18" s="991">
        <v>
0.1</v>
      </c>
      <c r="Q18" s="991"/>
      <c r="R18" s="991"/>
      <c r="S18" s="986">
        <v>
61086</v>
      </c>
      <c r="T18" s="986"/>
      <c r="U18" s="986"/>
      <c r="V18" s="986"/>
      <c r="W18" s="986"/>
      <c r="X18" s="991">
        <v>
0.1</v>
      </c>
      <c r="Y18" s="991"/>
      <c r="Z18" s="991"/>
      <c r="AA18" s="986">
        <v>
73761</v>
      </c>
      <c r="AB18" s="986"/>
      <c r="AC18" s="986"/>
      <c r="AD18" s="986"/>
      <c r="AE18" s="986"/>
      <c r="AF18" s="991">
        <v>
0.2</v>
      </c>
      <c r="AG18" s="991"/>
      <c r="AH18" s="991"/>
      <c r="AI18" s="986">
        <v>
87766</v>
      </c>
      <c r="AJ18" s="986"/>
      <c r="AK18" s="986"/>
      <c r="AL18" s="986"/>
      <c r="AM18" s="986"/>
      <c r="AN18" s="991">
        <v>
0.2</v>
      </c>
      <c r="AO18" s="991"/>
      <c r="AP18" s="992"/>
      <c r="AQ18" s="747" t="s">
        <v>
591</v>
      </c>
      <c r="AR18" s="748"/>
      <c r="AS18" s="748"/>
      <c r="AT18" s="748"/>
      <c r="AU18" s="748"/>
      <c r="AV18" s="748"/>
      <c r="AW18" s="748"/>
      <c r="AX18" s="748"/>
      <c r="AY18" s="748"/>
      <c r="AZ18" s="749"/>
      <c r="BA18" s="985" t="s">
        <v>
174</v>
      </c>
      <c r="BB18" s="986"/>
      <c r="BC18" s="986"/>
      <c r="BD18" s="986"/>
      <c r="BE18" s="986"/>
      <c r="BF18" s="991" t="s">
        <v>
1343</v>
      </c>
      <c r="BG18" s="991"/>
      <c r="BH18" s="991"/>
      <c r="BI18" s="986" t="s">
        <v>
174</v>
      </c>
      <c r="BJ18" s="986"/>
      <c r="BK18" s="986"/>
      <c r="BL18" s="986"/>
      <c r="BM18" s="986"/>
      <c r="BN18" s="991" t="s">
        <v>
1343</v>
      </c>
      <c r="BO18" s="991"/>
      <c r="BP18" s="991"/>
      <c r="BQ18" s="986" t="s">
        <v>
174</v>
      </c>
      <c r="BR18" s="986"/>
      <c r="BS18" s="986"/>
      <c r="BT18" s="986"/>
      <c r="BU18" s="986"/>
      <c r="BV18" s="991" t="s">
        <v>
1341</v>
      </c>
      <c r="BW18" s="991"/>
      <c r="BX18" s="991"/>
      <c r="BY18" s="986" t="s">
        <v>
1343</v>
      </c>
      <c r="BZ18" s="986"/>
      <c r="CA18" s="986"/>
      <c r="CB18" s="986"/>
      <c r="CC18" s="986"/>
      <c r="CD18" s="991" t="s">
        <v>
1343</v>
      </c>
      <c r="CE18" s="991"/>
      <c r="CF18" s="992"/>
      <c r="CG18" s="641"/>
      <c r="CH18" s="642"/>
      <c r="CI18" s="642"/>
      <c r="CJ18" s="642"/>
      <c r="CK18" s="642"/>
      <c r="CL18" s="642"/>
      <c r="CM18" s="642"/>
      <c r="CN18" s="642"/>
      <c r="CO18" s="642"/>
      <c r="CP18" s="643"/>
      <c r="CQ18" s="641" t="s">
        <v>
1213</v>
      </c>
      <c r="CR18" s="642"/>
      <c r="CS18" s="642"/>
      <c r="CT18" s="642"/>
      <c r="CU18" s="642"/>
      <c r="CV18" s="642"/>
      <c r="CW18" s="642"/>
      <c r="CX18" s="643"/>
      <c r="CY18" s="641" t="s">
        <v>
1306</v>
      </c>
      <c r="CZ18" s="642"/>
      <c r="DA18" s="642"/>
      <c r="DB18" s="642"/>
      <c r="DC18" s="642"/>
      <c r="DD18" s="642"/>
      <c r="DE18" s="642"/>
      <c r="DF18" s="643"/>
      <c r="DG18" s="641" t="s">
        <v>
1307</v>
      </c>
      <c r="DH18" s="642"/>
      <c r="DI18" s="642"/>
      <c r="DJ18" s="642"/>
      <c r="DK18" s="642"/>
      <c r="DL18" s="642"/>
      <c r="DM18" s="642"/>
      <c r="DN18" s="643"/>
      <c r="DO18" s="641" t="s">
        <v>
1308</v>
      </c>
      <c r="DP18" s="642"/>
      <c r="DQ18" s="642"/>
      <c r="DR18" s="642"/>
      <c r="DS18" s="642"/>
      <c r="DT18" s="642"/>
      <c r="DU18" s="642"/>
      <c r="DV18" s="643"/>
    </row>
    <row r="19" spans="1:126" ht="18" customHeight="1" x14ac:dyDescent="0.15">
      <c r="A19" s="747" t="s">
        <v>
565</v>
      </c>
      <c r="B19" s="748"/>
      <c r="C19" s="748"/>
      <c r="D19" s="748"/>
      <c r="E19" s="748"/>
      <c r="F19" s="748"/>
      <c r="G19" s="748"/>
      <c r="H19" s="748"/>
      <c r="I19" s="748"/>
      <c r="J19" s="749"/>
      <c r="K19" s="985">
        <v>
47968</v>
      </c>
      <c r="L19" s="986"/>
      <c r="M19" s="986"/>
      <c r="N19" s="986"/>
      <c r="O19" s="986"/>
      <c r="P19" s="991">
        <v>
0.1</v>
      </c>
      <c r="Q19" s="991"/>
      <c r="R19" s="991"/>
      <c r="S19" s="986">
        <v>
41691</v>
      </c>
      <c r="T19" s="986"/>
      <c r="U19" s="986"/>
      <c r="V19" s="986"/>
      <c r="W19" s="986"/>
      <c r="X19" s="991">
        <v>
0.1</v>
      </c>
      <c r="Y19" s="991"/>
      <c r="Z19" s="991"/>
      <c r="AA19" s="986">
        <v>
40623</v>
      </c>
      <c r="AB19" s="986"/>
      <c r="AC19" s="986"/>
      <c r="AD19" s="986"/>
      <c r="AE19" s="986"/>
      <c r="AF19" s="991">
        <v>
0.1</v>
      </c>
      <c r="AG19" s="991"/>
      <c r="AH19" s="991"/>
      <c r="AI19" s="986">
        <v>
39155</v>
      </c>
      <c r="AJ19" s="986"/>
      <c r="AK19" s="986"/>
      <c r="AL19" s="986"/>
      <c r="AM19" s="986"/>
      <c r="AN19" s="991">
        <v>
0.1</v>
      </c>
      <c r="AO19" s="991"/>
      <c r="AP19" s="992"/>
      <c r="AQ19" s="747" t="s">
        <v>
592</v>
      </c>
      <c r="AR19" s="748"/>
      <c r="AS19" s="748"/>
      <c r="AT19" s="748"/>
      <c r="AU19" s="748"/>
      <c r="AV19" s="748"/>
      <c r="AW19" s="748"/>
      <c r="AX19" s="748"/>
      <c r="AY19" s="748"/>
      <c r="AZ19" s="749"/>
      <c r="BA19" s="985">
        <v>
2740881</v>
      </c>
      <c r="BB19" s="986"/>
      <c r="BC19" s="986"/>
      <c r="BD19" s="986"/>
      <c r="BE19" s="986"/>
      <c r="BF19" s="991">
        <v>
7.1</v>
      </c>
      <c r="BG19" s="991"/>
      <c r="BH19" s="991"/>
      <c r="BI19" s="986">
        <v>
2672135</v>
      </c>
      <c r="BJ19" s="986"/>
      <c r="BK19" s="986"/>
      <c r="BL19" s="986"/>
      <c r="BM19" s="986"/>
      <c r="BN19" s="991">
        <v>
6.6</v>
      </c>
      <c r="BO19" s="991"/>
      <c r="BP19" s="991"/>
      <c r="BQ19" s="986">
        <v>
2680614</v>
      </c>
      <c r="BR19" s="986"/>
      <c r="BS19" s="986"/>
      <c r="BT19" s="986"/>
      <c r="BU19" s="986"/>
      <c r="BV19" s="991">
        <v>
6.7</v>
      </c>
      <c r="BW19" s="991"/>
      <c r="BX19" s="991"/>
      <c r="BY19" s="986">
        <v>
2503413</v>
      </c>
      <c r="BZ19" s="986"/>
      <c r="CA19" s="986"/>
      <c r="CB19" s="986"/>
      <c r="CC19" s="986"/>
      <c r="CD19" s="991">
        <v>
5.5</v>
      </c>
      <c r="CE19" s="991"/>
      <c r="CF19" s="992"/>
      <c r="CG19" s="733" t="s">
        <v>
608</v>
      </c>
      <c r="CH19" s="734"/>
      <c r="CI19" s="734"/>
      <c r="CJ19" s="734"/>
      <c r="CK19" s="734"/>
      <c r="CL19" s="734"/>
      <c r="CM19" s="734"/>
      <c r="CN19" s="734"/>
      <c r="CO19" s="734"/>
      <c r="CP19" s="735"/>
      <c r="CQ19" s="987">
        <v>
12078591</v>
      </c>
      <c r="CR19" s="983"/>
      <c r="CS19" s="983"/>
      <c r="CT19" s="983"/>
      <c r="CU19" s="983"/>
      <c r="CV19" s="983"/>
      <c r="CW19" s="983"/>
      <c r="CX19" s="983"/>
      <c r="CY19" s="983">
        <v>
12202467</v>
      </c>
      <c r="CZ19" s="983"/>
      <c r="DA19" s="983"/>
      <c r="DB19" s="983"/>
      <c r="DC19" s="983"/>
      <c r="DD19" s="983"/>
      <c r="DE19" s="983"/>
      <c r="DF19" s="983"/>
      <c r="DG19" s="983">
        <v>
11416908</v>
      </c>
      <c r="DH19" s="983"/>
      <c r="DI19" s="983"/>
      <c r="DJ19" s="983"/>
      <c r="DK19" s="983"/>
      <c r="DL19" s="983"/>
      <c r="DM19" s="983"/>
      <c r="DN19" s="983"/>
      <c r="DO19" s="983">
        <v>
10254862</v>
      </c>
      <c r="DP19" s="983"/>
      <c r="DQ19" s="983"/>
      <c r="DR19" s="983"/>
      <c r="DS19" s="983"/>
      <c r="DT19" s="983"/>
      <c r="DU19" s="983"/>
      <c r="DV19" s="984"/>
    </row>
    <row r="20" spans="1:126" ht="18" customHeight="1" x14ac:dyDescent="0.15">
      <c r="A20" s="999" t="s">
        <v>
566</v>
      </c>
      <c r="B20" s="1000"/>
      <c r="C20" s="1000"/>
      <c r="D20" s="1000"/>
      <c r="E20" s="1000"/>
      <c r="F20" s="1000"/>
      <c r="G20" s="1000"/>
      <c r="H20" s="1000"/>
      <c r="I20" s="1000"/>
      <c r="J20" s="1001"/>
      <c r="K20" s="985">
        <v>
10084</v>
      </c>
      <c r="L20" s="986"/>
      <c r="M20" s="986"/>
      <c r="N20" s="986"/>
      <c r="O20" s="986"/>
      <c r="P20" s="991">
        <v>
0</v>
      </c>
      <c r="Q20" s="991"/>
      <c r="R20" s="991"/>
      <c r="S20" s="986">
        <v>
9581</v>
      </c>
      <c r="T20" s="986"/>
      <c r="U20" s="986"/>
      <c r="V20" s="986"/>
      <c r="W20" s="986"/>
      <c r="X20" s="991">
        <v>
0</v>
      </c>
      <c r="Y20" s="991"/>
      <c r="Z20" s="991"/>
      <c r="AA20" s="986">
        <v>
9126</v>
      </c>
      <c r="AB20" s="986"/>
      <c r="AC20" s="986"/>
      <c r="AD20" s="986"/>
      <c r="AE20" s="986"/>
      <c r="AF20" s="991">
        <v>
0</v>
      </c>
      <c r="AG20" s="991"/>
      <c r="AH20" s="991"/>
      <c r="AI20" s="986">
        <v>
8515</v>
      </c>
      <c r="AJ20" s="986"/>
      <c r="AK20" s="986"/>
      <c r="AL20" s="986"/>
      <c r="AM20" s="986"/>
      <c r="AN20" s="991">
        <v>
0</v>
      </c>
      <c r="AO20" s="991"/>
      <c r="AP20" s="992"/>
      <c r="AQ20" s="759" t="s">
        <v>
593</v>
      </c>
      <c r="AR20" s="760"/>
      <c r="AS20" s="760"/>
      <c r="AT20" s="760"/>
      <c r="AU20" s="760"/>
      <c r="AV20" s="760"/>
      <c r="AW20" s="760"/>
      <c r="AX20" s="760"/>
      <c r="AY20" s="760"/>
      <c r="AZ20" s="761"/>
      <c r="BA20" s="985" t="s">
        <v>
174</v>
      </c>
      <c r="BB20" s="986"/>
      <c r="BC20" s="986"/>
      <c r="BD20" s="986"/>
      <c r="BE20" s="986"/>
      <c r="BF20" s="991" t="s">
        <v>
1343</v>
      </c>
      <c r="BG20" s="991"/>
      <c r="BH20" s="991"/>
      <c r="BI20" s="986" t="s">
        <v>
174</v>
      </c>
      <c r="BJ20" s="986"/>
      <c r="BK20" s="986"/>
      <c r="BL20" s="986"/>
      <c r="BM20" s="986"/>
      <c r="BN20" s="991" t="s">
        <v>
174</v>
      </c>
      <c r="BO20" s="991"/>
      <c r="BP20" s="991"/>
      <c r="BQ20" s="986" t="s">
        <v>
174</v>
      </c>
      <c r="BR20" s="986"/>
      <c r="BS20" s="986"/>
      <c r="BT20" s="986"/>
      <c r="BU20" s="986"/>
      <c r="BV20" s="991" t="s">
        <v>
174</v>
      </c>
      <c r="BW20" s="991"/>
      <c r="BX20" s="991"/>
      <c r="BY20" s="986" t="s">
        <v>
1343</v>
      </c>
      <c r="BZ20" s="986"/>
      <c r="CA20" s="986"/>
      <c r="CB20" s="986"/>
      <c r="CC20" s="986"/>
      <c r="CD20" s="991" t="s">
        <v>
1341</v>
      </c>
      <c r="CE20" s="991"/>
      <c r="CF20" s="992"/>
      <c r="CG20" s="747" t="s">
        <v>
609</v>
      </c>
      <c r="CH20" s="748"/>
      <c r="CI20" s="748"/>
      <c r="CJ20" s="748"/>
      <c r="CK20" s="748"/>
      <c r="CL20" s="748"/>
      <c r="CM20" s="748"/>
      <c r="CN20" s="748"/>
      <c r="CO20" s="748"/>
      <c r="CP20" s="749"/>
      <c r="CQ20" s="985">
        <v>
1468168</v>
      </c>
      <c r="CR20" s="986"/>
      <c r="CS20" s="986"/>
      <c r="CT20" s="986"/>
      <c r="CU20" s="986"/>
      <c r="CV20" s="986"/>
      <c r="CW20" s="986"/>
      <c r="CX20" s="986"/>
      <c r="CY20" s="986">
        <v>
1384469</v>
      </c>
      <c r="CZ20" s="986"/>
      <c r="DA20" s="986"/>
      <c r="DB20" s="986"/>
      <c r="DC20" s="986"/>
      <c r="DD20" s="986"/>
      <c r="DE20" s="986"/>
      <c r="DF20" s="986"/>
      <c r="DG20" s="986">
        <v>
1361557</v>
      </c>
      <c r="DH20" s="986"/>
      <c r="DI20" s="986"/>
      <c r="DJ20" s="986"/>
      <c r="DK20" s="986"/>
      <c r="DL20" s="986"/>
      <c r="DM20" s="986"/>
      <c r="DN20" s="986"/>
      <c r="DO20" s="986">
        <v>
1379696</v>
      </c>
      <c r="DP20" s="986"/>
      <c r="DQ20" s="986"/>
      <c r="DR20" s="986"/>
      <c r="DS20" s="986"/>
      <c r="DT20" s="986"/>
      <c r="DU20" s="986"/>
      <c r="DV20" s="988"/>
    </row>
    <row r="21" spans="1:126" ht="18" customHeight="1" x14ac:dyDescent="0.15">
      <c r="A21" s="747" t="s">
        <v>
567</v>
      </c>
      <c r="B21" s="748"/>
      <c r="C21" s="748"/>
      <c r="D21" s="748"/>
      <c r="E21" s="748"/>
      <c r="F21" s="748"/>
      <c r="G21" s="748"/>
      <c r="H21" s="748"/>
      <c r="I21" s="748"/>
      <c r="J21" s="749"/>
      <c r="K21" s="985">
        <v>
231158</v>
      </c>
      <c r="L21" s="986"/>
      <c r="M21" s="986"/>
      <c r="N21" s="986"/>
      <c r="O21" s="986"/>
      <c r="P21" s="991">
        <v>
0.6</v>
      </c>
      <c r="Q21" s="991"/>
      <c r="R21" s="991"/>
      <c r="S21" s="986">
        <v>
278796</v>
      </c>
      <c r="T21" s="986"/>
      <c r="U21" s="986"/>
      <c r="V21" s="986"/>
      <c r="W21" s="986"/>
      <c r="X21" s="991">
        <v>
0.7</v>
      </c>
      <c r="Y21" s="991"/>
      <c r="Z21" s="991"/>
      <c r="AA21" s="986">
        <v>
337564</v>
      </c>
      <c r="AB21" s="986"/>
      <c r="AC21" s="986"/>
      <c r="AD21" s="986"/>
      <c r="AE21" s="986"/>
      <c r="AF21" s="991">
        <v>
0.8</v>
      </c>
      <c r="AG21" s="991"/>
      <c r="AH21" s="991"/>
      <c r="AI21" s="986">
        <v>
420869</v>
      </c>
      <c r="AJ21" s="986"/>
      <c r="AK21" s="986"/>
      <c r="AL21" s="986"/>
      <c r="AM21" s="986"/>
      <c r="AN21" s="991">
        <v>
0.9</v>
      </c>
      <c r="AO21" s="991"/>
      <c r="AP21" s="992"/>
      <c r="AQ21" s="747" t="s">
        <v>
577</v>
      </c>
      <c r="AR21" s="748"/>
      <c r="AS21" s="748"/>
      <c r="AT21" s="748"/>
      <c r="AU21" s="748"/>
      <c r="AV21" s="748"/>
      <c r="AW21" s="748"/>
      <c r="AX21" s="748"/>
      <c r="AY21" s="748"/>
      <c r="AZ21" s="749"/>
      <c r="BA21" s="985">
        <f>
ROUND(BA7/58299,1)</f>
        <v>
661.1</v>
      </c>
      <c r="BB21" s="986"/>
      <c r="BC21" s="986"/>
      <c r="BD21" s="986"/>
      <c r="BE21" s="986"/>
      <c r="BF21" s="991" t="s">
        <v>
1343</v>
      </c>
      <c r="BG21" s="991"/>
      <c r="BH21" s="991"/>
      <c r="BI21" s="986">
        <f>
ROUND(BI7/59099,1)</f>
        <v>
680.5</v>
      </c>
      <c r="BJ21" s="986"/>
      <c r="BK21" s="986"/>
      <c r="BL21" s="986"/>
      <c r="BM21" s="986"/>
      <c r="BN21" s="991" t="s">
        <v>
174</v>
      </c>
      <c r="BO21" s="991"/>
      <c r="BP21" s="991"/>
      <c r="BQ21" s="986">
        <f>
ROUND(BQ7/59916,1)</f>
        <v>
669.1</v>
      </c>
      <c r="BR21" s="986"/>
      <c r="BS21" s="986"/>
      <c r="BT21" s="986"/>
      <c r="BU21" s="986"/>
      <c r="BV21" s="991" t="s">
        <v>
174</v>
      </c>
      <c r="BW21" s="991"/>
      <c r="BX21" s="991"/>
      <c r="BY21" s="986">
        <f>
ROUND(BY7/60598,1)</f>
        <v>
751.9</v>
      </c>
      <c r="BZ21" s="986"/>
      <c r="CA21" s="986"/>
      <c r="CB21" s="986"/>
      <c r="CC21" s="986"/>
      <c r="CD21" s="991" t="s">
        <v>
174</v>
      </c>
      <c r="CE21" s="991"/>
      <c r="CF21" s="992"/>
      <c r="CG21" s="747" t="s">
        <v>
610</v>
      </c>
      <c r="CH21" s="748"/>
      <c r="CI21" s="748"/>
      <c r="CJ21" s="748"/>
      <c r="CK21" s="748"/>
      <c r="CL21" s="748"/>
      <c r="CM21" s="748"/>
      <c r="CN21" s="748"/>
      <c r="CO21" s="748"/>
      <c r="CP21" s="749"/>
      <c r="CQ21" s="985" t="s">
        <v>
1344</v>
      </c>
      <c r="CR21" s="986"/>
      <c r="CS21" s="986"/>
      <c r="CT21" s="986"/>
      <c r="CU21" s="986"/>
      <c r="CV21" s="986"/>
      <c r="CW21" s="986"/>
      <c r="CX21" s="986"/>
      <c r="CY21" s="986" t="s">
        <v>
1343</v>
      </c>
      <c r="CZ21" s="986"/>
      <c r="DA21" s="986"/>
      <c r="DB21" s="986"/>
      <c r="DC21" s="986"/>
      <c r="DD21" s="986"/>
      <c r="DE21" s="986"/>
      <c r="DF21" s="986"/>
      <c r="DG21" s="986" t="s">
        <v>
1343</v>
      </c>
      <c r="DH21" s="986"/>
      <c r="DI21" s="986"/>
      <c r="DJ21" s="986"/>
      <c r="DK21" s="986"/>
      <c r="DL21" s="986"/>
      <c r="DM21" s="986"/>
      <c r="DN21" s="986"/>
      <c r="DO21" s="986" t="s">
        <v>
1343</v>
      </c>
      <c r="DP21" s="986"/>
      <c r="DQ21" s="986"/>
      <c r="DR21" s="986"/>
      <c r="DS21" s="986"/>
      <c r="DT21" s="986"/>
      <c r="DU21" s="986"/>
      <c r="DV21" s="988"/>
    </row>
    <row r="22" spans="1:126" ht="18" customHeight="1" x14ac:dyDescent="0.15">
      <c r="A22" s="747" t="s">
        <v>
568</v>
      </c>
      <c r="B22" s="748"/>
      <c r="C22" s="748"/>
      <c r="D22" s="748"/>
      <c r="E22" s="748"/>
      <c r="F22" s="748"/>
      <c r="G22" s="748"/>
      <c r="H22" s="748"/>
      <c r="I22" s="748"/>
      <c r="J22" s="749"/>
      <c r="K22" s="985">
        <v>
947085</v>
      </c>
      <c r="L22" s="986"/>
      <c r="M22" s="986"/>
      <c r="N22" s="986"/>
      <c r="O22" s="986"/>
      <c r="P22" s="991">
        <v>
2.4</v>
      </c>
      <c r="Q22" s="991"/>
      <c r="R22" s="991"/>
      <c r="S22" s="986">
        <v>
953346</v>
      </c>
      <c r="T22" s="986"/>
      <c r="U22" s="986"/>
      <c r="V22" s="986"/>
      <c r="W22" s="986"/>
      <c r="X22" s="991">
        <v>
2.2000000000000002</v>
      </c>
      <c r="Y22" s="991"/>
      <c r="Z22" s="991"/>
      <c r="AA22" s="986">
        <v>
958477</v>
      </c>
      <c r="AB22" s="986"/>
      <c r="AC22" s="986"/>
      <c r="AD22" s="986"/>
      <c r="AE22" s="986"/>
      <c r="AF22" s="991">
        <v>
2.2000000000000002</v>
      </c>
      <c r="AG22" s="991"/>
      <c r="AH22" s="991"/>
      <c r="AI22" s="986">
        <v>
981011</v>
      </c>
      <c r="AJ22" s="986"/>
      <c r="AK22" s="986"/>
      <c r="AL22" s="986"/>
      <c r="AM22" s="986"/>
      <c r="AN22" s="991">
        <v>
2.1</v>
      </c>
      <c r="AO22" s="991"/>
      <c r="AP22" s="992"/>
      <c r="AQ22" s="759" t="s">
        <v>
578</v>
      </c>
      <c r="AR22" s="760"/>
      <c r="AS22" s="760"/>
      <c r="AT22" s="760"/>
      <c r="AU22" s="760"/>
      <c r="AV22" s="760"/>
      <c r="AW22" s="760"/>
      <c r="AX22" s="760"/>
      <c r="AY22" s="760"/>
      <c r="AZ22" s="761"/>
      <c r="BA22" s="996">
        <f>
ROUND(BA7/118346,1)</f>
        <v>
325.7</v>
      </c>
      <c r="BB22" s="997"/>
      <c r="BC22" s="997"/>
      <c r="BD22" s="997"/>
      <c r="BE22" s="997"/>
      <c r="BF22" s="1002" t="s">
        <v>
1343</v>
      </c>
      <c r="BG22" s="1002"/>
      <c r="BH22" s="1002"/>
      <c r="BI22" s="997">
        <f>
ROUND(BI7/119598,1)</f>
        <v>
336.3</v>
      </c>
      <c r="BJ22" s="997"/>
      <c r="BK22" s="997"/>
      <c r="BL22" s="997"/>
      <c r="BM22" s="997"/>
      <c r="BN22" s="1002" t="s">
        <v>
174</v>
      </c>
      <c r="BO22" s="1002"/>
      <c r="BP22" s="1002"/>
      <c r="BQ22" s="997">
        <f>
ROUND(BQ7/120618,1)</f>
        <v>
332.4</v>
      </c>
      <c r="BR22" s="997"/>
      <c r="BS22" s="997"/>
      <c r="BT22" s="997"/>
      <c r="BU22" s="997"/>
      <c r="BV22" s="1002" t="s">
        <v>
174</v>
      </c>
      <c r="BW22" s="1002"/>
      <c r="BX22" s="1002"/>
      <c r="BY22" s="997">
        <f>
ROUND(BY7/121629,1)</f>
        <v>
374.6</v>
      </c>
      <c r="BZ22" s="997"/>
      <c r="CA22" s="997"/>
      <c r="CB22" s="997"/>
      <c r="CC22" s="997"/>
      <c r="CD22" s="1002" t="s">
        <v>
174</v>
      </c>
      <c r="CE22" s="1002"/>
      <c r="CF22" s="1003"/>
      <c r="CG22" s="747" t="s">
        <v>
611</v>
      </c>
      <c r="CH22" s="748"/>
      <c r="CI22" s="748"/>
      <c r="CJ22" s="748"/>
      <c r="CK22" s="748"/>
      <c r="CL22" s="748"/>
      <c r="CM22" s="748"/>
      <c r="CN22" s="748"/>
      <c r="CO22" s="748"/>
      <c r="CP22" s="749"/>
      <c r="CQ22" s="985" t="s">
        <v>
174</v>
      </c>
      <c r="CR22" s="986"/>
      <c r="CS22" s="986"/>
      <c r="CT22" s="986"/>
      <c r="CU22" s="986"/>
      <c r="CV22" s="986"/>
      <c r="CW22" s="986"/>
      <c r="CX22" s="986"/>
      <c r="CY22" s="986" t="s">
        <v>
1343</v>
      </c>
      <c r="CZ22" s="986"/>
      <c r="DA22" s="986"/>
      <c r="DB22" s="986"/>
      <c r="DC22" s="986"/>
      <c r="DD22" s="986"/>
      <c r="DE22" s="986"/>
      <c r="DF22" s="986"/>
      <c r="DG22" s="986" t="s">
        <v>
1344</v>
      </c>
      <c r="DH22" s="986"/>
      <c r="DI22" s="986"/>
      <c r="DJ22" s="986"/>
      <c r="DK22" s="986"/>
      <c r="DL22" s="986"/>
      <c r="DM22" s="986"/>
      <c r="DN22" s="986"/>
      <c r="DO22" s="986" t="s">
        <v>
1341</v>
      </c>
      <c r="DP22" s="986"/>
      <c r="DQ22" s="986"/>
      <c r="DR22" s="986"/>
      <c r="DS22" s="986"/>
      <c r="DT22" s="986"/>
      <c r="DU22" s="986"/>
      <c r="DV22" s="988"/>
    </row>
    <row r="23" spans="1:126" ht="18" customHeight="1" x14ac:dyDescent="0.15">
      <c r="A23" s="747" t="s">
        <v>
569</v>
      </c>
      <c r="B23" s="748"/>
      <c r="C23" s="748"/>
      <c r="D23" s="748"/>
      <c r="E23" s="748"/>
      <c r="F23" s="748"/>
      <c r="G23" s="748"/>
      <c r="H23" s="748"/>
      <c r="I23" s="748"/>
      <c r="J23" s="749"/>
      <c r="K23" s="985">
        <v>
5908289</v>
      </c>
      <c r="L23" s="986"/>
      <c r="M23" s="986"/>
      <c r="N23" s="986"/>
      <c r="O23" s="986"/>
      <c r="P23" s="991">
        <v>
14.7</v>
      </c>
      <c r="Q23" s="991"/>
      <c r="R23" s="991"/>
      <c r="S23" s="986">
        <v>
6545688</v>
      </c>
      <c r="T23" s="986"/>
      <c r="U23" s="986"/>
      <c r="V23" s="986"/>
      <c r="W23" s="986"/>
      <c r="X23" s="991">
        <v>
15.5</v>
      </c>
      <c r="Y23" s="991"/>
      <c r="Z23" s="991"/>
      <c r="AA23" s="986">
        <v>
6640890</v>
      </c>
      <c r="AB23" s="986"/>
      <c r="AC23" s="986"/>
      <c r="AD23" s="986"/>
      <c r="AE23" s="986"/>
      <c r="AF23" s="991">
        <v>
15.6</v>
      </c>
      <c r="AG23" s="991"/>
      <c r="AH23" s="991"/>
      <c r="AI23" s="986">
        <v>
8258629</v>
      </c>
      <c r="AJ23" s="986"/>
      <c r="AK23" s="986"/>
      <c r="AL23" s="986"/>
      <c r="AM23" s="986"/>
      <c r="AN23" s="991">
        <v>
17.399999999999999</v>
      </c>
      <c r="AO23" s="991"/>
      <c r="AP23" s="992"/>
      <c r="AQ23" s="1"/>
      <c r="AR23" s="1"/>
      <c r="AS23" s="772" t="s">
        <v>
1356</v>
      </c>
      <c r="AT23" s="772"/>
      <c r="AU23" s="1004" t="s">
        <v>
1357</v>
      </c>
      <c r="AV23" s="1004"/>
      <c r="AW23" s="1004"/>
      <c r="AX23" s="1004"/>
      <c r="AY23" s="1004"/>
      <c r="AZ23" s="1004"/>
      <c r="BA23" s="1004"/>
      <c r="BB23" s="1004"/>
      <c r="BC23" s="1004"/>
      <c r="BD23" s="1004"/>
      <c r="BE23" s="1004"/>
      <c r="BF23" s="1004"/>
      <c r="BG23" s="1004"/>
      <c r="BH23" s="1004"/>
      <c r="BI23" s="1004"/>
      <c r="BJ23" s="1004"/>
      <c r="BK23" s="1004"/>
      <c r="BL23" s="1004"/>
      <c r="BM23" s="1004"/>
      <c r="BN23" s="1004"/>
      <c r="BO23" s="1004"/>
      <c r="BP23" s="1004"/>
      <c r="BQ23" s="1004"/>
      <c r="BR23" s="1004"/>
      <c r="BS23" s="1004"/>
      <c r="BT23" s="1004"/>
      <c r="BU23" s="1004"/>
      <c r="BV23" s="1004"/>
      <c r="BW23" s="1004"/>
      <c r="BX23" s="1004"/>
      <c r="BY23" s="1004"/>
      <c r="BZ23" s="1004"/>
      <c r="CA23" s="1004"/>
      <c r="CB23" s="1004"/>
      <c r="CC23" s="1004"/>
      <c r="CD23" s="1004"/>
      <c r="CE23" s="1"/>
      <c r="CF23" s="1"/>
      <c r="CG23" s="747" t="s">
        <v>
612</v>
      </c>
      <c r="CH23" s="748"/>
      <c r="CI23" s="748"/>
      <c r="CJ23" s="748"/>
      <c r="CK23" s="748"/>
      <c r="CL23" s="748"/>
      <c r="CM23" s="748"/>
      <c r="CN23" s="748"/>
      <c r="CO23" s="748"/>
      <c r="CP23" s="749"/>
      <c r="CQ23" s="985">
        <v>
7011322</v>
      </c>
      <c r="CR23" s="986"/>
      <c r="CS23" s="986"/>
      <c r="CT23" s="986"/>
      <c r="CU23" s="986"/>
      <c r="CV23" s="986"/>
      <c r="CW23" s="986"/>
      <c r="CX23" s="986"/>
      <c r="CY23" s="986">
        <v>
7226034</v>
      </c>
      <c r="CZ23" s="986"/>
      <c r="DA23" s="986"/>
      <c r="DB23" s="986"/>
      <c r="DC23" s="986"/>
      <c r="DD23" s="986"/>
      <c r="DE23" s="986"/>
      <c r="DF23" s="986"/>
      <c r="DG23" s="986">
        <v>
7625589</v>
      </c>
      <c r="DH23" s="986"/>
      <c r="DI23" s="986"/>
      <c r="DJ23" s="986"/>
      <c r="DK23" s="986"/>
      <c r="DL23" s="986"/>
      <c r="DM23" s="986"/>
      <c r="DN23" s="986"/>
      <c r="DO23" s="986">
        <v>
7892131</v>
      </c>
      <c r="DP23" s="986"/>
      <c r="DQ23" s="986"/>
      <c r="DR23" s="986"/>
      <c r="DS23" s="986"/>
      <c r="DT23" s="986"/>
      <c r="DU23" s="986"/>
      <c r="DV23" s="988"/>
    </row>
    <row r="24" spans="1:126" ht="18" customHeight="1" x14ac:dyDescent="0.15">
      <c r="A24" s="747" t="s">
        <v>
570</v>
      </c>
      <c r="B24" s="748"/>
      <c r="C24" s="748"/>
      <c r="D24" s="748"/>
      <c r="E24" s="748"/>
      <c r="F24" s="748"/>
      <c r="G24" s="748"/>
      <c r="H24" s="748"/>
      <c r="I24" s="748"/>
      <c r="J24" s="749"/>
      <c r="K24" s="985">
        <v>
5529385</v>
      </c>
      <c r="L24" s="986"/>
      <c r="M24" s="986"/>
      <c r="N24" s="986"/>
      <c r="O24" s="986"/>
      <c r="P24" s="991">
        <v>
13.8</v>
      </c>
      <c r="Q24" s="991"/>
      <c r="R24" s="991"/>
      <c r="S24" s="986">
        <v>
6227019</v>
      </c>
      <c r="T24" s="986"/>
      <c r="U24" s="986"/>
      <c r="V24" s="986"/>
      <c r="W24" s="986"/>
      <c r="X24" s="991">
        <v>
14.7</v>
      </c>
      <c r="Y24" s="991"/>
      <c r="Z24" s="991"/>
      <c r="AA24" s="986">
        <v>
6213520</v>
      </c>
      <c r="AB24" s="986"/>
      <c r="AC24" s="986"/>
      <c r="AD24" s="986"/>
      <c r="AE24" s="986"/>
      <c r="AF24" s="991">
        <v>
14.5</v>
      </c>
      <c r="AG24" s="991"/>
      <c r="AH24" s="991"/>
      <c r="AI24" s="986">
        <v>
7067857</v>
      </c>
      <c r="AJ24" s="986"/>
      <c r="AK24" s="986"/>
      <c r="AL24" s="986"/>
      <c r="AM24" s="986"/>
      <c r="AN24" s="991">
        <v>
14.9</v>
      </c>
      <c r="AO24" s="991"/>
      <c r="AP24" s="992"/>
      <c r="AQ24" s="1"/>
      <c r="AR24" s="1"/>
      <c r="AS24" s="81"/>
      <c r="AT24" s="1"/>
      <c r="AU24" s="1005"/>
      <c r="AV24" s="1005"/>
      <c r="AW24" s="1005"/>
      <c r="AX24" s="1005"/>
      <c r="AY24" s="1005"/>
      <c r="AZ24" s="1005"/>
      <c r="BA24" s="1005"/>
      <c r="BB24" s="1005"/>
      <c r="BC24" s="1005"/>
      <c r="BD24" s="1005"/>
      <c r="BE24" s="1005"/>
      <c r="BF24" s="1005"/>
      <c r="BG24" s="1005"/>
      <c r="BH24" s="1005"/>
      <c r="BI24" s="1005"/>
      <c r="BJ24" s="1005"/>
      <c r="BK24" s="1005"/>
      <c r="BL24" s="1005"/>
      <c r="BM24" s="1005"/>
      <c r="BN24" s="1005"/>
      <c r="BO24" s="1005"/>
      <c r="BP24" s="1005"/>
      <c r="BQ24" s="1005"/>
      <c r="BR24" s="1005"/>
      <c r="BS24" s="1005"/>
      <c r="BT24" s="1005"/>
      <c r="BU24" s="1005"/>
      <c r="BV24" s="1005"/>
      <c r="BW24" s="1005"/>
      <c r="BX24" s="1005"/>
      <c r="BY24" s="1005"/>
      <c r="BZ24" s="1005"/>
      <c r="CA24" s="1005"/>
      <c r="CB24" s="1005"/>
      <c r="CC24" s="1005"/>
      <c r="CD24" s="1005"/>
      <c r="CE24" s="1"/>
      <c r="CF24" s="1"/>
      <c r="CG24" s="993" t="s">
        <v>
613</v>
      </c>
      <c r="CH24" s="994"/>
      <c r="CI24" s="994"/>
      <c r="CJ24" s="994"/>
      <c r="CK24" s="994"/>
      <c r="CL24" s="994"/>
      <c r="CM24" s="994"/>
      <c r="CN24" s="994"/>
      <c r="CO24" s="994"/>
      <c r="CP24" s="995"/>
      <c r="CQ24" s="996">
        <v>
2352996</v>
      </c>
      <c r="CR24" s="997"/>
      <c r="CS24" s="997"/>
      <c r="CT24" s="997"/>
      <c r="CU24" s="997"/>
      <c r="CV24" s="997"/>
      <c r="CW24" s="997"/>
      <c r="CX24" s="997"/>
      <c r="CY24" s="997">
        <v>
2459806</v>
      </c>
      <c r="CZ24" s="997"/>
      <c r="DA24" s="997"/>
      <c r="DB24" s="997"/>
      <c r="DC24" s="997"/>
      <c r="DD24" s="997"/>
      <c r="DE24" s="997"/>
      <c r="DF24" s="997"/>
      <c r="DG24" s="997">
        <v>
2491166</v>
      </c>
      <c r="DH24" s="997"/>
      <c r="DI24" s="997"/>
      <c r="DJ24" s="997"/>
      <c r="DK24" s="997"/>
      <c r="DL24" s="997"/>
      <c r="DM24" s="997"/>
      <c r="DN24" s="997"/>
      <c r="DO24" s="997">
        <v>
2556705</v>
      </c>
      <c r="DP24" s="997"/>
      <c r="DQ24" s="997"/>
      <c r="DR24" s="997"/>
      <c r="DS24" s="997"/>
      <c r="DT24" s="997"/>
      <c r="DU24" s="997"/>
      <c r="DV24" s="998"/>
    </row>
    <row r="25" spans="1:126" ht="18" customHeight="1" x14ac:dyDescent="0.15">
      <c r="A25" s="747" t="s">
        <v>
571</v>
      </c>
      <c r="B25" s="748"/>
      <c r="C25" s="748"/>
      <c r="D25" s="748"/>
      <c r="E25" s="748"/>
      <c r="F25" s="748"/>
      <c r="G25" s="748"/>
      <c r="H25" s="748"/>
      <c r="I25" s="748"/>
      <c r="J25" s="749"/>
      <c r="K25" s="985">
        <v>
24663</v>
      </c>
      <c r="L25" s="986"/>
      <c r="M25" s="986"/>
      <c r="N25" s="986"/>
      <c r="O25" s="986"/>
      <c r="P25" s="991">
        <v>
0.1</v>
      </c>
      <c r="Q25" s="991"/>
      <c r="R25" s="991"/>
      <c r="S25" s="986">
        <v>
24573</v>
      </c>
      <c r="T25" s="986"/>
      <c r="U25" s="986"/>
      <c r="V25" s="986"/>
      <c r="W25" s="986"/>
      <c r="X25" s="991">
        <v>
0.1</v>
      </c>
      <c r="Y25" s="991"/>
      <c r="Z25" s="991"/>
      <c r="AA25" s="986">
        <v>
250172</v>
      </c>
      <c r="AB25" s="986"/>
      <c r="AC25" s="986"/>
      <c r="AD25" s="986"/>
      <c r="AE25" s="986"/>
      <c r="AF25" s="991">
        <v>
0.6</v>
      </c>
      <c r="AG25" s="991"/>
      <c r="AH25" s="991"/>
      <c r="AI25" s="986">
        <v>
16519</v>
      </c>
      <c r="AJ25" s="986"/>
      <c r="AK25" s="986"/>
      <c r="AL25" s="986"/>
      <c r="AM25" s="986"/>
      <c r="AN25" s="991">
        <v>
0</v>
      </c>
      <c r="AO25" s="991"/>
      <c r="AP25" s="992"/>
      <c r="AQ25" s="13"/>
      <c r="AS25" s="81" t="s">
        <v>
594</v>
      </c>
      <c r="AT25" s="81"/>
      <c r="AU25" s="81"/>
      <c r="AV25" s="81"/>
      <c r="AW25" s="81"/>
      <c r="AX25" s="81"/>
      <c r="AY25" s="81"/>
      <c r="AZ25" s="81"/>
      <c r="BA25" s="81"/>
      <c r="BB25" s="81"/>
      <c r="BC25" s="81"/>
      <c r="BD25" s="81"/>
      <c r="BE25" s="81"/>
      <c r="BF25" s="81"/>
      <c r="BG25" s="81"/>
      <c r="BH25" s="81"/>
      <c r="BI25" s="81"/>
      <c r="BJ25" s="125"/>
      <c r="BK25" s="125"/>
      <c r="BL25" s="125"/>
      <c r="BM25" s="125"/>
      <c r="BN25" s="125"/>
      <c r="BO25" s="125"/>
      <c r="BP25" s="125"/>
      <c r="BQ25" s="125"/>
      <c r="BR25" s="125"/>
      <c r="BS25" s="125"/>
      <c r="BT25" s="125"/>
      <c r="BU25" s="125"/>
      <c r="BV25" s="125"/>
      <c r="BW25" s="125"/>
      <c r="BX25" s="125"/>
      <c r="BY25" s="125"/>
      <c r="BZ25" s="125"/>
      <c r="CA25" s="125"/>
      <c r="CB25" s="125"/>
      <c r="CC25" s="125"/>
      <c r="CD25" s="125"/>
      <c r="CE25" s="125"/>
      <c r="CF25" s="125"/>
      <c r="CG25" s="326"/>
      <c r="CH25" s="326"/>
      <c r="CI25" s="312" t="s">
        <v>
614</v>
      </c>
      <c r="CJ25" s="326"/>
      <c r="CK25" s="326"/>
      <c r="CL25" s="326"/>
      <c r="CM25" s="326"/>
      <c r="CN25" s="326"/>
      <c r="CO25" s="326"/>
      <c r="CP25" s="326"/>
      <c r="CQ25" s="326"/>
      <c r="CR25" s="326"/>
      <c r="CS25" s="326"/>
      <c r="CT25" s="326"/>
      <c r="CU25" s="326"/>
      <c r="CV25" s="326"/>
      <c r="CW25" s="326"/>
      <c r="CX25" s="326"/>
      <c r="CY25" s="326"/>
      <c r="CZ25" s="326"/>
      <c r="DA25" s="326"/>
      <c r="DB25" s="326"/>
      <c r="DC25" s="326"/>
      <c r="DD25" s="326"/>
      <c r="DE25" s="326"/>
      <c r="DF25" s="326"/>
      <c r="DG25" s="326"/>
      <c r="DH25" s="326"/>
      <c r="DI25" s="326"/>
      <c r="DJ25" s="326"/>
      <c r="DK25" s="326"/>
      <c r="DL25" s="326"/>
      <c r="DM25" s="326"/>
      <c r="DN25" s="326"/>
      <c r="DO25" s="326"/>
      <c r="DP25" s="326"/>
      <c r="DQ25" s="326"/>
      <c r="DR25" s="326"/>
      <c r="DS25" s="326"/>
      <c r="DT25" s="326"/>
      <c r="DU25" s="326"/>
      <c r="DV25" s="326"/>
    </row>
    <row r="26" spans="1:126" ht="18" customHeight="1" x14ac:dyDescent="0.15">
      <c r="A26" s="747" t="s">
        <v>
572</v>
      </c>
      <c r="B26" s="748"/>
      <c r="C26" s="748"/>
      <c r="D26" s="748"/>
      <c r="E26" s="748"/>
      <c r="F26" s="748"/>
      <c r="G26" s="748"/>
      <c r="H26" s="748"/>
      <c r="I26" s="748"/>
      <c r="J26" s="749"/>
      <c r="K26" s="985">
        <v>
10472</v>
      </c>
      <c r="L26" s="986"/>
      <c r="M26" s="986"/>
      <c r="N26" s="986"/>
      <c r="O26" s="986"/>
      <c r="P26" s="991">
        <v>
0</v>
      </c>
      <c r="Q26" s="991"/>
      <c r="R26" s="991"/>
      <c r="S26" s="986">
        <v>
2523</v>
      </c>
      <c r="T26" s="986"/>
      <c r="U26" s="986"/>
      <c r="V26" s="986"/>
      <c r="W26" s="986"/>
      <c r="X26" s="991">
        <v>
0</v>
      </c>
      <c r="Y26" s="991"/>
      <c r="Z26" s="991"/>
      <c r="AA26" s="986">
        <v>
2922</v>
      </c>
      <c r="AB26" s="986"/>
      <c r="AC26" s="986"/>
      <c r="AD26" s="986"/>
      <c r="AE26" s="986"/>
      <c r="AF26" s="991">
        <v>
0</v>
      </c>
      <c r="AG26" s="991"/>
      <c r="AH26" s="991"/>
      <c r="AI26" s="986">
        <v>
15296</v>
      </c>
      <c r="AJ26" s="986"/>
      <c r="AK26" s="986"/>
      <c r="AL26" s="986"/>
      <c r="AM26" s="986"/>
      <c r="AN26" s="991">
        <v>
0</v>
      </c>
      <c r="AO26" s="991"/>
      <c r="AP26" s="992"/>
      <c r="AQ26" s="13"/>
      <c r="AR26" s="81"/>
      <c r="AU26" s="81"/>
      <c r="AV26" s="81"/>
      <c r="AW26" s="81"/>
      <c r="AX26" s="81"/>
      <c r="AY26" s="81"/>
      <c r="AZ26" s="81"/>
      <c r="BA26" s="81"/>
      <c r="BB26" s="81"/>
      <c r="BC26" s="81"/>
      <c r="BD26" s="81"/>
      <c r="BE26" s="81"/>
      <c r="BF26" s="81"/>
      <c r="BG26" s="81"/>
      <c r="BH26" s="81"/>
      <c r="BI26" s="81"/>
      <c r="BJ26" s="13"/>
      <c r="BK26" s="13"/>
      <c r="BL26" s="13"/>
      <c r="BM26" s="13"/>
      <c r="BN26" s="1"/>
      <c r="BO26" s="1"/>
      <c r="BP26" s="1"/>
      <c r="BQ26" s="1"/>
      <c r="BR26" s="1"/>
      <c r="BS26" s="125"/>
      <c r="BT26" s="1"/>
      <c r="BU26" s="1"/>
      <c r="BV26" s="1"/>
      <c r="BW26" s="1"/>
      <c r="BX26" s="1"/>
      <c r="BY26" s="1"/>
      <c r="BZ26" s="1"/>
      <c r="CA26" s="1"/>
      <c r="CB26" s="1"/>
      <c r="CC26" s="1"/>
      <c r="CD26" s="1"/>
      <c r="CE26" s="1"/>
      <c r="CF26" s="1"/>
      <c r="CG26" s="329"/>
      <c r="CH26" s="151"/>
      <c r="CI26" s="312"/>
      <c r="CJ26" s="312"/>
      <c r="CK26" s="312"/>
      <c r="CL26" s="312"/>
      <c r="CM26" s="312"/>
      <c r="CN26" s="312"/>
      <c r="CO26" s="312"/>
      <c r="CP26" s="312"/>
      <c r="CQ26" s="312"/>
      <c r="CR26" s="326"/>
      <c r="CS26" s="326"/>
      <c r="CT26" s="326"/>
      <c r="CU26" s="326"/>
      <c r="CV26" s="326"/>
      <c r="CW26" s="326"/>
      <c r="CX26" s="326"/>
      <c r="CY26" s="326"/>
      <c r="CZ26" s="326"/>
      <c r="DA26" s="326"/>
      <c r="DB26" s="326"/>
      <c r="DC26" s="326"/>
      <c r="DD26" s="326"/>
      <c r="DE26" s="326"/>
      <c r="DF26" s="326"/>
      <c r="DG26" s="326"/>
      <c r="DH26" s="326"/>
      <c r="DI26" s="326"/>
      <c r="DJ26" s="326"/>
      <c r="DK26" s="326"/>
      <c r="DL26" s="326"/>
      <c r="DM26" s="326"/>
      <c r="DN26" s="326"/>
      <c r="DO26" s="326"/>
      <c r="DP26" s="326"/>
      <c r="DQ26" s="326"/>
      <c r="DR26" s="326"/>
      <c r="DS26" s="326"/>
      <c r="DT26" s="326"/>
      <c r="DU26" s="326"/>
      <c r="DV26" s="326"/>
    </row>
    <row r="27" spans="1:126" ht="18" customHeight="1" x14ac:dyDescent="0.15">
      <c r="A27" s="747" t="s">
        <v>
573</v>
      </c>
      <c r="B27" s="748"/>
      <c r="C27" s="748"/>
      <c r="D27" s="748"/>
      <c r="E27" s="748"/>
      <c r="F27" s="748"/>
      <c r="G27" s="748"/>
      <c r="H27" s="748"/>
      <c r="I27" s="748"/>
      <c r="J27" s="749"/>
      <c r="K27" s="985">
        <v>
932052</v>
      </c>
      <c r="L27" s="986"/>
      <c r="M27" s="986"/>
      <c r="N27" s="986"/>
      <c r="O27" s="986"/>
      <c r="P27" s="991">
        <v>
2.2999999999999998</v>
      </c>
      <c r="Q27" s="991"/>
      <c r="R27" s="991"/>
      <c r="S27" s="986">
        <v>
1789827</v>
      </c>
      <c r="T27" s="986"/>
      <c r="U27" s="986"/>
      <c r="V27" s="986"/>
      <c r="W27" s="986"/>
      <c r="X27" s="991">
        <v>
4.2</v>
      </c>
      <c r="Y27" s="991"/>
      <c r="Z27" s="991"/>
      <c r="AA27" s="986">
        <v>
1243630</v>
      </c>
      <c r="AB27" s="986"/>
      <c r="AC27" s="986"/>
      <c r="AD27" s="986"/>
      <c r="AE27" s="986"/>
      <c r="AF27" s="991">
        <v>
2.9</v>
      </c>
      <c r="AG27" s="991"/>
      <c r="AH27" s="991"/>
      <c r="AI27" s="986">
        <v>
1597006</v>
      </c>
      <c r="AJ27" s="986"/>
      <c r="AK27" s="986"/>
      <c r="AL27" s="986"/>
      <c r="AM27" s="986"/>
      <c r="AN27" s="991">
        <v>
3.4</v>
      </c>
      <c r="AO27" s="991"/>
      <c r="AP27" s="992"/>
      <c r="AQ27" s="12"/>
      <c r="AS27" s="583" t="s">
        <v>
1345</v>
      </c>
      <c r="AT27" s="583"/>
      <c r="AU27" s="13" t="s">
        <v>
1343</v>
      </c>
      <c r="AV27" s="13" t="s">
        <v>
1358</v>
      </c>
      <c r="AW27" s="332"/>
      <c r="AX27" s="312" t="s">
        <v>
595</v>
      </c>
      <c r="AY27" s="312"/>
      <c r="AZ27" s="312"/>
      <c r="BA27" s="312"/>
      <c r="BB27" s="312"/>
      <c r="BC27" s="312"/>
      <c r="BD27" s="312"/>
      <c r="BE27" s="312"/>
      <c r="BF27" s="312"/>
      <c r="BG27" s="312"/>
      <c r="BH27" s="312"/>
      <c r="BI27" s="312"/>
      <c r="BJ27" s="312"/>
      <c r="BK27" s="312"/>
      <c r="BL27" s="312"/>
      <c r="BM27" s="9"/>
      <c r="BN27" s="9"/>
      <c r="BO27" s="9"/>
      <c r="BP27" s="9"/>
      <c r="BQ27" s="326"/>
      <c r="BR27" s="326"/>
      <c r="BS27" s="326"/>
      <c r="BT27" s="326"/>
      <c r="BU27" s="326"/>
      <c r="BV27" s="326"/>
      <c r="BW27" s="326"/>
      <c r="BX27" s="326"/>
      <c r="BY27" s="326"/>
      <c r="BZ27" s="326"/>
      <c r="CA27" s="326"/>
      <c r="CB27" s="326"/>
      <c r="CC27" s="326"/>
      <c r="CD27" s="326"/>
      <c r="CE27" s="326"/>
      <c r="CF27" s="326"/>
      <c r="CG27" s="326"/>
      <c r="CH27" s="326"/>
      <c r="CI27" s="151"/>
      <c r="CJ27" s="151"/>
      <c r="CK27" s="326"/>
      <c r="CL27" s="326"/>
      <c r="CM27" s="326"/>
      <c r="CN27" s="326"/>
      <c r="CO27" s="326"/>
      <c r="CP27" s="326"/>
      <c r="CQ27" s="326"/>
      <c r="CR27" s="326"/>
      <c r="CS27" s="326"/>
      <c r="CT27" s="326"/>
      <c r="CU27" s="326"/>
      <c r="CV27" s="326"/>
      <c r="CW27" s="326"/>
      <c r="CX27" s="326"/>
      <c r="CY27" s="326"/>
      <c r="CZ27" s="326"/>
      <c r="DA27" s="326"/>
      <c r="DB27" s="326"/>
      <c r="DC27" s="326"/>
      <c r="DD27" s="326"/>
      <c r="DE27" s="326"/>
      <c r="DF27" s="326"/>
      <c r="DG27" s="326"/>
      <c r="DH27" s="326"/>
      <c r="DI27" s="326"/>
      <c r="DJ27" s="326"/>
      <c r="DK27" s="326"/>
      <c r="DL27" s="326"/>
      <c r="DM27" s="326"/>
      <c r="DN27" s="326"/>
      <c r="DO27" s="326"/>
      <c r="DP27" s="326"/>
      <c r="DQ27" s="326"/>
      <c r="DR27" s="326"/>
      <c r="DS27" s="326"/>
      <c r="DT27" s="326"/>
      <c r="DU27" s="326"/>
      <c r="DV27" s="326"/>
    </row>
    <row r="28" spans="1:126" ht="18" customHeight="1" x14ac:dyDescent="0.15">
      <c r="A28" s="747" t="s">
        <v>
574</v>
      </c>
      <c r="B28" s="748"/>
      <c r="C28" s="748"/>
      <c r="D28" s="748"/>
      <c r="E28" s="748"/>
      <c r="F28" s="748"/>
      <c r="G28" s="748"/>
      <c r="H28" s="748"/>
      <c r="I28" s="748"/>
      <c r="J28" s="749"/>
      <c r="K28" s="985">
        <v>
1540287</v>
      </c>
      <c r="L28" s="986"/>
      <c r="M28" s="986"/>
      <c r="N28" s="986"/>
      <c r="O28" s="986"/>
      <c r="P28" s="991">
        <v>
3.8</v>
      </c>
      <c r="Q28" s="991"/>
      <c r="R28" s="991"/>
      <c r="S28" s="986">
        <v>
1588175</v>
      </c>
      <c r="T28" s="986"/>
      <c r="U28" s="986"/>
      <c r="V28" s="986"/>
      <c r="W28" s="986"/>
      <c r="X28" s="991">
        <v>
3.8</v>
      </c>
      <c r="Y28" s="991"/>
      <c r="Z28" s="991"/>
      <c r="AA28" s="986">
        <v>
2102275</v>
      </c>
      <c r="AB28" s="986"/>
      <c r="AC28" s="986"/>
      <c r="AD28" s="986"/>
      <c r="AE28" s="986"/>
      <c r="AF28" s="991">
        <v>
4.9000000000000004</v>
      </c>
      <c r="AG28" s="991"/>
      <c r="AH28" s="991"/>
      <c r="AI28" s="986">
        <v>
2636811</v>
      </c>
      <c r="AJ28" s="986"/>
      <c r="AK28" s="986"/>
      <c r="AL28" s="986"/>
      <c r="AM28" s="986"/>
      <c r="AN28" s="991">
        <v>
5.6</v>
      </c>
      <c r="AO28" s="991"/>
      <c r="AP28" s="992"/>
      <c r="AQ28" s="9"/>
      <c r="AR28" s="9"/>
      <c r="AS28" s="9"/>
      <c r="AU28" s="9"/>
      <c r="AV28" s="9"/>
      <c r="AW28" s="9"/>
      <c r="BE28" s="9"/>
      <c r="BF28" s="9"/>
      <c r="BG28" s="9"/>
      <c r="BH28" s="9"/>
      <c r="BI28" s="9"/>
      <c r="BJ28" s="9"/>
      <c r="BK28" s="9"/>
      <c r="BL28" s="9"/>
      <c r="BM28" s="9"/>
      <c r="BN28" s="9"/>
      <c r="BO28" s="9"/>
      <c r="BP28" s="9"/>
      <c r="BQ28" s="326"/>
      <c r="BR28" s="326"/>
      <c r="BS28" s="326"/>
      <c r="BT28" s="326"/>
      <c r="BU28" s="326"/>
      <c r="BV28" s="326"/>
      <c r="BW28" s="326"/>
      <c r="BX28" s="326"/>
      <c r="BY28" s="326"/>
      <c r="CA28" s="310"/>
      <c r="CB28" s="310"/>
      <c r="CC28" s="310"/>
      <c r="CD28" s="310"/>
      <c r="CE28" s="310"/>
      <c r="CF28" s="328" t="s">
        <v>
552</v>
      </c>
      <c r="CG28" s="9"/>
      <c r="CH28" s="151"/>
      <c r="CI28" s="900" t="s">
        <v>
1345</v>
      </c>
      <c r="CJ28" s="900"/>
      <c r="CK28" s="329" t="s">
        <v>
1343</v>
      </c>
      <c r="CL28" s="329" t="s">
        <v>
1346</v>
      </c>
      <c r="CM28" s="313"/>
      <c r="CN28" s="312" t="s">
        <v>
616</v>
      </c>
      <c r="CO28" s="312"/>
      <c r="CP28" s="312"/>
      <c r="CQ28" s="312"/>
      <c r="CR28" s="312"/>
      <c r="CS28" s="329"/>
      <c r="CT28" s="329"/>
      <c r="CU28" s="329"/>
      <c r="CV28" s="329"/>
      <c r="CW28" s="326"/>
      <c r="CX28" s="326"/>
      <c r="CY28" s="326"/>
      <c r="CZ28" s="326"/>
      <c r="DA28" s="326"/>
      <c r="DB28" s="326"/>
      <c r="DC28" s="326"/>
      <c r="DD28" s="326"/>
      <c r="DE28" s="326"/>
      <c r="DF28" s="326"/>
      <c r="DG28" s="326"/>
      <c r="DH28" s="326"/>
      <c r="DI28" s="326"/>
      <c r="DJ28" s="326"/>
      <c r="DK28" s="326"/>
      <c r="DL28" s="326"/>
      <c r="DM28" s="326"/>
      <c r="DN28" s="326"/>
      <c r="DO28" s="326"/>
      <c r="DP28" s="326"/>
      <c r="DQ28" s="326"/>
      <c r="DR28" s="326"/>
      <c r="DS28" s="326"/>
      <c r="DT28" s="326"/>
      <c r="DU28" s="326"/>
      <c r="DV28" s="326"/>
    </row>
    <row r="29" spans="1:126" ht="18" customHeight="1" x14ac:dyDescent="0.15">
      <c r="A29" s="747" t="s">
        <v>
575</v>
      </c>
      <c r="B29" s="748"/>
      <c r="C29" s="748"/>
      <c r="D29" s="748"/>
      <c r="E29" s="748"/>
      <c r="F29" s="748"/>
      <c r="G29" s="748"/>
      <c r="H29" s="748"/>
      <c r="I29" s="748"/>
      <c r="J29" s="749"/>
      <c r="K29" s="985">
        <v>
308986</v>
      </c>
      <c r="L29" s="986"/>
      <c r="M29" s="986"/>
      <c r="N29" s="986"/>
      <c r="O29" s="986"/>
      <c r="P29" s="991">
        <v>
0.8</v>
      </c>
      <c r="Q29" s="991"/>
      <c r="R29" s="991"/>
      <c r="S29" s="986">
        <v>
270045</v>
      </c>
      <c r="T29" s="986"/>
      <c r="U29" s="986"/>
      <c r="V29" s="986"/>
      <c r="W29" s="986"/>
      <c r="X29" s="991">
        <v>
0.6</v>
      </c>
      <c r="Y29" s="991"/>
      <c r="Z29" s="991"/>
      <c r="AA29" s="986">
        <v>
364920</v>
      </c>
      <c r="AB29" s="986"/>
      <c r="AC29" s="986"/>
      <c r="AD29" s="986"/>
      <c r="AE29" s="986"/>
      <c r="AF29" s="991">
        <v>
0.9</v>
      </c>
      <c r="AG29" s="991"/>
      <c r="AH29" s="991"/>
      <c r="AI29" s="986">
        <v>
270332</v>
      </c>
      <c r="AJ29" s="986"/>
      <c r="AK29" s="986"/>
      <c r="AL29" s="986"/>
      <c r="AM29" s="986"/>
      <c r="AN29" s="991">
        <v>
0.6</v>
      </c>
      <c r="AO29" s="991"/>
      <c r="AP29" s="992"/>
      <c r="AQ29" s="635" t="s">
        <v>
9</v>
      </c>
      <c r="AR29" s="636"/>
      <c r="AS29" s="636"/>
      <c r="AT29" s="636"/>
      <c r="AU29" s="636"/>
      <c r="AV29" s="636"/>
      <c r="AW29" s="636"/>
      <c r="AX29" s="636"/>
      <c r="AY29" s="636"/>
      <c r="AZ29" s="637"/>
      <c r="BA29" s="723" t="s">
        <v>
1279</v>
      </c>
      <c r="BB29" s="723"/>
      <c r="BC29" s="723"/>
      <c r="BD29" s="723"/>
      <c r="BE29" s="723"/>
      <c r="BF29" s="974" t="s">
        <v>
553</v>
      </c>
      <c r="BG29" s="975"/>
      <c r="BH29" s="976"/>
      <c r="BI29" s="723" t="s">
        <v>
1303</v>
      </c>
      <c r="BJ29" s="723"/>
      <c r="BK29" s="723"/>
      <c r="BL29" s="723"/>
      <c r="BM29" s="723"/>
      <c r="BN29" s="974" t="s">
        <v>
553</v>
      </c>
      <c r="BO29" s="975"/>
      <c r="BP29" s="976"/>
      <c r="BQ29" s="723" t="s">
        <v>
1304</v>
      </c>
      <c r="BR29" s="723"/>
      <c r="BS29" s="723"/>
      <c r="BT29" s="723"/>
      <c r="BU29" s="723"/>
      <c r="BV29" s="974" t="s">
        <v>
553</v>
      </c>
      <c r="BW29" s="975"/>
      <c r="BX29" s="976"/>
      <c r="BY29" s="980" t="s">
        <v>
1305</v>
      </c>
      <c r="BZ29" s="980"/>
      <c r="CA29" s="980"/>
      <c r="CB29" s="980"/>
      <c r="CC29" s="980"/>
      <c r="CD29" s="974" t="s">
        <v>
553</v>
      </c>
      <c r="CE29" s="975"/>
      <c r="CF29" s="976"/>
      <c r="CG29" s="9"/>
      <c r="CH29" s="9"/>
      <c r="CI29" s="9"/>
      <c r="CJ29" s="9"/>
      <c r="CK29" s="9"/>
      <c r="CL29" s="9"/>
      <c r="CM29" s="331"/>
      <c r="CN29" s="331"/>
      <c r="CO29" s="331"/>
      <c r="CP29" s="331"/>
      <c r="CQ29" s="331"/>
      <c r="CR29" s="331"/>
      <c r="CS29" s="331"/>
      <c r="CT29" s="331"/>
      <c r="CU29" s="9"/>
      <c r="CV29" s="9"/>
      <c r="CW29" s="326"/>
      <c r="CX29" s="326"/>
      <c r="CY29" s="326"/>
      <c r="CZ29" s="326"/>
      <c r="DA29" s="326"/>
      <c r="DB29" s="326"/>
      <c r="DC29" s="326"/>
      <c r="DD29" s="326"/>
      <c r="DE29" s="326"/>
      <c r="DF29" s="326"/>
      <c r="DG29" s="326"/>
      <c r="DH29" s="326"/>
      <c r="DI29" s="326"/>
      <c r="DJ29" s="326"/>
      <c r="DK29" s="326"/>
      <c r="DL29" s="326"/>
      <c r="DM29" s="326"/>
      <c r="DN29" s="326"/>
      <c r="DO29" s="326"/>
      <c r="DP29" s="326"/>
      <c r="DQ29" s="326"/>
      <c r="DR29" s="326"/>
      <c r="DS29" s="326"/>
      <c r="DT29" s="326"/>
      <c r="DU29" s="326"/>
      <c r="DV29" s="326"/>
    </row>
    <row r="30" spans="1:126" ht="18" customHeight="1" x14ac:dyDescent="0.15">
      <c r="A30" s="759" t="s">
        <v>
576</v>
      </c>
      <c r="B30" s="760"/>
      <c r="C30" s="760"/>
      <c r="D30" s="760"/>
      <c r="E30" s="760"/>
      <c r="F30" s="760"/>
      <c r="G30" s="760"/>
      <c r="H30" s="760"/>
      <c r="I30" s="760"/>
      <c r="J30" s="761"/>
      <c r="K30" s="985">
        <v>
399600</v>
      </c>
      <c r="L30" s="986"/>
      <c r="M30" s="986"/>
      <c r="N30" s="986"/>
      <c r="O30" s="986"/>
      <c r="P30" s="991">
        <v>
1</v>
      </c>
      <c r="Q30" s="991"/>
      <c r="R30" s="991"/>
      <c r="S30" s="986">
        <v>
472500</v>
      </c>
      <c r="T30" s="986"/>
      <c r="U30" s="986"/>
      <c r="V30" s="986"/>
      <c r="W30" s="986"/>
      <c r="X30" s="991">
        <v>
1.1000000000000001</v>
      </c>
      <c r="Y30" s="991"/>
      <c r="Z30" s="991"/>
      <c r="AA30" s="986">
        <v>
176800</v>
      </c>
      <c r="AB30" s="986"/>
      <c r="AC30" s="986"/>
      <c r="AD30" s="986"/>
      <c r="AE30" s="986"/>
      <c r="AF30" s="991">
        <v>
0.4</v>
      </c>
      <c r="AG30" s="991"/>
      <c r="AH30" s="991"/>
      <c r="AI30" s="986">
        <v>
1913500</v>
      </c>
      <c r="AJ30" s="986"/>
      <c r="AK30" s="986"/>
      <c r="AL30" s="986"/>
      <c r="AM30" s="986"/>
      <c r="AN30" s="991">
        <v>
4</v>
      </c>
      <c r="AO30" s="991"/>
      <c r="AP30" s="992"/>
      <c r="AQ30" s="638"/>
      <c r="AR30" s="639"/>
      <c r="AS30" s="639"/>
      <c r="AT30" s="639"/>
      <c r="AU30" s="639"/>
      <c r="AV30" s="639"/>
      <c r="AW30" s="639"/>
      <c r="AX30" s="639"/>
      <c r="AY30" s="639"/>
      <c r="AZ30" s="640"/>
      <c r="BA30" s="726"/>
      <c r="BB30" s="726"/>
      <c r="BC30" s="726"/>
      <c r="BD30" s="726"/>
      <c r="BE30" s="726"/>
      <c r="BF30" s="977"/>
      <c r="BG30" s="978"/>
      <c r="BH30" s="979"/>
      <c r="BI30" s="726"/>
      <c r="BJ30" s="726"/>
      <c r="BK30" s="726"/>
      <c r="BL30" s="726"/>
      <c r="BM30" s="726"/>
      <c r="BN30" s="977"/>
      <c r="BO30" s="978"/>
      <c r="BP30" s="979"/>
      <c r="BQ30" s="726"/>
      <c r="BR30" s="726"/>
      <c r="BS30" s="726"/>
      <c r="BT30" s="726"/>
      <c r="BU30" s="726"/>
      <c r="BV30" s="977"/>
      <c r="BW30" s="978"/>
      <c r="BX30" s="979"/>
      <c r="BY30" s="981"/>
      <c r="BZ30" s="981"/>
      <c r="CA30" s="981"/>
      <c r="CB30" s="981"/>
      <c r="CC30" s="981"/>
      <c r="CD30" s="977"/>
      <c r="CE30" s="978"/>
      <c r="CF30" s="979"/>
      <c r="CG30" s="635" t="s">
        <v>
9</v>
      </c>
      <c r="CH30" s="636"/>
      <c r="CI30" s="636"/>
      <c r="CJ30" s="636"/>
      <c r="CK30" s="636"/>
      <c r="CL30" s="636"/>
      <c r="CM30" s="636"/>
      <c r="CN30" s="636"/>
      <c r="CO30" s="636"/>
      <c r="CP30" s="637"/>
      <c r="CQ30" s="635" t="s">
        <v>
607</v>
      </c>
      <c r="CR30" s="636"/>
      <c r="CS30" s="636"/>
      <c r="CT30" s="636"/>
      <c r="CU30" s="636"/>
      <c r="CV30" s="636"/>
      <c r="CW30" s="636"/>
      <c r="CX30" s="637"/>
      <c r="CY30" s="636" t="s">
        <v>
607</v>
      </c>
      <c r="CZ30" s="636"/>
      <c r="DA30" s="636"/>
      <c r="DB30" s="636"/>
      <c r="DC30" s="636"/>
      <c r="DD30" s="636"/>
      <c r="DE30" s="636"/>
      <c r="DF30" s="636"/>
      <c r="DG30" s="635" t="s">
        <v>
607</v>
      </c>
      <c r="DH30" s="636"/>
      <c r="DI30" s="636"/>
      <c r="DJ30" s="636"/>
      <c r="DK30" s="636"/>
      <c r="DL30" s="636"/>
      <c r="DM30" s="636"/>
      <c r="DN30" s="637"/>
      <c r="DO30" s="793" t="s">
        <v>
607</v>
      </c>
      <c r="DP30" s="794"/>
      <c r="DQ30" s="794"/>
      <c r="DR30" s="794"/>
      <c r="DS30" s="794"/>
      <c r="DT30" s="794"/>
      <c r="DU30" s="794"/>
      <c r="DV30" s="1010"/>
    </row>
    <row r="31" spans="1:126" ht="18" customHeight="1" x14ac:dyDescent="0.15">
      <c r="A31" s="747" t="s">
        <v>
577</v>
      </c>
      <c r="B31" s="748"/>
      <c r="C31" s="748"/>
      <c r="D31" s="748"/>
      <c r="E31" s="748"/>
      <c r="F31" s="748"/>
      <c r="G31" s="748"/>
      <c r="H31" s="748"/>
      <c r="I31" s="748"/>
      <c r="J31" s="749"/>
      <c r="K31" s="985">
        <f>
ROUND(K9/58299,1)</f>
        <v>
688.4</v>
      </c>
      <c r="L31" s="986"/>
      <c r="M31" s="986"/>
      <c r="N31" s="986"/>
      <c r="O31" s="986"/>
      <c r="P31" s="991" t="s">
        <v>
174</v>
      </c>
      <c r="Q31" s="991"/>
      <c r="R31" s="991"/>
      <c r="S31" s="986">
        <f>
ROUND(S9/59099,1)</f>
        <v>
716.1</v>
      </c>
      <c r="T31" s="986"/>
      <c r="U31" s="986"/>
      <c r="V31" s="986"/>
      <c r="W31" s="986"/>
      <c r="X31" s="991" t="s">
        <v>
174</v>
      </c>
      <c r="Y31" s="991"/>
      <c r="Z31" s="991"/>
      <c r="AA31" s="986">
        <f>
ROUND(AA9/59916,1)</f>
        <v>
713.1</v>
      </c>
      <c r="AB31" s="986"/>
      <c r="AC31" s="986"/>
      <c r="AD31" s="986"/>
      <c r="AE31" s="986"/>
      <c r="AF31" s="991" t="s">
        <v>
174</v>
      </c>
      <c r="AG31" s="991"/>
      <c r="AH31" s="991"/>
      <c r="AI31" s="986">
        <f>
ROUND(AI9/60598,1)</f>
        <v>
781.8</v>
      </c>
      <c r="AJ31" s="986"/>
      <c r="AK31" s="986"/>
      <c r="AL31" s="986"/>
      <c r="AM31" s="986"/>
      <c r="AN31" s="991" t="s">
        <v>
174</v>
      </c>
      <c r="AO31" s="991"/>
      <c r="AP31" s="992"/>
      <c r="AQ31" s="638"/>
      <c r="AR31" s="639"/>
      <c r="AS31" s="639"/>
      <c r="AT31" s="639"/>
      <c r="AU31" s="639"/>
      <c r="AV31" s="639"/>
      <c r="AW31" s="639"/>
      <c r="AX31" s="639"/>
      <c r="AY31" s="639"/>
      <c r="AZ31" s="640"/>
      <c r="BA31" s="726"/>
      <c r="BB31" s="726"/>
      <c r="BC31" s="726"/>
      <c r="BD31" s="726"/>
      <c r="BE31" s="726"/>
      <c r="BF31" s="977"/>
      <c r="BG31" s="978"/>
      <c r="BH31" s="979"/>
      <c r="BI31" s="726"/>
      <c r="BJ31" s="726"/>
      <c r="BK31" s="726"/>
      <c r="BL31" s="726"/>
      <c r="BM31" s="726"/>
      <c r="BN31" s="977"/>
      <c r="BO31" s="978"/>
      <c r="BP31" s="979"/>
      <c r="BQ31" s="726"/>
      <c r="BR31" s="726"/>
      <c r="BS31" s="726"/>
      <c r="BT31" s="726"/>
      <c r="BU31" s="726"/>
      <c r="BV31" s="977"/>
      <c r="BW31" s="978"/>
      <c r="BX31" s="979"/>
      <c r="BY31" s="981"/>
      <c r="BZ31" s="981"/>
      <c r="CA31" s="981"/>
      <c r="CB31" s="981"/>
      <c r="CC31" s="981"/>
      <c r="CD31" s="977"/>
      <c r="CE31" s="978"/>
      <c r="CF31" s="979"/>
      <c r="CG31" s="641"/>
      <c r="CH31" s="642"/>
      <c r="CI31" s="642"/>
      <c r="CJ31" s="642"/>
      <c r="CK31" s="642"/>
      <c r="CL31" s="642"/>
      <c r="CM31" s="642"/>
      <c r="CN31" s="642"/>
      <c r="CO31" s="642"/>
      <c r="CP31" s="643"/>
      <c r="CQ31" s="641" t="s">
        <v>
1213</v>
      </c>
      <c r="CR31" s="642"/>
      <c r="CS31" s="642"/>
      <c r="CT31" s="642"/>
      <c r="CU31" s="642"/>
      <c r="CV31" s="642"/>
      <c r="CW31" s="642"/>
      <c r="CX31" s="643"/>
      <c r="CY31" s="641" t="s">
        <v>
1306</v>
      </c>
      <c r="CZ31" s="642"/>
      <c r="DA31" s="642"/>
      <c r="DB31" s="642"/>
      <c r="DC31" s="642"/>
      <c r="DD31" s="642"/>
      <c r="DE31" s="642"/>
      <c r="DF31" s="643"/>
      <c r="DG31" s="641" t="s">
        <v>
1307</v>
      </c>
      <c r="DH31" s="642"/>
      <c r="DI31" s="642"/>
      <c r="DJ31" s="642"/>
      <c r="DK31" s="642"/>
      <c r="DL31" s="642"/>
      <c r="DM31" s="642"/>
      <c r="DN31" s="643"/>
      <c r="DO31" s="795" t="s">
        <v>
1308</v>
      </c>
      <c r="DP31" s="796"/>
      <c r="DQ31" s="796"/>
      <c r="DR31" s="796"/>
      <c r="DS31" s="796"/>
      <c r="DT31" s="796"/>
      <c r="DU31" s="796"/>
      <c r="DV31" s="1006"/>
    </row>
    <row r="32" spans="1:126" ht="18" customHeight="1" x14ac:dyDescent="0.15">
      <c r="A32" s="759" t="s">
        <v>
578</v>
      </c>
      <c r="B32" s="760"/>
      <c r="C32" s="760"/>
      <c r="D32" s="760"/>
      <c r="E32" s="760"/>
      <c r="F32" s="760"/>
      <c r="G32" s="760"/>
      <c r="H32" s="760"/>
      <c r="I32" s="760"/>
      <c r="J32" s="761"/>
      <c r="K32" s="996">
        <f>
ROUND(K9/118346,1)</f>
        <v>
339.1</v>
      </c>
      <c r="L32" s="997"/>
      <c r="M32" s="997"/>
      <c r="N32" s="997"/>
      <c r="O32" s="997"/>
      <c r="P32" s="1002" t="s">
        <v>
174</v>
      </c>
      <c r="Q32" s="1002"/>
      <c r="R32" s="1002"/>
      <c r="S32" s="997">
        <f>
ROUND(S9/119598,1)</f>
        <v>
353.9</v>
      </c>
      <c r="T32" s="997"/>
      <c r="U32" s="997"/>
      <c r="V32" s="997"/>
      <c r="W32" s="997"/>
      <c r="X32" s="1002" t="s">
        <v>
174</v>
      </c>
      <c r="Y32" s="1002"/>
      <c r="Z32" s="1002"/>
      <c r="AA32" s="997">
        <f>
ROUND(AA9/120618,1)</f>
        <v>
354.3</v>
      </c>
      <c r="AB32" s="997"/>
      <c r="AC32" s="997"/>
      <c r="AD32" s="997"/>
      <c r="AE32" s="997"/>
      <c r="AF32" s="1002" t="s">
        <v>
174</v>
      </c>
      <c r="AG32" s="1002"/>
      <c r="AH32" s="1002"/>
      <c r="AI32" s="997">
        <f>
ROUND(AI9/121629,1)</f>
        <v>
389.5</v>
      </c>
      <c r="AJ32" s="997"/>
      <c r="AK32" s="997"/>
      <c r="AL32" s="997"/>
      <c r="AM32" s="997"/>
      <c r="AN32" s="1002" t="s">
        <v>
174</v>
      </c>
      <c r="AO32" s="1002"/>
      <c r="AP32" s="1003"/>
      <c r="AQ32" s="641"/>
      <c r="AR32" s="642"/>
      <c r="AS32" s="642"/>
      <c r="AT32" s="642"/>
      <c r="AU32" s="642"/>
      <c r="AV32" s="642"/>
      <c r="AW32" s="642"/>
      <c r="AX32" s="642"/>
      <c r="AY32" s="642"/>
      <c r="AZ32" s="643"/>
      <c r="BA32" s="741"/>
      <c r="BB32" s="741"/>
      <c r="BC32" s="741"/>
      <c r="BD32" s="741"/>
      <c r="BE32" s="741"/>
      <c r="BF32" s="867" t="s">
        <v>
1347</v>
      </c>
      <c r="BG32" s="770"/>
      <c r="BH32" s="902"/>
      <c r="BI32" s="741"/>
      <c r="BJ32" s="741"/>
      <c r="BK32" s="741"/>
      <c r="BL32" s="741"/>
      <c r="BM32" s="741"/>
      <c r="BN32" s="867" t="s">
        <v>
1347</v>
      </c>
      <c r="BO32" s="770"/>
      <c r="BP32" s="902"/>
      <c r="BQ32" s="741"/>
      <c r="BR32" s="741"/>
      <c r="BS32" s="741"/>
      <c r="BT32" s="741"/>
      <c r="BU32" s="741"/>
      <c r="BV32" s="867" t="s">
        <v>
1347</v>
      </c>
      <c r="BW32" s="770"/>
      <c r="BX32" s="902"/>
      <c r="BY32" s="982"/>
      <c r="BZ32" s="982"/>
      <c r="CA32" s="982"/>
      <c r="CB32" s="982"/>
      <c r="CC32" s="982"/>
      <c r="CD32" s="867" t="s">
        <v>
554</v>
      </c>
      <c r="CE32" s="770"/>
      <c r="CF32" s="902"/>
      <c r="CG32" s="733" t="s">
        <v>
617</v>
      </c>
      <c r="CH32" s="734"/>
      <c r="CI32" s="734"/>
      <c r="CJ32" s="734"/>
      <c r="CK32" s="734"/>
      <c r="CL32" s="734"/>
      <c r="CM32" s="734"/>
      <c r="CN32" s="734"/>
      <c r="CO32" s="734"/>
      <c r="CP32" s="735"/>
      <c r="CQ32" s="1009">
        <v>
1.0049999999999999</v>
      </c>
      <c r="CR32" s="1007"/>
      <c r="CS32" s="1007"/>
      <c r="CT32" s="1007"/>
      <c r="CU32" s="1007"/>
      <c r="CV32" s="1007"/>
      <c r="CW32" s="1007"/>
      <c r="CX32" s="1007"/>
      <c r="CY32" s="1007">
        <v>
1.0329999999999999</v>
      </c>
      <c r="CZ32" s="1007"/>
      <c r="DA32" s="1007"/>
      <c r="DB32" s="1007"/>
      <c r="DC32" s="1007"/>
      <c r="DD32" s="1007"/>
      <c r="DE32" s="1007"/>
      <c r="DF32" s="1007"/>
      <c r="DG32" s="1007">
        <v>
1.0529999999999999</v>
      </c>
      <c r="DH32" s="1007"/>
      <c r="DI32" s="1007"/>
      <c r="DJ32" s="1007"/>
      <c r="DK32" s="1007"/>
      <c r="DL32" s="1007"/>
      <c r="DM32" s="1007"/>
      <c r="DN32" s="1007"/>
      <c r="DO32" s="1007">
        <v>
1.048</v>
      </c>
      <c r="DP32" s="1007"/>
      <c r="DQ32" s="1007"/>
      <c r="DR32" s="1007"/>
      <c r="DS32" s="1007"/>
      <c r="DT32" s="1007"/>
      <c r="DU32" s="1007"/>
      <c r="DV32" s="1008"/>
    </row>
    <row r="33" spans="1:126" ht="15" customHeight="1" x14ac:dyDescent="0.15">
      <c r="A33" s="1"/>
      <c r="B33" s="1"/>
      <c r="C33" s="81" t="s">
        <v>
283</v>
      </c>
      <c r="D33" s="1"/>
      <c r="E33" s="1011" t="s">
        <v>
579</v>
      </c>
      <c r="F33" s="1011"/>
      <c r="G33" s="1011"/>
      <c r="H33" s="1011"/>
      <c r="I33" s="1011"/>
      <c r="J33" s="1011"/>
      <c r="K33" s="1011"/>
      <c r="L33" s="1011"/>
      <c r="M33" s="1011"/>
      <c r="N33" s="1011"/>
      <c r="O33" s="1011"/>
      <c r="P33" s="1011"/>
      <c r="Q33" s="1011"/>
      <c r="R33" s="1011"/>
      <c r="S33" s="1011"/>
      <c r="T33" s="1011"/>
      <c r="U33" s="1011"/>
      <c r="V33" s="1011"/>
      <c r="W33" s="1011"/>
      <c r="X33" s="1011"/>
      <c r="Y33" s="1011"/>
      <c r="Z33" s="1011"/>
      <c r="AA33" s="1011"/>
      <c r="AB33" s="1011"/>
      <c r="AC33" s="1011"/>
      <c r="AD33" s="1011"/>
      <c r="AE33" s="1011"/>
      <c r="AF33" s="1011"/>
      <c r="AG33" s="1011"/>
      <c r="AH33" s="1011"/>
      <c r="AI33" s="1011"/>
      <c r="AJ33" s="1011"/>
      <c r="AK33" s="1011"/>
      <c r="AL33" s="1011"/>
      <c r="AM33" s="1011"/>
      <c r="AN33" s="1012"/>
      <c r="AO33" s="1"/>
      <c r="AP33" s="1"/>
      <c r="AQ33" s="733" t="s">
        <v>
555</v>
      </c>
      <c r="AR33" s="734"/>
      <c r="AS33" s="734"/>
      <c r="AT33" s="734"/>
      <c r="AU33" s="734"/>
      <c r="AV33" s="734"/>
      <c r="AW33" s="734"/>
      <c r="AX33" s="734"/>
      <c r="AY33" s="734"/>
      <c r="AZ33" s="735"/>
      <c r="BA33" s="987">
        <v>
38542206</v>
      </c>
      <c r="BB33" s="983"/>
      <c r="BC33" s="983"/>
      <c r="BD33" s="983"/>
      <c r="BE33" s="983"/>
      <c r="BF33" s="989">
        <f>
SUM(BF34:BH43)</f>
        <v>
99.999999999999986</v>
      </c>
      <c r="BG33" s="989"/>
      <c r="BH33" s="989"/>
      <c r="BI33" s="983">
        <v>
40218989</v>
      </c>
      <c r="BJ33" s="983"/>
      <c r="BK33" s="983"/>
      <c r="BL33" s="983"/>
      <c r="BM33" s="983"/>
      <c r="BN33" s="989">
        <v>
100</v>
      </c>
      <c r="BO33" s="989"/>
      <c r="BP33" s="989"/>
      <c r="BQ33" s="983">
        <v>
40092192</v>
      </c>
      <c r="BR33" s="983"/>
      <c r="BS33" s="983"/>
      <c r="BT33" s="983"/>
      <c r="BU33" s="983"/>
      <c r="BV33" s="989">
        <v>
100</v>
      </c>
      <c r="BW33" s="989"/>
      <c r="BX33" s="989"/>
      <c r="BY33" s="983">
        <v>
45561171</v>
      </c>
      <c r="BZ33" s="983"/>
      <c r="CA33" s="983"/>
      <c r="CB33" s="983"/>
      <c r="CC33" s="983"/>
      <c r="CD33" s="989">
        <v>
100</v>
      </c>
      <c r="CE33" s="989"/>
      <c r="CF33" s="990"/>
      <c r="CG33" s="747" t="s">
        <v>
618</v>
      </c>
      <c r="CH33" s="748"/>
      <c r="CI33" s="748"/>
      <c r="CJ33" s="748"/>
      <c r="CK33" s="748"/>
      <c r="CL33" s="748"/>
      <c r="CM33" s="748"/>
      <c r="CN33" s="748"/>
      <c r="CO33" s="329" t="s">
        <v>
619</v>
      </c>
      <c r="CP33" s="330"/>
      <c r="CQ33" s="1016">
        <v>
90.8</v>
      </c>
      <c r="CR33" s="1013"/>
      <c r="CS33" s="1013"/>
      <c r="CT33" s="1013"/>
      <c r="CU33" s="1013"/>
      <c r="CV33" s="1013"/>
      <c r="CW33" s="1013"/>
      <c r="CX33" s="1013"/>
      <c r="CY33" s="1013">
        <v>
92.7</v>
      </c>
      <c r="CZ33" s="1013"/>
      <c r="DA33" s="1013"/>
      <c r="DB33" s="1013"/>
      <c r="DC33" s="1013"/>
      <c r="DD33" s="1013"/>
      <c r="DE33" s="1013"/>
      <c r="DF33" s="1013"/>
      <c r="DG33" s="1013">
        <v>
94.3</v>
      </c>
      <c r="DH33" s="1013"/>
      <c r="DI33" s="1013"/>
      <c r="DJ33" s="1013"/>
      <c r="DK33" s="1013"/>
      <c r="DL33" s="1013"/>
      <c r="DM33" s="1013"/>
      <c r="DN33" s="1013"/>
      <c r="DO33" s="1013">
        <v>
96.4</v>
      </c>
      <c r="DP33" s="1013"/>
      <c r="DQ33" s="1013"/>
      <c r="DR33" s="1013"/>
      <c r="DS33" s="1013"/>
      <c r="DT33" s="1013"/>
      <c r="DU33" s="1013"/>
      <c r="DV33" s="1014"/>
    </row>
    <row r="34" spans="1:126" ht="15" customHeight="1" x14ac:dyDescent="0.15">
      <c r="A34" s="1"/>
      <c r="B34" s="1"/>
      <c r="C34" s="1"/>
      <c r="D34" s="1"/>
      <c r="E34" s="1012"/>
      <c r="F34" s="1012"/>
      <c r="G34" s="1012"/>
      <c r="H34" s="1012"/>
      <c r="I34" s="1012"/>
      <c r="J34" s="1012"/>
      <c r="K34" s="1012"/>
      <c r="L34" s="1012"/>
      <c r="M34" s="1012"/>
      <c r="N34" s="1012"/>
      <c r="O34" s="1012"/>
      <c r="P34" s="1012"/>
      <c r="Q34" s="1012"/>
      <c r="R34" s="1012"/>
      <c r="S34" s="1012"/>
      <c r="T34" s="1012"/>
      <c r="U34" s="1012"/>
      <c r="V34" s="1012"/>
      <c r="W34" s="1012"/>
      <c r="X34" s="1012"/>
      <c r="Y34" s="1012"/>
      <c r="Z34" s="1012"/>
      <c r="AA34" s="1012"/>
      <c r="AB34" s="1012"/>
      <c r="AC34" s="1012"/>
      <c r="AD34" s="1012"/>
      <c r="AE34" s="1012"/>
      <c r="AF34" s="1012"/>
      <c r="AG34" s="1012"/>
      <c r="AH34" s="1012"/>
      <c r="AI34" s="1012"/>
      <c r="AJ34" s="1012"/>
      <c r="AK34" s="1012"/>
      <c r="AL34" s="1012"/>
      <c r="AM34" s="1012"/>
      <c r="AN34" s="1012"/>
      <c r="AO34" s="1"/>
      <c r="AP34" s="1"/>
      <c r="AQ34" s="747" t="s">
        <v>
596</v>
      </c>
      <c r="AR34" s="748"/>
      <c r="AS34" s="748"/>
      <c r="AT34" s="748"/>
      <c r="AU34" s="748"/>
      <c r="AV34" s="748"/>
      <c r="AW34" s="748"/>
      <c r="AX34" s="748"/>
      <c r="AY34" s="748"/>
      <c r="AZ34" s="749"/>
      <c r="BA34" s="985">
        <v>
5908791</v>
      </c>
      <c r="BB34" s="986"/>
      <c r="BC34" s="986"/>
      <c r="BD34" s="986"/>
      <c r="BE34" s="986"/>
      <c r="BF34" s="991">
        <v>
15.3</v>
      </c>
      <c r="BG34" s="991"/>
      <c r="BH34" s="991"/>
      <c r="BI34" s="986">
        <v>
6021446</v>
      </c>
      <c r="BJ34" s="986"/>
      <c r="BK34" s="986"/>
      <c r="BL34" s="986"/>
      <c r="BM34" s="986"/>
      <c r="BN34" s="1015">
        <v>
15</v>
      </c>
      <c r="BO34" s="1015"/>
      <c r="BP34" s="1015"/>
      <c r="BQ34" s="986">
        <v>
6081001</v>
      </c>
      <c r="BR34" s="986"/>
      <c r="BS34" s="986"/>
      <c r="BT34" s="986"/>
      <c r="BU34" s="986"/>
      <c r="BV34" s="991">
        <v>
15.2</v>
      </c>
      <c r="BW34" s="991"/>
      <c r="BX34" s="991"/>
      <c r="BY34" s="986">
        <v>
6163736</v>
      </c>
      <c r="BZ34" s="986"/>
      <c r="CA34" s="986"/>
      <c r="CB34" s="986"/>
      <c r="CC34" s="986"/>
      <c r="CD34" s="991">
        <v>
13.5</v>
      </c>
      <c r="CE34" s="991"/>
      <c r="CF34" s="992"/>
      <c r="CG34" s="747" t="s">
        <v>
620</v>
      </c>
      <c r="CH34" s="748"/>
      <c r="CI34" s="748"/>
      <c r="CJ34" s="748"/>
      <c r="CK34" s="748"/>
      <c r="CL34" s="748"/>
      <c r="CM34" s="748"/>
      <c r="CN34" s="748"/>
      <c r="CO34" s="329" t="s">
        <v>
619</v>
      </c>
      <c r="CP34" s="330"/>
      <c r="CQ34" s="1016">
        <v>
7.2</v>
      </c>
      <c r="CR34" s="1013"/>
      <c r="CS34" s="1013"/>
      <c r="CT34" s="1013"/>
      <c r="CU34" s="1013"/>
      <c r="CV34" s="1013"/>
      <c r="CW34" s="1013"/>
      <c r="CX34" s="1013"/>
      <c r="CY34" s="915">
        <v>
6.6</v>
      </c>
      <c r="CZ34" s="915"/>
      <c r="DA34" s="915"/>
      <c r="DB34" s="915"/>
      <c r="DC34" s="915"/>
      <c r="DD34" s="915"/>
      <c r="DE34" s="915"/>
      <c r="DF34" s="915"/>
      <c r="DG34" s="915">
        <v>
6.6</v>
      </c>
      <c r="DH34" s="915"/>
      <c r="DI34" s="915"/>
      <c r="DJ34" s="915"/>
      <c r="DK34" s="915"/>
      <c r="DL34" s="915"/>
      <c r="DM34" s="915"/>
      <c r="DN34" s="915"/>
      <c r="DO34" s="915">
        <v>
6.1</v>
      </c>
      <c r="DP34" s="915"/>
      <c r="DQ34" s="915"/>
      <c r="DR34" s="915"/>
      <c r="DS34" s="915"/>
      <c r="DT34" s="915"/>
      <c r="DU34" s="915"/>
      <c r="DV34" s="925"/>
    </row>
    <row r="35" spans="1:126" ht="15" customHeight="1" x14ac:dyDescent="0.15">
      <c r="A35" s="1"/>
      <c r="B35" s="1"/>
      <c r="C35" s="1" t="s">
        <v>
1348</v>
      </c>
      <c r="D35" s="1"/>
      <c r="E35" s="159"/>
      <c r="F35" s="159"/>
      <c r="G35" s="159"/>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59"/>
      <c r="AI35" s="159"/>
      <c r="AJ35" s="159"/>
      <c r="AK35" s="159"/>
      <c r="AL35" s="159"/>
      <c r="AM35" s="159"/>
      <c r="AN35" s="159"/>
      <c r="AO35" s="1"/>
      <c r="AP35" s="1"/>
      <c r="AQ35" s="747" t="s">
        <v>
597</v>
      </c>
      <c r="AR35" s="748"/>
      <c r="AS35" s="748"/>
      <c r="AT35" s="748"/>
      <c r="AU35" s="748"/>
      <c r="AV35" s="748"/>
      <c r="AW35" s="748"/>
      <c r="AX35" s="748"/>
      <c r="AY35" s="748"/>
      <c r="AZ35" s="749"/>
      <c r="BA35" s="985">
        <v>
6490622</v>
      </c>
      <c r="BB35" s="986"/>
      <c r="BC35" s="986"/>
      <c r="BD35" s="986"/>
      <c r="BE35" s="986"/>
      <c r="BF35" s="991">
        <v>
16.899999999999999</v>
      </c>
      <c r="BG35" s="991"/>
      <c r="BH35" s="991"/>
      <c r="BI35" s="986">
        <v>
6551384</v>
      </c>
      <c r="BJ35" s="986"/>
      <c r="BK35" s="986"/>
      <c r="BL35" s="986"/>
      <c r="BM35" s="986"/>
      <c r="BN35" s="1015">
        <v>
16.3</v>
      </c>
      <c r="BO35" s="1015"/>
      <c r="BP35" s="1015"/>
      <c r="BQ35" s="986">
        <v>
6619659</v>
      </c>
      <c r="BR35" s="986"/>
      <c r="BS35" s="986"/>
      <c r="BT35" s="986"/>
      <c r="BU35" s="986"/>
      <c r="BV35" s="991">
        <v>
16.5</v>
      </c>
      <c r="BW35" s="991"/>
      <c r="BX35" s="991"/>
      <c r="BY35" s="986">
        <v>
6637351</v>
      </c>
      <c r="BZ35" s="986"/>
      <c r="CA35" s="986"/>
      <c r="CB35" s="986"/>
      <c r="CC35" s="986"/>
      <c r="CD35" s="991">
        <v>
14.6</v>
      </c>
      <c r="CE35" s="991"/>
      <c r="CF35" s="992"/>
      <c r="CG35" s="747" t="s">
        <v>
621</v>
      </c>
      <c r="CH35" s="748"/>
      <c r="CI35" s="748"/>
      <c r="CJ35" s="748"/>
      <c r="CK35" s="748"/>
      <c r="CL35" s="748"/>
      <c r="CM35" s="748"/>
      <c r="CN35" s="748"/>
      <c r="CO35" s="329" t="s">
        <v>
619</v>
      </c>
      <c r="CP35" s="330"/>
      <c r="CQ35" s="927">
        <v>
15.3</v>
      </c>
      <c r="CR35" s="915"/>
      <c r="CS35" s="915"/>
      <c r="CT35" s="915"/>
      <c r="CU35" s="915"/>
      <c r="CV35" s="915"/>
      <c r="CW35" s="915"/>
      <c r="CX35" s="915"/>
      <c r="CY35" s="915">
        <v>
15</v>
      </c>
      <c r="CZ35" s="915"/>
      <c r="DA35" s="915"/>
      <c r="DB35" s="915"/>
      <c r="DC35" s="915"/>
      <c r="DD35" s="915"/>
      <c r="DE35" s="915"/>
      <c r="DF35" s="915"/>
      <c r="DG35" s="915">
        <v>
15.2</v>
      </c>
      <c r="DH35" s="915"/>
      <c r="DI35" s="915"/>
      <c r="DJ35" s="915"/>
      <c r="DK35" s="915"/>
      <c r="DL35" s="915"/>
      <c r="DM35" s="915"/>
      <c r="DN35" s="915"/>
      <c r="DO35" s="915">
        <v>
13.5</v>
      </c>
      <c r="DP35" s="915"/>
      <c r="DQ35" s="915"/>
      <c r="DR35" s="915"/>
      <c r="DS35" s="915"/>
      <c r="DT35" s="915"/>
      <c r="DU35" s="915"/>
      <c r="DV35" s="925"/>
    </row>
    <row r="36" spans="1:126" ht="15" customHeight="1" x14ac:dyDescent="0.15">
      <c r="A36" s="1"/>
      <c r="B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747" t="s">
        <v>
598</v>
      </c>
      <c r="AR36" s="748"/>
      <c r="AS36" s="748"/>
      <c r="AT36" s="748"/>
      <c r="AU36" s="748"/>
      <c r="AV36" s="748"/>
      <c r="AW36" s="748"/>
      <c r="AX36" s="748"/>
      <c r="AY36" s="748"/>
      <c r="AZ36" s="749"/>
      <c r="BA36" s="985">
        <v>
182291</v>
      </c>
      <c r="BB36" s="986"/>
      <c r="BC36" s="986"/>
      <c r="BD36" s="986"/>
      <c r="BE36" s="986"/>
      <c r="BF36" s="991">
        <v>
0.5</v>
      </c>
      <c r="BG36" s="991"/>
      <c r="BH36" s="991"/>
      <c r="BI36" s="986">
        <v>
191646</v>
      </c>
      <c r="BJ36" s="986"/>
      <c r="BK36" s="986"/>
      <c r="BL36" s="986"/>
      <c r="BM36" s="986"/>
      <c r="BN36" s="1015">
        <v>
0.5</v>
      </c>
      <c r="BO36" s="1015"/>
      <c r="BP36" s="1015"/>
      <c r="BQ36" s="986">
        <v>
256314</v>
      </c>
      <c r="BR36" s="986"/>
      <c r="BS36" s="986"/>
      <c r="BT36" s="986"/>
      <c r="BU36" s="986"/>
      <c r="BV36" s="991">
        <v>
0.6</v>
      </c>
      <c r="BW36" s="991"/>
      <c r="BX36" s="991"/>
      <c r="BY36" s="986">
        <v>
227532</v>
      </c>
      <c r="BZ36" s="986"/>
      <c r="CA36" s="986"/>
      <c r="CB36" s="986"/>
      <c r="CC36" s="986"/>
      <c r="CD36" s="991">
        <v>
0.5</v>
      </c>
      <c r="CE36" s="991"/>
      <c r="CF36" s="992"/>
      <c r="CG36" s="759" t="s">
        <v>
622</v>
      </c>
      <c r="CH36" s="760"/>
      <c r="CI36" s="760"/>
      <c r="CJ36" s="760"/>
      <c r="CK36" s="760"/>
      <c r="CL36" s="760"/>
      <c r="CM36" s="760"/>
      <c r="CN36" s="760"/>
      <c r="CO36" s="331" t="s">
        <v>
619</v>
      </c>
      <c r="CP36" s="139"/>
      <c r="CQ36" s="928">
        <v>
7.3</v>
      </c>
      <c r="CR36" s="916"/>
      <c r="CS36" s="916"/>
      <c r="CT36" s="916"/>
      <c r="CU36" s="916"/>
      <c r="CV36" s="916"/>
      <c r="CW36" s="916"/>
      <c r="CX36" s="916"/>
      <c r="CY36" s="916">
        <v>
9.4</v>
      </c>
      <c r="CZ36" s="916"/>
      <c r="DA36" s="916"/>
      <c r="DB36" s="916"/>
      <c r="DC36" s="916"/>
      <c r="DD36" s="916"/>
      <c r="DE36" s="916"/>
      <c r="DF36" s="916"/>
      <c r="DG36" s="916">
        <v>
6.6</v>
      </c>
      <c r="DH36" s="916"/>
      <c r="DI36" s="916"/>
      <c r="DJ36" s="916"/>
      <c r="DK36" s="916"/>
      <c r="DL36" s="916"/>
      <c r="DM36" s="916"/>
      <c r="DN36" s="916"/>
      <c r="DO36" s="916">
        <v>
14.3</v>
      </c>
      <c r="DP36" s="916"/>
      <c r="DQ36" s="916"/>
      <c r="DR36" s="916"/>
      <c r="DS36" s="916"/>
      <c r="DT36" s="916"/>
      <c r="DU36" s="916"/>
      <c r="DV36" s="926"/>
    </row>
    <row r="37" spans="1:126" ht="1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747" t="s">
        <v>
599</v>
      </c>
      <c r="AR37" s="748"/>
      <c r="AS37" s="748"/>
      <c r="AT37" s="748"/>
      <c r="AU37" s="748"/>
      <c r="AV37" s="748"/>
      <c r="AW37" s="748"/>
      <c r="AX37" s="748"/>
      <c r="AY37" s="748"/>
      <c r="AZ37" s="749"/>
      <c r="BA37" s="985">
        <v>
9603281</v>
      </c>
      <c r="BB37" s="986"/>
      <c r="BC37" s="986"/>
      <c r="BD37" s="986"/>
      <c r="BE37" s="986"/>
      <c r="BF37" s="991">
        <v>
24.9</v>
      </c>
      <c r="BG37" s="991"/>
      <c r="BH37" s="991"/>
      <c r="BI37" s="986">
        <v>
10368735</v>
      </c>
      <c r="BJ37" s="986"/>
      <c r="BK37" s="986"/>
      <c r="BL37" s="986"/>
      <c r="BM37" s="986"/>
      <c r="BN37" s="1015">
        <v>
25.8</v>
      </c>
      <c r="BO37" s="1015"/>
      <c r="BP37" s="1015"/>
      <c r="BQ37" s="986">
        <v>
11084780</v>
      </c>
      <c r="BR37" s="986"/>
      <c r="BS37" s="986"/>
      <c r="BT37" s="986"/>
      <c r="BU37" s="986"/>
      <c r="BV37" s="991">
        <v>
27.6</v>
      </c>
      <c r="BW37" s="991"/>
      <c r="BX37" s="991"/>
      <c r="BY37" s="986">
        <v>
11619793</v>
      </c>
      <c r="BZ37" s="986"/>
      <c r="CA37" s="986"/>
      <c r="CB37" s="986"/>
      <c r="CC37" s="986"/>
      <c r="CD37" s="991">
        <v>
25.5</v>
      </c>
      <c r="CE37" s="991"/>
      <c r="CF37" s="992"/>
      <c r="CG37" s="1"/>
      <c r="CH37" s="1"/>
      <c r="CI37" s="772" t="s">
        <v>
283</v>
      </c>
      <c r="CJ37" s="772"/>
      <c r="CK37" s="1004" t="s">
        <v>
1349</v>
      </c>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322"/>
      <c r="DV37" s="322"/>
    </row>
    <row r="38" spans="1:126" ht="1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747" t="s">
        <v>
600</v>
      </c>
      <c r="AR38" s="748"/>
      <c r="AS38" s="748"/>
      <c r="AT38" s="748"/>
      <c r="AU38" s="748"/>
      <c r="AV38" s="748"/>
      <c r="AW38" s="748"/>
      <c r="AX38" s="748"/>
      <c r="AY38" s="748"/>
      <c r="AZ38" s="749"/>
      <c r="BA38" s="985">
        <v>
4790654</v>
      </c>
      <c r="BB38" s="986"/>
      <c r="BC38" s="986"/>
      <c r="BD38" s="986"/>
      <c r="BE38" s="986"/>
      <c r="BF38" s="991">
        <v>
12.4</v>
      </c>
      <c r="BG38" s="991"/>
      <c r="BH38" s="991"/>
      <c r="BI38" s="986">
        <v>
4932877</v>
      </c>
      <c r="BJ38" s="986"/>
      <c r="BK38" s="986"/>
      <c r="BL38" s="986"/>
      <c r="BM38" s="986"/>
      <c r="BN38" s="1015">
        <v>
12.2</v>
      </c>
      <c r="BO38" s="1015"/>
      <c r="BP38" s="1015"/>
      <c r="BQ38" s="986">
        <v>
5248870</v>
      </c>
      <c r="BR38" s="986"/>
      <c r="BS38" s="986"/>
      <c r="BT38" s="986"/>
      <c r="BU38" s="986"/>
      <c r="BV38" s="991">
        <v>
13.1</v>
      </c>
      <c r="BW38" s="991"/>
      <c r="BX38" s="991"/>
      <c r="BY38" s="986">
        <v>
5627210</v>
      </c>
      <c r="BZ38" s="986"/>
      <c r="CA38" s="986"/>
      <c r="CB38" s="986"/>
      <c r="CC38" s="986"/>
      <c r="CD38" s="991">
        <v>
12.4</v>
      </c>
      <c r="CE38" s="991"/>
      <c r="CF38" s="992"/>
      <c r="CG38" s="13"/>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322"/>
      <c r="DV38" s="322"/>
    </row>
    <row r="39" spans="1:126" ht="1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747" t="s">
        <v>
601</v>
      </c>
      <c r="AR39" s="748"/>
      <c r="AS39" s="748"/>
      <c r="AT39" s="748"/>
      <c r="AU39" s="748"/>
      <c r="AV39" s="748"/>
      <c r="AW39" s="748"/>
      <c r="AX39" s="748"/>
      <c r="AY39" s="748"/>
      <c r="AZ39" s="749"/>
      <c r="BA39" s="985">
        <v>
2827445</v>
      </c>
      <c r="BB39" s="986"/>
      <c r="BC39" s="986"/>
      <c r="BD39" s="986"/>
      <c r="BE39" s="986"/>
      <c r="BF39" s="991">
        <v>
7.3</v>
      </c>
      <c r="BG39" s="991"/>
      <c r="BH39" s="991"/>
      <c r="BI39" s="986">
        <v>
3773311</v>
      </c>
      <c r="BJ39" s="986"/>
      <c r="BK39" s="986"/>
      <c r="BL39" s="986"/>
      <c r="BM39" s="986"/>
      <c r="BN39" s="1015">
        <v>
9.4</v>
      </c>
      <c r="BO39" s="1015"/>
      <c r="BP39" s="1015"/>
      <c r="BQ39" s="986">
        <v>
2628882</v>
      </c>
      <c r="BR39" s="986"/>
      <c r="BS39" s="986"/>
      <c r="BT39" s="986"/>
      <c r="BU39" s="986"/>
      <c r="BV39" s="991">
        <v>
6.6</v>
      </c>
      <c r="BW39" s="991"/>
      <c r="BX39" s="991"/>
      <c r="BY39" s="986">
        <v>
6537321</v>
      </c>
      <c r="BZ39" s="986"/>
      <c r="CA39" s="986"/>
      <c r="CB39" s="986"/>
      <c r="CC39" s="986"/>
      <c r="CD39" s="991">
        <v>
14.3</v>
      </c>
      <c r="CE39" s="991"/>
      <c r="CF39" s="992"/>
      <c r="CG39" s="1"/>
      <c r="CI39" s="81" t="s">
        <v>
605</v>
      </c>
      <c r="CK39" s="81"/>
      <c r="CL39" s="81"/>
      <c r="CM39" s="81"/>
      <c r="CN39" s="81"/>
      <c r="CO39" s="81"/>
      <c r="CP39" s="81"/>
      <c r="CQ39" s="81"/>
      <c r="CR39" s="81"/>
      <c r="CS39" s="81"/>
      <c r="CT39" s="81"/>
      <c r="CU39" s="81"/>
      <c r="CV39" s="81"/>
      <c r="CW39" s="81"/>
      <c r="CX39" s="81"/>
      <c r="CY39" s="81"/>
      <c r="CZ39" s="81"/>
      <c r="DA39" s="81"/>
      <c r="DB39" s="81"/>
      <c r="DC39" s="81"/>
      <c r="DD39" s="81"/>
      <c r="DE39" s="81"/>
      <c r="DF39" s="81"/>
      <c r="DG39" s="81"/>
      <c r="DH39" s="81"/>
      <c r="DI39" s="81"/>
      <c r="DJ39" s="81"/>
      <c r="DK39" s="81"/>
      <c r="DL39" s="81"/>
      <c r="DM39" s="81"/>
      <c r="DN39" s="81"/>
      <c r="DO39" s="81"/>
      <c r="DP39" s="1"/>
      <c r="DQ39" s="1"/>
      <c r="DR39" s="1"/>
      <c r="DS39" s="1"/>
      <c r="DT39" s="1"/>
      <c r="DU39" s="1"/>
      <c r="DV39" s="1"/>
    </row>
    <row r="40" spans="1:126" ht="1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747" t="s">
        <v>
602</v>
      </c>
      <c r="AR40" s="748"/>
      <c r="AS40" s="748"/>
      <c r="AT40" s="748"/>
      <c r="AU40" s="748"/>
      <c r="AV40" s="748"/>
      <c r="AW40" s="748"/>
      <c r="AX40" s="748"/>
      <c r="AY40" s="748"/>
      <c r="AZ40" s="749"/>
      <c r="BA40" s="985">
        <v>
3951085</v>
      </c>
      <c r="BB40" s="986"/>
      <c r="BC40" s="986"/>
      <c r="BD40" s="986"/>
      <c r="BE40" s="986"/>
      <c r="BF40" s="991">
        <v>
10.3</v>
      </c>
      <c r="BG40" s="991"/>
      <c r="BH40" s="991"/>
      <c r="BI40" s="986">
        <v>
3414371</v>
      </c>
      <c r="BJ40" s="986"/>
      <c r="BK40" s="986"/>
      <c r="BL40" s="986"/>
      <c r="BM40" s="986"/>
      <c r="BN40" s="1015">
        <v>
8.5</v>
      </c>
      <c r="BO40" s="1015"/>
      <c r="BP40" s="1015"/>
      <c r="BQ40" s="986">
        <v>
3421214</v>
      </c>
      <c r="BR40" s="986"/>
      <c r="BS40" s="986"/>
      <c r="BT40" s="986"/>
      <c r="BU40" s="986"/>
      <c r="BV40" s="991">
        <v>
8.5</v>
      </c>
      <c r="BW40" s="991"/>
      <c r="BX40" s="991"/>
      <c r="BY40" s="986">
        <v>
3654212</v>
      </c>
      <c r="BZ40" s="986"/>
      <c r="CA40" s="986"/>
      <c r="CB40" s="986"/>
      <c r="CC40" s="986"/>
      <c r="CD40" s="991">
        <v>
8</v>
      </c>
      <c r="CE40" s="991"/>
      <c r="CF40" s="992"/>
      <c r="CG40" s="1"/>
      <c r="CH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1"/>
      <c r="DP40" s="1"/>
      <c r="DQ40" s="1"/>
      <c r="DR40" s="1"/>
      <c r="DS40" s="1"/>
      <c r="DT40" s="1"/>
      <c r="DU40" s="1"/>
      <c r="DV40" s="1"/>
    </row>
    <row r="41" spans="1:126" ht="1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747" t="s">
        <v>
603</v>
      </c>
      <c r="AR41" s="748"/>
      <c r="AS41" s="748"/>
      <c r="AT41" s="748"/>
      <c r="AU41" s="748"/>
      <c r="AV41" s="748"/>
      <c r="AW41" s="748"/>
      <c r="AX41" s="748"/>
      <c r="AY41" s="748"/>
      <c r="AZ41" s="749"/>
      <c r="BA41" s="985">
        <v>
496</v>
      </c>
      <c r="BB41" s="986"/>
      <c r="BC41" s="986"/>
      <c r="BD41" s="986"/>
      <c r="BE41" s="986"/>
      <c r="BF41" s="991">
        <v>
0</v>
      </c>
      <c r="BG41" s="991"/>
      <c r="BH41" s="991"/>
      <c r="BI41" s="986">
        <v>
490</v>
      </c>
      <c r="BJ41" s="986"/>
      <c r="BK41" s="986"/>
      <c r="BL41" s="986"/>
      <c r="BM41" s="986"/>
      <c r="BN41" s="1015">
        <v>
0</v>
      </c>
      <c r="BO41" s="1015"/>
      <c r="BP41" s="1015"/>
      <c r="BQ41" s="986">
        <v>
470</v>
      </c>
      <c r="BR41" s="986"/>
      <c r="BS41" s="986"/>
      <c r="BT41" s="986"/>
      <c r="BU41" s="986"/>
      <c r="BV41" s="991">
        <v>
0</v>
      </c>
      <c r="BW41" s="991"/>
      <c r="BX41" s="991"/>
      <c r="BY41" s="986">
        <v>
486</v>
      </c>
      <c r="BZ41" s="986"/>
      <c r="CA41" s="986"/>
      <c r="CB41" s="986"/>
      <c r="CC41" s="986"/>
      <c r="CD41" s="991">
        <v>
0</v>
      </c>
      <c r="CE41" s="991"/>
      <c r="CF41" s="992"/>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row>
    <row r="42" spans="1:126" ht="15" customHeight="1" x14ac:dyDescent="0.15">
      <c r="A42" s="1"/>
      <c r="B42" s="1"/>
      <c r="C42" s="1"/>
      <c r="D42" s="1"/>
      <c r="E42" s="1"/>
      <c r="F42" s="1"/>
      <c r="G42" s="1"/>
      <c r="H42" s="1"/>
      <c r="I42" s="1"/>
      <c r="J42" s="1"/>
      <c r="K42" s="1"/>
      <c r="L42" s="1"/>
      <c r="M42" s="1"/>
      <c r="N42" s="1"/>
      <c r="O42" s="1"/>
      <c r="P42" s="1"/>
      <c r="Q42" s="1"/>
      <c r="R42" s="1"/>
      <c r="S42" s="1"/>
      <c r="T42" s="1"/>
      <c r="U42" s="1"/>
      <c r="V42" s="1"/>
      <c r="W42" s="160"/>
      <c r="X42" s="1"/>
      <c r="Y42" s="1"/>
      <c r="Z42" s="1"/>
      <c r="AA42" s="1"/>
      <c r="AB42" s="1"/>
      <c r="AC42" s="1"/>
      <c r="AD42" s="1"/>
      <c r="AE42" s="1"/>
      <c r="AF42" s="1"/>
      <c r="AG42" s="1"/>
      <c r="AH42" s="1"/>
      <c r="AI42" s="1"/>
      <c r="AJ42" s="1"/>
      <c r="AK42" s="1"/>
      <c r="AL42" s="1"/>
      <c r="AM42" s="1"/>
      <c r="AN42" s="1"/>
      <c r="AO42" s="1"/>
      <c r="AP42" s="1"/>
      <c r="AQ42" s="747" t="s">
        <v>
592</v>
      </c>
      <c r="AR42" s="748"/>
      <c r="AS42" s="748"/>
      <c r="AT42" s="748"/>
      <c r="AU42" s="748"/>
      <c r="AV42" s="748"/>
      <c r="AW42" s="748"/>
      <c r="AX42" s="748"/>
      <c r="AY42" s="748"/>
      <c r="AZ42" s="749"/>
      <c r="BA42" s="985">
        <v>
2740881</v>
      </c>
      <c r="BB42" s="986"/>
      <c r="BC42" s="986"/>
      <c r="BD42" s="986"/>
      <c r="BE42" s="986"/>
      <c r="BF42" s="991">
        <v>
7.1</v>
      </c>
      <c r="BG42" s="991"/>
      <c r="BH42" s="991"/>
      <c r="BI42" s="986">
        <v>
2672135</v>
      </c>
      <c r="BJ42" s="986"/>
      <c r="BK42" s="986"/>
      <c r="BL42" s="986"/>
      <c r="BM42" s="986"/>
      <c r="BN42" s="1015">
        <v>
6.6</v>
      </c>
      <c r="BO42" s="1015"/>
      <c r="BP42" s="1015"/>
      <c r="BQ42" s="986">
        <v>
2680614</v>
      </c>
      <c r="BR42" s="986"/>
      <c r="BS42" s="986"/>
      <c r="BT42" s="986"/>
      <c r="BU42" s="986"/>
      <c r="BV42" s="991">
        <v>
6.7</v>
      </c>
      <c r="BW42" s="991"/>
      <c r="BX42" s="991"/>
      <c r="BY42" s="986">
        <v>
2503413</v>
      </c>
      <c r="BZ42" s="986"/>
      <c r="CA42" s="986"/>
      <c r="CB42" s="986"/>
      <c r="CC42" s="986"/>
      <c r="CD42" s="991">
        <v>
5.5</v>
      </c>
      <c r="CE42" s="991"/>
      <c r="CF42" s="992"/>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row>
    <row r="43" spans="1:126" ht="15" customHeight="1" x14ac:dyDescent="0.15">
      <c r="AQ43" s="759" t="s">
        <v>
604</v>
      </c>
      <c r="AR43" s="760"/>
      <c r="AS43" s="760"/>
      <c r="AT43" s="760"/>
      <c r="AU43" s="760"/>
      <c r="AV43" s="760"/>
      <c r="AW43" s="760"/>
      <c r="AX43" s="760"/>
      <c r="AY43" s="760"/>
      <c r="AZ43" s="761"/>
      <c r="BA43" s="996">
        <v>
2046660</v>
      </c>
      <c r="BB43" s="997"/>
      <c r="BC43" s="997"/>
      <c r="BD43" s="997"/>
      <c r="BE43" s="997"/>
      <c r="BF43" s="1002">
        <v>
5.3</v>
      </c>
      <c r="BG43" s="1002"/>
      <c r="BH43" s="1002"/>
      <c r="BI43" s="997">
        <v>
2292594</v>
      </c>
      <c r="BJ43" s="997"/>
      <c r="BK43" s="997"/>
      <c r="BL43" s="997"/>
      <c r="BM43" s="997"/>
      <c r="BN43" s="1017">
        <v>
5.7</v>
      </c>
      <c r="BO43" s="1017"/>
      <c r="BP43" s="1017"/>
      <c r="BQ43" s="997">
        <v>
2070388</v>
      </c>
      <c r="BR43" s="997"/>
      <c r="BS43" s="997"/>
      <c r="BT43" s="997"/>
      <c r="BU43" s="997"/>
      <c r="BV43" s="1002">
        <v>
5.2</v>
      </c>
      <c r="BW43" s="1002"/>
      <c r="BX43" s="1002"/>
      <c r="BY43" s="997">
        <v>
2590117</v>
      </c>
      <c r="BZ43" s="997"/>
      <c r="CA43" s="997"/>
      <c r="CB43" s="997"/>
      <c r="CC43" s="997"/>
      <c r="CD43" s="1002">
        <v>
5.7</v>
      </c>
      <c r="CE43" s="1002"/>
      <c r="CF43" s="1003"/>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row>
    <row r="44" spans="1:126" ht="15" customHeight="1" x14ac:dyDescent="0.15">
      <c r="A44" s="309"/>
      <c r="B44" s="309"/>
      <c r="C44" s="309"/>
      <c r="D44" s="309"/>
      <c r="E44" s="309"/>
      <c r="F44" s="309"/>
      <c r="G44" s="309"/>
      <c r="H44" s="309"/>
      <c r="I44" s="309"/>
      <c r="J44" s="309"/>
      <c r="K44" s="309"/>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1"/>
      <c r="AR44" s="1"/>
      <c r="AS44" s="81" t="s">
        <v>
605</v>
      </c>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row>
    <row r="45" spans="1:126" ht="15" customHeight="1" x14ac:dyDescent="0.15">
      <c r="A45" s="309"/>
      <c r="B45" s="309"/>
      <c r="C45" s="309"/>
      <c r="D45" s="309"/>
      <c r="E45" s="309"/>
      <c r="F45" s="309"/>
      <c r="G45" s="309"/>
      <c r="H45" s="309"/>
      <c r="I45" s="309"/>
      <c r="J45" s="309"/>
      <c r="K45" s="309"/>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1"/>
      <c r="AR45" s="1"/>
      <c r="AS45" s="8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row>
    <row r="46" spans="1:126" ht="16.5" customHeight="1" x14ac:dyDescent="0.15">
      <c r="A46" s="309"/>
      <c r="B46" s="309"/>
      <c r="C46" s="309"/>
      <c r="D46" s="309"/>
      <c r="E46" s="309"/>
      <c r="F46" s="309"/>
      <c r="G46" s="309"/>
      <c r="H46" s="309"/>
      <c r="I46" s="309"/>
      <c r="J46" s="309"/>
      <c r="K46" s="309"/>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1"/>
      <c r="AR46" s="1"/>
      <c r="AS46" s="8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row>
    <row r="47" spans="1:126" ht="15" customHeight="1" x14ac:dyDescent="0.15">
      <c r="A47" s="583">
        <v>
143</v>
      </c>
      <c r="B47" s="583"/>
      <c r="C47" s="583"/>
      <c r="D47" s="583"/>
      <c r="E47" s="583"/>
      <c r="F47" s="583"/>
      <c r="G47" s="583"/>
      <c r="H47" s="583"/>
      <c r="I47" s="583"/>
      <c r="J47" s="583"/>
      <c r="K47" s="583"/>
      <c r="L47" s="583"/>
      <c r="M47" s="583"/>
      <c r="N47" s="583"/>
      <c r="O47" s="583"/>
      <c r="P47" s="583"/>
      <c r="Q47" s="583"/>
      <c r="R47" s="583"/>
      <c r="S47" s="583"/>
      <c r="T47" s="583"/>
      <c r="U47" s="583"/>
      <c r="V47" s="583"/>
      <c r="W47" s="583"/>
      <c r="X47" s="583"/>
      <c r="Y47" s="583"/>
      <c r="Z47" s="583"/>
      <c r="AA47" s="583"/>
      <c r="AB47" s="583"/>
      <c r="AC47" s="583"/>
      <c r="AD47" s="583"/>
      <c r="AE47" s="583"/>
      <c r="AF47" s="583"/>
      <c r="AG47" s="583"/>
      <c r="AH47" s="583"/>
      <c r="AI47" s="583"/>
      <c r="AJ47" s="583"/>
      <c r="AK47" s="583"/>
      <c r="AL47" s="583"/>
      <c r="AM47" s="583"/>
      <c r="AN47" s="583"/>
      <c r="AO47" s="583"/>
      <c r="AP47" s="583"/>
      <c r="AQ47" s="583">
        <v>
144</v>
      </c>
      <c r="AR47" s="583"/>
      <c r="AS47" s="583"/>
      <c r="AT47" s="583"/>
      <c r="AU47" s="583"/>
      <c r="AV47" s="583"/>
      <c r="AW47" s="583"/>
      <c r="AX47" s="583"/>
      <c r="AY47" s="583"/>
      <c r="AZ47" s="583"/>
      <c r="BA47" s="583"/>
      <c r="BB47" s="583"/>
      <c r="BC47" s="583"/>
      <c r="BD47" s="583"/>
      <c r="BE47" s="583"/>
      <c r="BF47" s="583"/>
      <c r="BG47" s="583"/>
      <c r="BH47" s="583"/>
      <c r="BI47" s="583"/>
      <c r="BJ47" s="583"/>
      <c r="BK47" s="583"/>
      <c r="BL47" s="583"/>
      <c r="BM47" s="583"/>
      <c r="BN47" s="583"/>
      <c r="BO47" s="583"/>
      <c r="BP47" s="583"/>
      <c r="BQ47" s="583"/>
      <c r="BR47" s="583"/>
      <c r="BS47" s="583"/>
      <c r="BT47" s="583"/>
      <c r="BU47" s="583"/>
      <c r="BV47" s="583"/>
      <c r="BW47" s="583"/>
      <c r="BX47" s="583"/>
      <c r="BY47" s="583"/>
      <c r="BZ47" s="583"/>
      <c r="CA47" s="583"/>
      <c r="CB47" s="583"/>
      <c r="CC47" s="583"/>
      <c r="CD47" s="583"/>
      <c r="CE47" s="583"/>
      <c r="CF47" s="583"/>
      <c r="CG47" s="583">
        <v>
145</v>
      </c>
      <c r="CH47" s="583"/>
      <c r="CI47" s="583"/>
      <c r="CJ47" s="583"/>
      <c r="CK47" s="583"/>
      <c r="CL47" s="583"/>
      <c r="CM47" s="583"/>
      <c r="CN47" s="583"/>
      <c r="CO47" s="583"/>
      <c r="CP47" s="583"/>
      <c r="CQ47" s="583"/>
      <c r="CR47" s="583"/>
      <c r="CS47" s="583"/>
      <c r="CT47" s="583"/>
      <c r="CU47" s="583"/>
      <c r="CV47" s="583"/>
      <c r="CW47" s="583"/>
      <c r="CX47" s="583"/>
      <c r="CY47" s="583"/>
      <c r="CZ47" s="583"/>
      <c r="DA47" s="583"/>
      <c r="DB47" s="583"/>
      <c r="DC47" s="583"/>
      <c r="DD47" s="583"/>
      <c r="DE47" s="583"/>
      <c r="DF47" s="583"/>
      <c r="DG47" s="583"/>
      <c r="DH47" s="583"/>
      <c r="DI47" s="583"/>
      <c r="DJ47" s="583"/>
      <c r="DK47" s="583"/>
      <c r="DL47" s="583"/>
      <c r="DM47" s="583"/>
      <c r="DN47" s="583"/>
      <c r="DO47" s="583"/>
      <c r="DP47" s="583"/>
      <c r="DQ47" s="583"/>
      <c r="DR47" s="583"/>
      <c r="DS47" s="583"/>
      <c r="DT47" s="583"/>
      <c r="DU47" s="583"/>
      <c r="DV47" s="583"/>
    </row>
    <row r="48" spans="1:126" ht="15" customHeight="1" x14ac:dyDescent="0.15"/>
    <row r="49" ht="15" customHeight="1" x14ac:dyDescent="0.15"/>
    <row r="50" ht="13.5" customHeight="1" x14ac:dyDescent="0.15"/>
    <row r="51" ht="13.5" customHeight="1" x14ac:dyDescent="0.15"/>
    <row r="52" ht="13.5" customHeight="1" x14ac:dyDescent="0.15"/>
    <row r="53" ht="13.5" customHeight="1" x14ac:dyDescent="0.15"/>
    <row r="54" ht="18" customHeight="1" x14ac:dyDescent="0.15"/>
    <row r="55" ht="18" customHeight="1" x14ac:dyDescent="0.15"/>
    <row r="56" ht="18" customHeight="1" x14ac:dyDescent="0.15"/>
    <row r="57" ht="18" customHeight="1" x14ac:dyDescent="0.15"/>
    <row r="58" ht="18" customHeight="1" x14ac:dyDescent="0.15"/>
    <row r="59" ht="18" customHeight="1" x14ac:dyDescent="0.15"/>
    <row r="60" ht="18" customHeight="1" x14ac:dyDescent="0.15"/>
    <row r="61" ht="18" customHeight="1" x14ac:dyDescent="0.15"/>
    <row r="62" ht="18" customHeight="1" x14ac:dyDescent="0.15"/>
    <row r="63" ht="18" customHeight="1" x14ac:dyDescent="0.15"/>
    <row r="64" ht="18" customHeight="1" x14ac:dyDescent="0.15"/>
    <row r="65" ht="18" customHeight="1" x14ac:dyDescent="0.15"/>
    <row r="66" ht="18" customHeight="1" x14ac:dyDescent="0.15"/>
    <row r="67" ht="18" customHeight="1" x14ac:dyDescent="0.15"/>
    <row r="68" ht="18" customHeight="1" x14ac:dyDescent="0.15"/>
    <row r="69" ht="18" customHeight="1" x14ac:dyDescent="0.15"/>
    <row r="70" ht="15" customHeight="1" x14ac:dyDescent="0.15"/>
    <row r="71" ht="15" customHeight="1" x14ac:dyDescent="0.15"/>
    <row r="72" ht="18" customHeight="1" x14ac:dyDescent="0.15"/>
    <row r="73" ht="18" customHeight="1" x14ac:dyDescent="0.15"/>
    <row r="74" ht="18" customHeight="1" x14ac:dyDescent="0.15"/>
    <row r="75" ht="18" customHeight="1" x14ac:dyDescent="0.15"/>
    <row r="76" ht="13.5" customHeight="1" x14ac:dyDescent="0.15"/>
    <row r="77" ht="21" customHeight="1" x14ac:dyDescent="0.15"/>
    <row r="78" ht="13.5" customHeight="1" x14ac:dyDescent="0.15"/>
    <row r="79" ht="13.5" customHeight="1" x14ac:dyDescent="0.15"/>
    <row r="80" ht="18" customHeight="1" x14ac:dyDescent="0.15"/>
    <row r="81" ht="18" customHeight="1" x14ac:dyDescent="0.15"/>
    <row r="82" ht="18" customHeight="1" x14ac:dyDescent="0.15"/>
    <row r="83" ht="18" customHeight="1" x14ac:dyDescent="0.15"/>
    <row r="84" ht="18" customHeight="1" x14ac:dyDescent="0.15"/>
    <row r="85" ht="18" customHeight="1" x14ac:dyDescent="0.15"/>
    <row r="86" ht="18" customHeight="1" x14ac:dyDescent="0.15"/>
    <row r="87" ht="18" customHeight="1" x14ac:dyDescent="0.15"/>
    <row r="88" ht="18" customHeight="1" x14ac:dyDescent="0.15"/>
    <row r="89" ht="18" customHeight="1" x14ac:dyDescent="0.15"/>
    <row r="90" ht="18" customHeight="1" x14ac:dyDescent="0.15"/>
    <row r="92" ht="11.25" customHeight="1" x14ac:dyDescent="0.15"/>
    <row r="93" ht="15" customHeight="1" x14ac:dyDescent="0.15"/>
    <row r="94" ht="15" customHeight="1" x14ac:dyDescent="0.15"/>
    <row r="95" ht="18" customHeight="1" x14ac:dyDescent="0.15"/>
    <row r="96" ht="18" customHeight="1" x14ac:dyDescent="0.15"/>
    <row r="97" ht="18" customHeight="1" x14ac:dyDescent="0.15"/>
    <row r="98" ht="18" customHeight="1" x14ac:dyDescent="0.15"/>
    <row r="99" ht="18" customHeight="1" x14ac:dyDescent="0.15"/>
    <row r="100" ht="18" customHeight="1" x14ac:dyDescent="0.15"/>
    <row r="101" ht="18" customHeight="1" x14ac:dyDescent="0.15"/>
    <row r="102" ht="18" customHeight="1" x14ac:dyDescent="0.15"/>
    <row r="103" ht="18" customHeight="1" x14ac:dyDescent="0.15"/>
    <row r="104" ht="18" customHeight="1" x14ac:dyDescent="0.15"/>
    <row r="105" ht="18" customHeight="1" x14ac:dyDescent="0.15"/>
    <row r="106" ht="18" customHeight="1" x14ac:dyDescent="0.15"/>
    <row r="107" ht="18" customHeight="1" x14ac:dyDescent="0.15"/>
    <row r="108" ht="18" customHeight="1" x14ac:dyDescent="0.15"/>
    <row r="109" ht="18" customHeight="1" x14ac:dyDescent="0.15"/>
    <row r="110" ht="18" customHeight="1" x14ac:dyDescent="0.15"/>
    <row r="111" ht="18" customHeight="1" x14ac:dyDescent="0.15"/>
    <row r="112" ht="18" customHeight="1" x14ac:dyDescent="0.15"/>
    <row r="113" ht="18" customHeight="1" x14ac:dyDescent="0.15"/>
    <row r="114" ht="18" customHeight="1" x14ac:dyDescent="0.15"/>
    <row r="115" ht="18" customHeight="1" x14ac:dyDescent="0.15"/>
    <row r="116" ht="18" customHeight="1" x14ac:dyDescent="0.15"/>
    <row r="117" ht="18" customHeight="1" x14ac:dyDescent="0.15"/>
    <row r="118" ht="18" customHeight="1" x14ac:dyDescent="0.15"/>
    <row r="119" ht="18" customHeight="1" x14ac:dyDescent="0.15"/>
    <row r="120" ht="18" customHeight="1" x14ac:dyDescent="0.15"/>
    <row r="121" ht="18" customHeight="1" x14ac:dyDescent="0.15"/>
    <row r="122" ht="18" customHeight="1" x14ac:dyDescent="0.15"/>
    <row r="123" ht="18" customHeight="1" x14ac:dyDescent="0.15"/>
    <row r="124" ht="18" customHeight="1" x14ac:dyDescent="0.15"/>
    <row r="125" ht="18" customHeight="1" x14ac:dyDescent="0.15"/>
    <row r="126" ht="18" customHeight="1" x14ac:dyDescent="0.15"/>
    <row r="127" ht="18" customHeight="1" x14ac:dyDescent="0.15"/>
    <row r="128" ht="18" customHeight="1" x14ac:dyDescent="0.15"/>
    <row r="129" ht="18" customHeight="1" x14ac:dyDescent="0.15"/>
    <row r="130" ht="15" customHeight="1" x14ac:dyDescent="0.15"/>
    <row r="131" ht="15" customHeight="1" x14ac:dyDescent="0.15"/>
    <row r="132" ht="15" customHeight="1" x14ac:dyDescent="0.15"/>
    <row r="133" ht="15" customHeight="1" x14ac:dyDescent="0.15"/>
    <row r="134" ht="26.25" customHeight="1" x14ac:dyDescent="0.15"/>
    <row r="135" ht="15" customHeight="1" x14ac:dyDescent="0.15"/>
    <row r="136" ht="15" customHeight="1" x14ac:dyDescent="0.15"/>
    <row r="137" ht="15" customHeight="1" x14ac:dyDescent="0.15"/>
    <row r="138" ht="15" customHeight="1" x14ac:dyDescent="0.15"/>
    <row r="139" ht="15" customHeight="1" x14ac:dyDescent="0.15"/>
  </sheetData>
  <mergeCells count="626">
    <mergeCell ref="CG47:DV47"/>
    <mergeCell ref="CD42:CF42"/>
    <mergeCell ref="AQ43:AZ43"/>
    <mergeCell ref="BA43:BE43"/>
    <mergeCell ref="BF43:BH43"/>
    <mergeCell ref="BI43:BM43"/>
    <mergeCell ref="BN43:BP43"/>
    <mergeCell ref="BQ43:BU43"/>
    <mergeCell ref="BV43:BX43"/>
    <mergeCell ref="BY43:CC43"/>
    <mergeCell ref="CD43:CF43"/>
    <mergeCell ref="AQ42:AZ42"/>
    <mergeCell ref="BA42:BE42"/>
    <mergeCell ref="BF42:BH42"/>
    <mergeCell ref="BI42:BM42"/>
    <mergeCell ref="BN42:BP42"/>
    <mergeCell ref="BQ42:BU42"/>
    <mergeCell ref="BV42:BX42"/>
    <mergeCell ref="BY42:CC42"/>
    <mergeCell ref="A47:AP47"/>
    <mergeCell ref="AQ47:CF47"/>
    <mergeCell ref="BV40:BX40"/>
    <mergeCell ref="BY40:CC40"/>
    <mergeCell ref="CD40:CF40"/>
    <mergeCell ref="AQ41:AZ41"/>
    <mergeCell ref="BA41:BE41"/>
    <mergeCell ref="BF41:BH41"/>
    <mergeCell ref="BI41:BM41"/>
    <mergeCell ref="BN41:BP41"/>
    <mergeCell ref="BQ41:BU41"/>
    <mergeCell ref="BV41:BX41"/>
    <mergeCell ref="AQ40:AZ40"/>
    <mergeCell ref="BA40:BE40"/>
    <mergeCell ref="BF40:BH40"/>
    <mergeCell ref="BI40:BM40"/>
    <mergeCell ref="BN40:BP40"/>
    <mergeCell ref="BQ40:BU40"/>
    <mergeCell ref="BY41:CC41"/>
    <mergeCell ref="CD41:CF41"/>
    <mergeCell ref="AQ39:AZ39"/>
    <mergeCell ref="BA39:BE39"/>
    <mergeCell ref="BF39:BH39"/>
    <mergeCell ref="BI39:BM39"/>
    <mergeCell ref="BN39:BP39"/>
    <mergeCell ref="BQ39:BU39"/>
    <mergeCell ref="BV39:BX39"/>
    <mergeCell ref="BY39:CC39"/>
    <mergeCell ref="CD39:CF39"/>
    <mergeCell ref="AQ37:AZ37"/>
    <mergeCell ref="BA37:BE37"/>
    <mergeCell ref="BF37:BH37"/>
    <mergeCell ref="BI37:BM37"/>
    <mergeCell ref="BN37:BP37"/>
    <mergeCell ref="BQ37:BU37"/>
    <mergeCell ref="BV37:BX37"/>
    <mergeCell ref="BY37:CC37"/>
    <mergeCell ref="CD37:CF37"/>
    <mergeCell ref="AQ38:AZ38"/>
    <mergeCell ref="BA38:BE38"/>
    <mergeCell ref="BF38:BH38"/>
    <mergeCell ref="BI38:BM38"/>
    <mergeCell ref="BN38:BP38"/>
    <mergeCell ref="BQ38:BU38"/>
    <mergeCell ref="BV38:BX38"/>
    <mergeCell ref="BY38:CC38"/>
    <mergeCell ref="CD38:CF38"/>
    <mergeCell ref="DO36:DV36"/>
    <mergeCell ref="BY36:CC36"/>
    <mergeCell ref="CD36:CF36"/>
    <mergeCell ref="CG36:CN36"/>
    <mergeCell ref="CQ36:CX36"/>
    <mergeCell ref="CY36:DF36"/>
    <mergeCell ref="DG36:DN36"/>
    <mergeCell ref="CI37:CJ37"/>
    <mergeCell ref="CK37:DT38"/>
    <mergeCell ref="AQ36:AZ36"/>
    <mergeCell ref="BA36:BE36"/>
    <mergeCell ref="BF36:BH36"/>
    <mergeCell ref="BI36:BM36"/>
    <mergeCell ref="BN36:BP36"/>
    <mergeCell ref="BQ36:BU36"/>
    <mergeCell ref="BV36:BX36"/>
    <mergeCell ref="BQ35:BU35"/>
    <mergeCell ref="BV35:BX35"/>
    <mergeCell ref="DO34:DV34"/>
    <mergeCell ref="AQ35:AZ35"/>
    <mergeCell ref="BA35:BE35"/>
    <mergeCell ref="BF35:BH35"/>
    <mergeCell ref="BI35:BM35"/>
    <mergeCell ref="BN35:BP35"/>
    <mergeCell ref="CY35:DF35"/>
    <mergeCell ref="DG35:DN35"/>
    <mergeCell ref="DO35:DV35"/>
    <mergeCell ref="BY35:CC35"/>
    <mergeCell ref="CD35:CF35"/>
    <mergeCell ref="CG35:CN35"/>
    <mergeCell ref="CQ35:CX35"/>
    <mergeCell ref="CD34:CF34"/>
    <mergeCell ref="BY33:CC33"/>
    <mergeCell ref="CD33:CF33"/>
    <mergeCell ref="CG33:CN33"/>
    <mergeCell ref="CQ33:CX33"/>
    <mergeCell ref="CY33:DF33"/>
    <mergeCell ref="DG33:DN33"/>
    <mergeCell ref="CG34:CN34"/>
    <mergeCell ref="CQ34:CX34"/>
    <mergeCell ref="CY34:DF34"/>
    <mergeCell ref="DG34:DN34"/>
    <mergeCell ref="CY30:DF30"/>
    <mergeCell ref="DG30:DN30"/>
    <mergeCell ref="DO30:DV30"/>
    <mergeCell ref="A31:J31"/>
    <mergeCell ref="K31:O31"/>
    <mergeCell ref="E33:AN34"/>
    <mergeCell ref="AQ33:AZ33"/>
    <mergeCell ref="BA33:BE33"/>
    <mergeCell ref="BF33:BH33"/>
    <mergeCell ref="BI33:BM33"/>
    <mergeCell ref="BN33:BP33"/>
    <mergeCell ref="BQ33:BU33"/>
    <mergeCell ref="BV33:BX33"/>
    <mergeCell ref="BN32:BP32"/>
    <mergeCell ref="BV32:BX32"/>
    <mergeCell ref="DO33:DV33"/>
    <mergeCell ref="AQ34:AZ34"/>
    <mergeCell ref="BA34:BE34"/>
    <mergeCell ref="BF34:BH34"/>
    <mergeCell ref="BI34:BM34"/>
    <mergeCell ref="BN34:BP34"/>
    <mergeCell ref="BQ34:BU34"/>
    <mergeCell ref="BV34:BX34"/>
    <mergeCell ref="BY34:CC34"/>
    <mergeCell ref="AF31:AH31"/>
    <mergeCell ref="AA30:AE30"/>
    <mergeCell ref="AF30:AH30"/>
    <mergeCell ref="AI30:AM30"/>
    <mergeCell ref="AN30:AP30"/>
    <mergeCell ref="CY31:DF31"/>
    <mergeCell ref="DG31:DN31"/>
    <mergeCell ref="DO31:DV31"/>
    <mergeCell ref="A32:J32"/>
    <mergeCell ref="K32:O32"/>
    <mergeCell ref="P32:R32"/>
    <mergeCell ref="S32:W32"/>
    <mergeCell ref="X32:Z32"/>
    <mergeCell ref="AA32:AE32"/>
    <mergeCell ref="AF32:AH32"/>
    <mergeCell ref="BF29:BH31"/>
    <mergeCell ref="BI29:BM32"/>
    <mergeCell ref="BF32:BH32"/>
    <mergeCell ref="DG32:DN32"/>
    <mergeCell ref="DO32:DV32"/>
    <mergeCell ref="CD32:CF32"/>
    <mergeCell ref="CG32:CP32"/>
    <mergeCell ref="CQ32:CX32"/>
    <mergeCell ref="CY32:DF32"/>
    <mergeCell ref="CQ30:CX30"/>
    <mergeCell ref="AI31:AM31"/>
    <mergeCell ref="AN31:AP31"/>
    <mergeCell ref="CQ31:CX31"/>
    <mergeCell ref="BN29:BP31"/>
    <mergeCell ref="BQ29:BU32"/>
    <mergeCell ref="BV29:BX31"/>
    <mergeCell ref="BY29:CC32"/>
    <mergeCell ref="CD29:CF31"/>
    <mergeCell ref="CI28:CJ28"/>
    <mergeCell ref="A29:J29"/>
    <mergeCell ref="K29:O29"/>
    <mergeCell ref="P29:R29"/>
    <mergeCell ref="S29:W29"/>
    <mergeCell ref="X29:Z29"/>
    <mergeCell ref="AA29:AE29"/>
    <mergeCell ref="AF29:AH29"/>
    <mergeCell ref="A30:J30"/>
    <mergeCell ref="K30:O30"/>
    <mergeCell ref="P30:R30"/>
    <mergeCell ref="S30:W30"/>
    <mergeCell ref="X30:Z30"/>
    <mergeCell ref="AI29:AM29"/>
    <mergeCell ref="AN29:AP29"/>
    <mergeCell ref="AQ29:AZ32"/>
    <mergeCell ref="BA29:BE32"/>
    <mergeCell ref="AI32:AM32"/>
    <mergeCell ref="AN32:AP32"/>
    <mergeCell ref="CG30:CP31"/>
    <mergeCell ref="P31:R31"/>
    <mergeCell ref="S31:W31"/>
    <mergeCell ref="X31:Z31"/>
    <mergeCell ref="AA31:AE31"/>
    <mergeCell ref="AS27:AT27"/>
    <mergeCell ref="A28:J28"/>
    <mergeCell ref="K28:O28"/>
    <mergeCell ref="P28:R28"/>
    <mergeCell ref="S28:W28"/>
    <mergeCell ref="X28:Z28"/>
    <mergeCell ref="AA28:AE28"/>
    <mergeCell ref="AF28:AH28"/>
    <mergeCell ref="AI28:AM28"/>
    <mergeCell ref="AN28:AP28"/>
    <mergeCell ref="A27:J27"/>
    <mergeCell ref="K27:O27"/>
    <mergeCell ref="P27:R27"/>
    <mergeCell ref="S27:W27"/>
    <mergeCell ref="X27:Z27"/>
    <mergeCell ref="AA27:AE27"/>
    <mergeCell ref="AF27:AH27"/>
    <mergeCell ref="AI27:AM27"/>
    <mergeCell ref="AN27:AP27"/>
    <mergeCell ref="A26:J26"/>
    <mergeCell ref="K26:O26"/>
    <mergeCell ref="P26:R26"/>
    <mergeCell ref="S26:W26"/>
    <mergeCell ref="X26:Z26"/>
    <mergeCell ref="AA26:AE26"/>
    <mergeCell ref="AF26:AH26"/>
    <mergeCell ref="AI26:AM26"/>
    <mergeCell ref="AN26:AP26"/>
    <mergeCell ref="A25:J25"/>
    <mergeCell ref="K25:O25"/>
    <mergeCell ref="P25:R25"/>
    <mergeCell ref="S25:W25"/>
    <mergeCell ref="X25:Z25"/>
    <mergeCell ref="AA25:AE25"/>
    <mergeCell ref="AF25:AH25"/>
    <mergeCell ref="AI25:AM25"/>
    <mergeCell ref="AN25:AP25"/>
    <mergeCell ref="DO23:DV23"/>
    <mergeCell ref="A24:J24"/>
    <mergeCell ref="K24:O24"/>
    <mergeCell ref="P24:R24"/>
    <mergeCell ref="S24:W24"/>
    <mergeCell ref="X24:Z24"/>
    <mergeCell ref="AA23:AE23"/>
    <mergeCell ref="AF23:AH23"/>
    <mergeCell ref="AI23:AM23"/>
    <mergeCell ref="AN23:AP23"/>
    <mergeCell ref="AS23:AT23"/>
    <mergeCell ref="AU23:CD24"/>
    <mergeCell ref="AA24:AE24"/>
    <mergeCell ref="AF24:AH24"/>
    <mergeCell ref="AI24:AM24"/>
    <mergeCell ref="AN24:AP24"/>
    <mergeCell ref="CG24:CP24"/>
    <mergeCell ref="CQ24:CX24"/>
    <mergeCell ref="CY24:DF24"/>
    <mergeCell ref="DG24:DN24"/>
    <mergeCell ref="DO24:DV24"/>
    <mergeCell ref="DO22:DV22"/>
    <mergeCell ref="A23:J23"/>
    <mergeCell ref="K23:O23"/>
    <mergeCell ref="P23:R23"/>
    <mergeCell ref="S23:W23"/>
    <mergeCell ref="X23:Z23"/>
    <mergeCell ref="BI22:BM22"/>
    <mergeCell ref="BN22:BP22"/>
    <mergeCell ref="BQ22:BU22"/>
    <mergeCell ref="BV22:BX22"/>
    <mergeCell ref="BY22:CC22"/>
    <mergeCell ref="CD22:CF22"/>
    <mergeCell ref="AF22:AH22"/>
    <mergeCell ref="AI22:AM22"/>
    <mergeCell ref="AN22:AP22"/>
    <mergeCell ref="AQ22:AZ22"/>
    <mergeCell ref="BA22:BE22"/>
    <mergeCell ref="BF22:BH22"/>
    <mergeCell ref="A22:J22"/>
    <mergeCell ref="K22:O22"/>
    <mergeCell ref="CG23:CP23"/>
    <mergeCell ref="CQ23:CX23"/>
    <mergeCell ref="CY23:DF23"/>
    <mergeCell ref="DG23:DN23"/>
    <mergeCell ref="P22:R22"/>
    <mergeCell ref="S22:W22"/>
    <mergeCell ref="X22:Z22"/>
    <mergeCell ref="AA22:AE22"/>
    <mergeCell ref="CD21:CF21"/>
    <mergeCell ref="CG21:CP21"/>
    <mergeCell ref="CQ21:CX21"/>
    <mergeCell ref="CY21:DF21"/>
    <mergeCell ref="DG21:DN21"/>
    <mergeCell ref="CG22:CP22"/>
    <mergeCell ref="CQ22:CX22"/>
    <mergeCell ref="CY22:DF22"/>
    <mergeCell ref="DG22:DN22"/>
    <mergeCell ref="BQ21:BU21"/>
    <mergeCell ref="BV21:BX21"/>
    <mergeCell ref="BY21:CC21"/>
    <mergeCell ref="AA21:AE21"/>
    <mergeCell ref="AF21:AH21"/>
    <mergeCell ref="AI21:AM21"/>
    <mergeCell ref="AN21:AP21"/>
    <mergeCell ref="AQ21:AZ21"/>
    <mergeCell ref="BA21:BE21"/>
    <mergeCell ref="DO20:DV20"/>
    <mergeCell ref="A21:J21"/>
    <mergeCell ref="K21:O21"/>
    <mergeCell ref="P21:R21"/>
    <mergeCell ref="S21:W21"/>
    <mergeCell ref="X21:Z21"/>
    <mergeCell ref="BI20:BM20"/>
    <mergeCell ref="BN20:BP20"/>
    <mergeCell ref="BQ20:BU20"/>
    <mergeCell ref="BV20:BX20"/>
    <mergeCell ref="BY20:CC20"/>
    <mergeCell ref="CD20:CF20"/>
    <mergeCell ref="AF20:AH20"/>
    <mergeCell ref="AI20:AM20"/>
    <mergeCell ref="AN20:AP20"/>
    <mergeCell ref="AQ20:AZ20"/>
    <mergeCell ref="BA20:BE20"/>
    <mergeCell ref="BF20:BH20"/>
    <mergeCell ref="A20:J20"/>
    <mergeCell ref="K20:O20"/>
    <mergeCell ref="DO21:DV21"/>
    <mergeCell ref="BF21:BH21"/>
    <mergeCell ref="BI21:BM21"/>
    <mergeCell ref="BN21:BP21"/>
    <mergeCell ref="P20:R20"/>
    <mergeCell ref="S20:W20"/>
    <mergeCell ref="X20:Z20"/>
    <mergeCell ref="AA20:AE20"/>
    <mergeCell ref="CD19:CF19"/>
    <mergeCell ref="CG19:CP19"/>
    <mergeCell ref="CQ19:CX19"/>
    <mergeCell ref="CY19:DF19"/>
    <mergeCell ref="DG19:DN19"/>
    <mergeCell ref="CG20:CP20"/>
    <mergeCell ref="CQ20:CX20"/>
    <mergeCell ref="CY20:DF20"/>
    <mergeCell ref="DG20:DN20"/>
    <mergeCell ref="DO19:DV19"/>
    <mergeCell ref="BF19:BH19"/>
    <mergeCell ref="BI19:BM19"/>
    <mergeCell ref="BN19:BP19"/>
    <mergeCell ref="BQ19:BU19"/>
    <mergeCell ref="BV19:BX19"/>
    <mergeCell ref="BY19:CC19"/>
    <mergeCell ref="AA19:AE19"/>
    <mergeCell ref="AF19:AH19"/>
    <mergeCell ref="AI19:AM19"/>
    <mergeCell ref="AN19:AP19"/>
    <mergeCell ref="AQ19:AZ19"/>
    <mergeCell ref="BA19:BE19"/>
    <mergeCell ref="CD18:CF18"/>
    <mergeCell ref="CQ18:CX18"/>
    <mergeCell ref="CY18:DF18"/>
    <mergeCell ref="DG18:DN18"/>
    <mergeCell ref="DO18:DV18"/>
    <mergeCell ref="A19:J19"/>
    <mergeCell ref="K19:O19"/>
    <mergeCell ref="P19:R19"/>
    <mergeCell ref="S19:W19"/>
    <mergeCell ref="X19:Z19"/>
    <mergeCell ref="BF18:BH18"/>
    <mergeCell ref="BI18:BM18"/>
    <mergeCell ref="BN18:BP18"/>
    <mergeCell ref="BQ18:BU18"/>
    <mergeCell ref="BV18:BX18"/>
    <mergeCell ref="BY18:CC18"/>
    <mergeCell ref="AA18:AE18"/>
    <mergeCell ref="AF18:AH18"/>
    <mergeCell ref="AI18:AM18"/>
    <mergeCell ref="AN18:AP18"/>
    <mergeCell ref="AQ18:AZ18"/>
    <mergeCell ref="BA18:BE18"/>
    <mergeCell ref="CG17:CP18"/>
    <mergeCell ref="CQ17:CX17"/>
    <mergeCell ref="CY17:DF17"/>
    <mergeCell ref="DG17:DN17"/>
    <mergeCell ref="DO17:DV17"/>
    <mergeCell ref="A18:J18"/>
    <mergeCell ref="K18:O18"/>
    <mergeCell ref="P18:R18"/>
    <mergeCell ref="S18:W18"/>
    <mergeCell ref="X18:Z18"/>
    <mergeCell ref="BI17:BM17"/>
    <mergeCell ref="BN17:BP17"/>
    <mergeCell ref="BQ17:BU17"/>
    <mergeCell ref="BV17:BX17"/>
    <mergeCell ref="BY17:CC17"/>
    <mergeCell ref="CD17:CF17"/>
    <mergeCell ref="AF17:AH17"/>
    <mergeCell ref="AI17:AM17"/>
    <mergeCell ref="AN17:AP17"/>
    <mergeCell ref="AQ17:AZ17"/>
    <mergeCell ref="BA17:BE17"/>
    <mergeCell ref="BF17:BH17"/>
    <mergeCell ref="A17:J17"/>
    <mergeCell ref="K17:O17"/>
    <mergeCell ref="P17:R17"/>
    <mergeCell ref="S17:W17"/>
    <mergeCell ref="X17:Z17"/>
    <mergeCell ref="AA17:AE17"/>
    <mergeCell ref="BI16:BM16"/>
    <mergeCell ref="BN16:BP16"/>
    <mergeCell ref="BQ16:BU16"/>
    <mergeCell ref="BV16:BX16"/>
    <mergeCell ref="BY16:CC16"/>
    <mergeCell ref="CD16:CF16"/>
    <mergeCell ref="AF16:AH16"/>
    <mergeCell ref="AI16:AM16"/>
    <mergeCell ref="AN16:AP16"/>
    <mergeCell ref="AQ16:AZ16"/>
    <mergeCell ref="BA16:BE16"/>
    <mergeCell ref="BF16:BH16"/>
    <mergeCell ref="CD15:CF15"/>
    <mergeCell ref="CI15:CJ15"/>
    <mergeCell ref="A16:J16"/>
    <mergeCell ref="K16:O16"/>
    <mergeCell ref="P16:R16"/>
    <mergeCell ref="S16:W16"/>
    <mergeCell ref="X16:Z16"/>
    <mergeCell ref="AA16:AE16"/>
    <mergeCell ref="AQ15:AZ15"/>
    <mergeCell ref="BA15:BE15"/>
    <mergeCell ref="BF15:BH15"/>
    <mergeCell ref="BI15:BM15"/>
    <mergeCell ref="BN15:BP15"/>
    <mergeCell ref="BQ15:BU15"/>
    <mergeCell ref="CD14:CF14"/>
    <mergeCell ref="A15:J15"/>
    <mergeCell ref="K15:O15"/>
    <mergeCell ref="P15:R15"/>
    <mergeCell ref="S15:W15"/>
    <mergeCell ref="X15:Z15"/>
    <mergeCell ref="AA15:AE15"/>
    <mergeCell ref="AF15:AH15"/>
    <mergeCell ref="AI15:AM15"/>
    <mergeCell ref="AN15:AP15"/>
    <mergeCell ref="BF14:BH14"/>
    <mergeCell ref="BI14:BM14"/>
    <mergeCell ref="BN14:BP14"/>
    <mergeCell ref="BQ14:BU14"/>
    <mergeCell ref="BV14:BX14"/>
    <mergeCell ref="BY14:CC14"/>
    <mergeCell ref="AA14:AE14"/>
    <mergeCell ref="AF14:AH14"/>
    <mergeCell ref="AI14:AM14"/>
    <mergeCell ref="AN14:AP14"/>
    <mergeCell ref="AQ14:AZ14"/>
    <mergeCell ref="BA14:BE14"/>
    <mergeCell ref="BV15:BX15"/>
    <mergeCell ref="BY15:CC15"/>
    <mergeCell ref="A14:J14"/>
    <mergeCell ref="K14:O14"/>
    <mergeCell ref="P14:R14"/>
    <mergeCell ref="S14:W14"/>
    <mergeCell ref="X14:Z14"/>
    <mergeCell ref="AI13:AM13"/>
    <mergeCell ref="AN13:AP13"/>
    <mergeCell ref="AQ13:AZ13"/>
    <mergeCell ref="BA13:BE13"/>
    <mergeCell ref="BN13:BP13"/>
    <mergeCell ref="BQ13:BU13"/>
    <mergeCell ref="BV13:BX13"/>
    <mergeCell ref="BY13:CC13"/>
    <mergeCell ref="CD13:CF13"/>
    <mergeCell ref="BF13:BH13"/>
    <mergeCell ref="BI13:BM13"/>
    <mergeCell ref="A12:J12"/>
    <mergeCell ref="K12:O12"/>
    <mergeCell ref="P12:R12"/>
    <mergeCell ref="A13:J13"/>
    <mergeCell ref="K13:O13"/>
    <mergeCell ref="P13:R13"/>
    <mergeCell ref="S13:W13"/>
    <mergeCell ref="X13:Z13"/>
    <mergeCell ref="AA13:AE13"/>
    <mergeCell ref="AF13:AH13"/>
    <mergeCell ref="AQ12:AZ12"/>
    <mergeCell ref="BA12:BE12"/>
    <mergeCell ref="S12:W12"/>
    <mergeCell ref="X12:Z12"/>
    <mergeCell ref="BV12:BX12"/>
    <mergeCell ref="BY12:CC12"/>
    <mergeCell ref="CD12:CF12"/>
    <mergeCell ref="BF12:BH12"/>
    <mergeCell ref="BI12:BM12"/>
    <mergeCell ref="BN12:BP12"/>
    <mergeCell ref="BQ12:BU12"/>
    <mergeCell ref="AA12:AE12"/>
    <mergeCell ref="AF12:AH12"/>
    <mergeCell ref="AI12:AM12"/>
    <mergeCell ref="AN12:AP12"/>
    <mergeCell ref="CD11:CF11"/>
    <mergeCell ref="BF11:BH11"/>
    <mergeCell ref="BI11:BM11"/>
    <mergeCell ref="BN11:BP11"/>
    <mergeCell ref="BQ11:BU11"/>
    <mergeCell ref="BV11:BX11"/>
    <mergeCell ref="AA11:AE11"/>
    <mergeCell ref="AF11:AH11"/>
    <mergeCell ref="AI11:AM11"/>
    <mergeCell ref="AN11:AP11"/>
    <mergeCell ref="AQ11:AZ11"/>
    <mergeCell ref="BA11:BE11"/>
    <mergeCell ref="BY11:CC11"/>
    <mergeCell ref="A11:J11"/>
    <mergeCell ref="K11:O11"/>
    <mergeCell ref="P11:R11"/>
    <mergeCell ref="S11:W11"/>
    <mergeCell ref="X11:Z11"/>
    <mergeCell ref="BI10:BM10"/>
    <mergeCell ref="BN10:BP10"/>
    <mergeCell ref="BQ10:BU10"/>
    <mergeCell ref="BV10:BX10"/>
    <mergeCell ref="AF10:AH10"/>
    <mergeCell ref="AI10:AM10"/>
    <mergeCell ref="AN10:AP10"/>
    <mergeCell ref="AQ10:AZ10"/>
    <mergeCell ref="BA10:BE10"/>
    <mergeCell ref="A10:J10"/>
    <mergeCell ref="K10:O10"/>
    <mergeCell ref="P10:R10"/>
    <mergeCell ref="S10:W10"/>
    <mergeCell ref="X10:Z10"/>
    <mergeCell ref="AA10:AE10"/>
    <mergeCell ref="BF10:BH10"/>
    <mergeCell ref="CY9:DF9"/>
    <mergeCell ref="DG9:DN9"/>
    <mergeCell ref="DO9:DV9"/>
    <mergeCell ref="BY9:CC9"/>
    <mergeCell ref="CD9:CF9"/>
    <mergeCell ref="CG9:CP9"/>
    <mergeCell ref="CG10:CP10"/>
    <mergeCell ref="CQ10:CX10"/>
    <mergeCell ref="CY10:DF10"/>
    <mergeCell ref="DG10:DN10"/>
    <mergeCell ref="DO10:DV10"/>
    <mergeCell ref="BY10:CC10"/>
    <mergeCell ref="CD10:CF10"/>
    <mergeCell ref="BN9:BP9"/>
    <mergeCell ref="BQ9:BU9"/>
    <mergeCell ref="BV9:BX9"/>
    <mergeCell ref="AI9:AM9"/>
    <mergeCell ref="AN9:AP9"/>
    <mergeCell ref="AQ9:AZ9"/>
    <mergeCell ref="BA9:BE9"/>
    <mergeCell ref="BF9:BH9"/>
    <mergeCell ref="BI9:BM9"/>
    <mergeCell ref="BN8:BP8"/>
    <mergeCell ref="P5:R7"/>
    <mergeCell ref="S5:W8"/>
    <mergeCell ref="X5:Z7"/>
    <mergeCell ref="AA5:AE8"/>
    <mergeCell ref="CY8:DF8"/>
    <mergeCell ref="DG8:DN8"/>
    <mergeCell ref="DO8:DV8"/>
    <mergeCell ref="A9:J9"/>
    <mergeCell ref="K9:O9"/>
    <mergeCell ref="P9:R9"/>
    <mergeCell ref="S9:W9"/>
    <mergeCell ref="X9:Z9"/>
    <mergeCell ref="AA9:AE9"/>
    <mergeCell ref="AF9:AH9"/>
    <mergeCell ref="BQ8:BU8"/>
    <mergeCell ref="BV8:BX8"/>
    <mergeCell ref="BY8:CC8"/>
    <mergeCell ref="CD8:CF8"/>
    <mergeCell ref="CG8:CP8"/>
    <mergeCell ref="CQ8:CX8"/>
    <mergeCell ref="A5:J8"/>
    <mergeCell ref="K5:O8"/>
    <mergeCell ref="CQ9:CX9"/>
    <mergeCell ref="P8:R8"/>
    <mergeCell ref="X8:Z8"/>
    <mergeCell ref="AF8:AH8"/>
    <mergeCell ref="AN8:AP8"/>
    <mergeCell ref="AQ8:AZ8"/>
    <mergeCell ref="BA8:BE8"/>
    <mergeCell ref="BF8:BH8"/>
    <mergeCell ref="BI8:BM8"/>
    <mergeCell ref="AF5:AH7"/>
    <mergeCell ref="AI5:AM8"/>
    <mergeCell ref="AN5:AP7"/>
    <mergeCell ref="DO6:DV6"/>
    <mergeCell ref="AQ7:AZ7"/>
    <mergeCell ref="BA7:BE7"/>
    <mergeCell ref="BF7:BH7"/>
    <mergeCell ref="BI7:BM7"/>
    <mergeCell ref="BN7:BP7"/>
    <mergeCell ref="BQ7:BU7"/>
    <mergeCell ref="BV7:BX7"/>
    <mergeCell ref="BY7:CC7"/>
    <mergeCell ref="CD7:CF7"/>
    <mergeCell ref="CG7:CP7"/>
    <mergeCell ref="CQ7:CX7"/>
    <mergeCell ref="CY7:DF7"/>
    <mergeCell ref="DG7:DN7"/>
    <mergeCell ref="DO7:DV7"/>
    <mergeCell ref="CY3:DF3"/>
    <mergeCell ref="DG3:DN3"/>
    <mergeCell ref="DO3:DV3"/>
    <mergeCell ref="CQ4:CX4"/>
    <mergeCell ref="CY4:DF4"/>
    <mergeCell ref="DG4:DN4"/>
    <mergeCell ref="DO4:DV4"/>
    <mergeCell ref="BQ3:BU6"/>
    <mergeCell ref="BV3:BX5"/>
    <mergeCell ref="BY3:CC6"/>
    <mergeCell ref="CD3:CF5"/>
    <mergeCell ref="CG3:CP4"/>
    <mergeCell ref="CQ3:CX3"/>
    <mergeCell ref="DG5:DN5"/>
    <mergeCell ref="DO5:DV5"/>
    <mergeCell ref="BV6:BX6"/>
    <mergeCell ref="CD6:CF6"/>
    <mergeCell ref="CG6:CP6"/>
    <mergeCell ref="CQ6:CX6"/>
    <mergeCell ref="CY6:DF6"/>
    <mergeCell ref="DG6:DN6"/>
    <mergeCell ref="CG5:CP5"/>
    <mergeCell ref="CQ5:CX5"/>
    <mergeCell ref="CY5:DF5"/>
    <mergeCell ref="A1:C2"/>
    <mergeCell ref="D1:K2"/>
    <mergeCell ref="AS1:AT1"/>
    <mergeCell ref="CI1:CJ1"/>
    <mergeCell ref="C3:D3"/>
    <mergeCell ref="AQ3:AZ6"/>
    <mergeCell ref="BA3:BE6"/>
    <mergeCell ref="BF3:BH5"/>
    <mergeCell ref="BI3:BM6"/>
    <mergeCell ref="BN3:BP5"/>
    <mergeCell ref="BF6:BH6"/>
    <mergeCell ref="BN6:BP6"/>
  </mergeCells>
  <phoneticPr fontId="4"/>
  <printOptions horizontalCentered="1"/>
  <pageMargins left="0.78740157480314965" right="0.78740157480314965" top="0.98425196850393704" bottom="0.78740157480314965" header="0" footer="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V92"/>
  <sheetViews>
    <sheetView view="pageBreakPreview" zoomScale="85" zoomScaleNormal="100" zoomScaleSheetLayoutView="85" workbookViewId="0">
      <selection activeCell="AL45" sqref="AL45"/>
    </sheetView>
  </sheetViews>
  <sheetFormatPr defaultRowHeight="13.5" x14ac:dyDescent="0.15"/>
  <cols>
    <col min="1" max="2" width="2.625" style="147" customWidth="1"/>
    <col min="3" max="11" width="2.875" style="147" customWidth="1"/>
    <col min="12" max="37" width="2.125" style="147" customWidth="1"/>
    <col min="38" max="108" width="2.25" style="147" customWidth="1"/>
    <col min="109" max="16384" width="9" style="147"/>
  </cols>
  <sheetData>
    <row r="1" spans="1:74" ht="15" customHeight="1" x14ac:dyDescent="0.15">
      <c r="A1" s="590" t="s">
        <v>
661</v>
      </c>
      <c r="B1" s="590"/>
      <c r="C1" s="590"/>
      <c r="D1" s="591" t="s">
        <v>
660</v>
      </c>
      <c r="E1" s="591"/>
      <c r="F1" s="591"/>
      <c r="G1" s="591"/>
      <c r="H1" s="591"/>
      <c r="I1" s="591"/>
      <c r="J1" s="591"/>
      <c r="K1" s="591"/>
      <c r="L1" s="1"/>
      <c r="M1" s="1"/>
      <c r="N1" s="1"/>
      <c r="O1" s="1"/>
      <c r="P1" s="1"/>
      <c r="Q1" s="1"/>
      <c r="R1" s="1"/>
      <c r="S1" s="1"/>
      <c r="T1" s="1"/>
      <c r="U1" s="1"/>
      <c r="V1" s="1"/>
      <c r="W1" s="1"/>
      <c r="X1" s="1"/>
      <c r="Y1" s="1"/>
      <c r="Z1" s="1"/>
      <c r="AA1" s="1"/>
      <c r="AB1" s="1"/>
      <c r="AC1" s="1"/>
      <c r="AD1" s="1"/>
      <c r="AE1" s="1"/>
      <c r="AF1" s="1"/>
      <c r="AG1" s="1"/>
      <c r="AH1" s="1"/>
      <c r="AI1" s="1"/>
      <c r="AJ1" s="1"/>
      <c r="AK1" s="1"/>
      <c r="AL1" s="9"/>
      <c r="AM1" s="151"/>
      <c r="AN1" s="900" t="s">
        <v>
662</v>
      </c>
      <c r="AO1" s="900"/>
      <c r="AP1" s="16" t="s">
        <v>
381</v>
      </c>
      <c r="AQ1" s="16" t="s">
        <v>
664</v>
      </c>
      <c r="AR1" s="41"/>
      <c r="AS1" s="15" t="s">
        <v>
635</v>
      </c>
      <c r="AT1" s="15"/>
      <c r="AU1" s="15"/>
      <c r="AV1" s="15"/>
      <c r="AW1" s="15"/>
      <c r="AX1" s="15"/>
      <c r="AY1" s="15"/>
      <c r="AZ1" s="15"/>
      <c r="BA1" s="15"/>
      <c r="BB1" s="15"/>
      <c r="BC1" s="15"/>
      <c r="BD1" s="16"/>
      <c r="BE1" s="16"/>
      <c r="BF1" s="16"/>
      <c r="BG1" s="16"/>
      <c r="BH1" s="16"/>
      <c r="BI1" s="16"/>
      <c r="BJ1" s="9"/>
      <c r="BK1" s="9"/>
      <c r="BL1" s="9"/>
      <c r="BM1" s="9"/>
      <c r="BN1" s="9"/>
      <c r="BO1" s="10"/>
      <c r="BP1" s="10"/>
      <c r="BQ1" s="10"/>
      <c r="BR1" s="10"/>
      <c r="BS1" s="10"/>
      <c r="BT1" s="10"/>
      <c r="BU1" s="10"/>
      <c r="BV1" s="10"/>
    </row>
    <row r="2" spans="1:74" ht="15" customHeight="1" x14ac:dyDescent="0.15">
      <c r="A2" s="590"/>
      <c r="B2" s="590"/>
      <c r="C2" s="590"/>
      <c r="D2" s="591"/>
      <c r="E2" s="591"/>
      <c r="F2" s="591"/>
      <c r="G2" s="591"/>
      <c r="H2" s="591"/>
      <c r="I2" s="591"/>
      <c r="J2" s="591"/>
      <c r="K2" s="591"/>
      <c r="L2" s="1"/>
      <c r="M2" s="1"/>
      <c r="N2" s="1"/>
      <c r="O2" s="1"/>
      <c r="P2" s="1"/>
      <c r="Q2" s="1"/>
      <c r="R2" s="1"/>
      <c r="S2" s="1"/>
      <c r="T2" s="1"/>
      <c r="U2" s="1"/>
      <c r="V2" s="1"/>
      <c r="W2" s="1"/>
      <c r="X2" s="1"/>
      <c r="Y2" s="1"/>
      <c r="Z2" s="1"/>
      <c r="AA2" s="1"/>
      <c r="AB2" s="1"/>
      <c r="AC2" s="1"/>
      <c r="AD2" s="1"/>
      <c r="AE2" s="1"/>
      <c r="AF2" s="1"/>
      <c r="AG2" s="1"/>
      <c r="AH2" s="1"/>
      <c r="AI2" s="1"/>
      <c r="AJ2" s="1"/>
      <c r="AK2" s="1"/>
      <c r="AL2" s="9"/>
      <c r="AM2" s="151"/>
      <c r="AN2" s="151"/>
      <c r="AO2" s="9"/>
      <c r="AP2" s="9"/>
      <c r="AQ2" s="9"/>
      <c r="AR2" s="16"/>
      <c r="AS2" s="16"/>
      <c r="AT2" s="16"/>
      <c r="AU2" s="16"/>
      <c r="AV2" s="16"/>
      <c r="AW2" s="16"/>
      <c r="AX2" s="16"/>
      <c r="AY2" s="16"/>
      <c r="AZ2" s="16"/>
      <c r="BA2" s="9"/>
      <c r="BB2" s="9"/>
      <c r="BC2" s="9"/>
      <c r="BD2" s="9"/>
      <c r="BE2" s="9"/>
      <c r="BF2" s="9"/>
      <c r="BG2" s="9"/>
      <c r="BH2" s="9"/>
      <c r="BI2" s="9"/>
      <c r="BJ2" s="9"/>
      <c r="BK2" s="9"/>
      <c r="BL2" s="9"/>
      <c r="BM2" s="9"/>
      <c r="BN2" s="9"/>
      <c r="BO2" s="10"/>
      <c r="BP2" s="10"/>
      <c r="BQ2" s="10"/>
      <c r="BR2" s="10"/>
      <c r="BS2" s="10"/>
      <c r="BT2" s="10"/>
      <c r="BU2" s="10"/>
      <c r="BV2" s="10"/>
    </row>
    <row r="3" spans="1:74" ht="15" customHeight="1" x14ac:dyDescent="0.15">
      <c r="A3" s="12"/>
      <c r="B3"/>
      <c r="C3" s="583" t="s">
        <v>
636</v>
      </c>
      <c r="D3" s="583"/>
      <c r="E3" s="13" t="s">
        <v>
5</v>
      </c>
      <c r="F3" s="13" t="s">
        <v>
6</v>
      </c>
      <c r="G3" s="14"/>
      <c r="H3" s="231" t="s">
        <v>
1296</v>
      </c>
      <c r="I3" s="15"/>
      <c r="J3" s="15"/>
      <c r="K3" s="15"/>
      <c r="L3" s="15"/>
      <c r="M3" s="15"/>
      <c r="N3" s="15"/>
      <c r="O3" s="15"/>
      <c r="P3" s="15"/>
      <c r="Q3" s="15"/>
      <c r="R3" s="15"/>
      <c r="S3" s="15"/>
      <c r="T3" s="16"/>
      <c r="U3" s="16"/>
      <c r="V3" s="16"/>
      <c r="W3" s="1"/>
      <c r="X3" s="16"/>
      <c r="Y3" s="9"/>
      <c r="Z3" s="9"/>
      <c r="AA3" s="9"/>
      <c r="AB3" s="9"/>
      <c r="AC3" s="9"/>
      <c r="AD3" s="10"/>
      <c r="AE3" s="10"/>
      <c r="AF3" s="10"/>
      <c r="AG3" s="10"/>
      <c r="AH3" s="10"/>
      <c r="AI3" s="10"/>
      <c r="AJ3" s="10"/>
      <c r="AK3" s="10"/>
      <c r="AL3" s="652" t="s">
        <v>
9</v>
      </c>
      <c r="AM3" s="653"/>
      <c r="AN3" s="653"/>
      <c r="AO3" s="653"/>
      <c r="AP3" s="653"/>
      <c r="AQ3" s="653"/>
      <c r="AR3" s="653"/>
      <c r="AS3" s="653"/>
      <c r="AT3" s="653"/>
      <c r="AU3" s="654"/>
      <c r="AV3" s="588" t="s">
        <v>
1287</v>
      </c>
      <c r="AW3" s="588"/>
      <c r="AX3" s="588"/>
      <c r="AY3" s="588"/>
      <c r="AZ3" s="588"/>
      <c r="BA3" s="588"/>
      <c r="BB3" s="588"/>
      <c r="BC3" s="588"/>
      <c r="BD3" s="588"/>
      <c r="BE3" s="588" t="s">
        <v>
1295</v>
      </c>
      <c r="BF3" s="588"/>
      <c r="BG3" s="588"/>
      <c r="BH3" s="588"/>
      <c r="BI3" s="588"/>
      <c r="BJ3" s="588"/>
      <c r="BK3" s="588"/>
      <c r="BL3" s="588"/>
      <c r="BM3" s="588"/>
      <c r="BN3" s="588" t="s">
        <v>
1289</v>
      </c>
      <c r="BO3" s="588"/>
      <c r="BP3" s="588"/>
      <c r="BQ3" s="588"/>
      <c r="BR3" s="588"/>
      <c r="BS3" s="588"/>
      <c r="BT3" s="588"/>
      <c r="BU3" s="588"/>
      <c r="BV3" s="588"/>
    </row>
    <row r="4" spans="1:74" ht="18" customHeight="1" x14ac:dyDescent="0.15">
      <c r="A4" s="12"/>
      <c r="B4" s="8"/>
      <c r="C4"/>
      <c r="D4"/>
      <c r="E4" s="13"/>
      <c r="F4" s="13"/>
      <c r="G4" s="14"/>
      <c r="H4" s="43" t="s">
        <v>
552</v>
      </c>
      <c r="I4" s="43"/>
      <c r="J4" s="43"/>
      <c r="K4" s="43"/>
      <c r="L4" s="43"/>
      <c r="M4" s="119"/>
      <c r="N4" s="119"/>
      <c r="O4" s="119"/>
      <c r="P4" s="119"/>
      <c r="Q4" s="119"/>
      <c r="R4" s="119"/>
      <c r="S4" s="119"/>
      <c r="T4" s="119"/>
      <c r="U4" s="119"/>
      <c r="V4" s="119"/>
      <c r="W4" s="119"/>
      <c r="X4" s="119"/>
      <c r="Y4" s="119"/>
      <c r="Z4" s="9"/>
      <c r="AA4" s="9"/>
      <c r="AB4" s="9"/>
      <c r="AC4" s="9"/>
      <c r="AD4" s="9"/>
      <c r="AE4" s="9"/>
      <c r="AF4" s="9"/>
      <c r="AG4" s="13"/>
      <c r="AH4" s="13"/>
      <c r="AI4" s="13"/>
      <c r="AJ4" s="13"/>
      <c r="AK4" s="13"/>
      <c r="AL4" s="611" t="s">
        <v>
634</v>
      </c>
      <c r="AM4" s="612"/>
      <c r="AN4" s="611" t="s">
        <v>
633</v>
      </c>
      <c r="AO4" s="1022"/>
      <c r="AP4" s="635" t="s">
        <v>
13</v>
      </c>
      <c r="AQ4" s="636"/>
      <c r="AR4" s="636"/>
      <c r="AS4" s="636"/>
      <c r="AT4" s="636"/>
      <c r="AU4" s="637"/>
      <c r="AV4" s="1041">
        <f>
SUM(AV5:BB6)</f>
        <v>
63074</v>
      </c>
      <c r="AW4" s="1021"/>
      <c r="AX4" s="1021"/>
      <c r="AY4" s="1021"/>
      <c r="AZ4" s="1021"/>
      <c r="BA4" s="1021"/>
      <c r="BB4" s="1021"/>
      <c r="BC4" s="419"/>
      <c r="BD4" s="419"/>
      <c r="BE4" s="1020">
        <f>
SUM(BE5:BK6)</f>
        <v>
64428</v>
      </c>
      <c r="BF4" s="1021"/>
      <c r="BG4" s="1021"/>
      <c r="BH4" s="1021"/>
      <c r="BI4" s="1021"/>
      <c r="BJ4" s="1021"/>
      <c r="BK4" s="1021"/>
      <c r="BL4" s="413"/>
      <c r="BM4" s="413"/>
      <c r="BN4" s="1020">
        <f>
SUM(BN5:BT6)</f>
        <v>
65431</v>
      </c>
      <c r="BO4" s="1021"/>
      <c r="BP4" s="1021"/>
      <c r="BQ4" s="1021"/>
      <c r="BR4" s="1021"/>
      <c r="BS4" s="1021"/>
      <c r="BT4" s="1021"/>
      <c r="BU4" s="161"/>
      <c r="BV4" s="216"/>
    </row>
    <row r="5" spans="1:74" ht="18" customHeight="1" x14ac:dyDescent="0.15">
      <c r="A5" s="635" t="s">
        <v>
659</v>
      </c>
      <c r="B5" s="636"/>
      <c r="C5" s="636"/>
      <c r="D5" s="636"/>
      <c r="E5" s="636"/>
      <c r="F5" s="636"/>
      <c r="G5" s="636"/>
      <c r="H5" s="636"/>
      <c r="I5" s="636"/>
      <c r="J5" s="636"/>
      <c r="K5" s="636"/>
      <c r="L5" s="588" t="s">
        <v>
280</v>
      </c>
      <c r="M5" s="588"/>
      <c r="N5" s="588"/>
      <c r="O5" s="588"/>
      <c r="P5" s="588"/>
      <c r="Q5" s="588"/>
      <c r="R5" s="588" t="s">
        <v>
658</v>
      </c>
      <c r="S5" s="588"/>
      <c r="T5" s="588"/>
      <c r="U5" s="588"/>
      <c r="V5" s="588"/>
      <c r="W5" s="588"/>
      <c r="X5" s="588" t="s">
        <v>
657</v>
      </c>
      <c r="Y5" s="588"/>
      <c r="Z5" s="588"/>
      <c r="AA5" s="588"/>
      <c r="AB5" s="588"/>
      <c r="AC5" s="588"/>
      <c r="AD5" s="652" t="s">
        <v>
656</v>
      </c>
      <c r="AE5" s="653"/>
      <c r="AF5" s="653"/>
      <c r="AG5" s="653"/>
      <c r="AH5" s="653"/>
      <c r="AI5" s="653"/>
      <c r="AJ5" s="941" t="s">
        <v>
655</v>
      </c>
      <c r="AK5" s="942"/>
      <c r="AL5" s="613"/>
      <c r="AM5" s="614"/>
      <c r="AN5" s="613"/>
      <c r="AO5" s="1023"/>
      <c r="AP5" s="588" t="s">
        <v>
632</v>
      </c>
      <c r="AQ5" s="588"/>
      <c r="AR5" s="588"/>
      <c r="AS5" s="588"/>
      <c r="AT5" s="588"/>
      <c r="AU5" s="588"/>
      <c r="AV5" s="1047">
        <v>
42533</v>
      </c>
      <c r="AW5" s="1019"/>
      <c r="AX5" s="1019"/>
      <c r="AY5" s="1019"/>
      <c r="AZ5" s="1019"/>
      <c r="BA5" s="1019"/>
      <c r="BB5" s="1019"/>
      <c r="BC5" s="423"/>
      <c r="BD5" s="423"/>
      <c r="BE5" s="917">
        <v>
45989</v>
      </c>
      <c r="BF5" s="917"/>
      <c r="BG5" s="917"/>
      <c r="BH5" s="917"/>
      <c r="BI5" s="917"/>
      <c r="BJ5" s="917"/>
      <c r="BK5" s="917"/>
      <c r="BL5" s="412"/>
      <c r="BM5" s="412"/>
      <c r="BN5" s="1018">
        <v>
47147</v>
      </c>
      <c r="BO5" s="1019"/>
      <c r="BP5" s="1019"/>
      <c r="BQ5" s="1019"/>
      <c r="BR5" s="1019"/>
      <c r="BS5" s="1019"/>
      <c r="BT5" s="1019"/>
      <c r="BU5" s="152"/>
      <c r="BV5" s="153"/>
    </row>
    <row r="6" spans="1:74" ht="18" customHeight="1" x14ac:dyDescent="0.15">
      <c r="A6" s="641"/>
      <c r="B6" s="642"/>
      <c r="C6" s="642"/>
      <c r="D6" s="642"/>
      <c r="E6" s="642"/>
      <c r="F6" s="642"/>
      <c r="G6" s="642"/>
      <c r="H6" s="642"/>
      <c r="I6" s="642"/>
      <c r="J6" s="642"/>
      <c r="K6" s="642"/>
      <c r="L6" s="588"/>
      <c r="M6" s="588"/>
      <c r="N6" s="588"/>
      <c r="O6" s="588"/>
      <c r="P6" s="588"/>
      <c r="Q6" s="588"/>
      <c r="R6" s="588"/>
      <c r="S6" s="588"/>
      <c r="T6" s="588"/>
      <c r="U6" s="588"/>
      <c r="V6" s="588"/>
      <c r="W6" s="588"/>
      <c r="X6" s="588"/>
      <c r="Y6" s="588"/>
      <c r="Z6" s="588"/>
      <c r="AA6" s="588"/>
      <c r="AB6" s="588"/>
      <c r="AC6" s="588"/>
      <c r="AD6" s="588" t="s">
        <v>
654</v>
      </c>
      <c r="AE6" s="588"/>
      <c r="AF6" s="588"/>
      <c r="AG6" s="588"/>
      <c r="AH6" s="588" t="s">
        <v>
653</v>
      </c>
      <c r="AI6" s="588"/>
      <c r="AJ6" s="588"/>
      <c r="AK6" s="588"/>
      <c r="AL6" s="613"/>
      <c r="AM6" s="614"/>
      <c r="AN6" s="613"/>
      <c r="AO6" s="1023"/>
      <c r="AP6" s="635" t="s">
        <v>
631</v>
      </c>
      <c r="AQ6" s="636"/>
      <c r="AR6" s="636"/>
      <c r="AS6" s="636"/>
      <c r="AT6" s="636"/>
      <c r="AU6" s="637"/>
      <c r="AV6" s="1042">
        <v>
20541</v>
      </c>
      <c r="AW6" s="1018"/>
      <c r="AX6" s="1018"/>
      <c r="AY6" s="1018"/>
      <c r="AZ6" s="1018"/>
      <c r="BA6" s="1018"/>
      <c r="BB6" s="1018"/>
      <c r="BC6" s="423"/>
      <c r="BD6" s="423"/>
      <c r="BE6" s="1045">
        <v>
18439</v>
      </c>
      <c r="BF6" s="917"/>
      <c r="BG6" s="917"/>
      <c r="BH6" s="917"/>
      <c r="BI6" s="917"/>
      <c r="BJ6" s="917"/>
      <c r="BK6" s="917"/>
      <c r="BL6" s="412"/>
      <c r="BM6" s="412"/>
      <c r="BN6" s="1045">
        <v>
18284</v>
      </c>
      <c r="BO6" s="917"/>
      <c r="BP6" s="917"/>
      <c r="BQ6" s="917"/>
      <c r="BR6" s="917"/>
      <c r="BS6" s="917"/>
      <c r="BT6" s="917"/>
      <c r="BU6" s="152"/>
      <c r="BV6" s="153"/>
    </row>
    <row r="7" spans="1:74" ht="18" customHeight="1" x14ac:dyDescent="0.15">
      <c r="A7" s="611" t="s">
        <v>
652</v>
      </c>
      <c r="B7" s="612"/>
      <c r="C7" s="698" t="s">
        <v>
634</v>
      </c>
      <c r="D7" s="698"/>
      <c r="E7" s="698"/>
      <c r="F7" s="698"/>
      <c r="G7" s="698"/>
      <c r="H7" s="698"/>
      <c r="I7" s="588" t="s">
        <v>
633</v>
      </c>
      <c r="J7" s="588"/>
      <c r="K7" s="652"/>
      <c r="L7" s="1048">
        <v>
10594511</v>
      </c>
      <c r="M7" s="1048"/>
      <c r="N7" s="1048"/>
      <c r="O7" s="1048"/>
      <c r="P7" s="1048"/>
      <c r="Q7" s="1048"/>
      <c r="R7" s="1048">
        <v>
10804250</v>
      </c>
      <c r="S7" s="1048"/>
      <c r="T7" s="1048"/>
      <c r="U7" s="1048"/>
      <c r="V7" s="1048"/>
      <c r="W7" s="1048"/>
      <c r="X7" s="1043">
        <v>
10762900</v>
      </c>
      <c r="Y7" s="1043"/>
      <c r="Z7" s="1043"/>
      <c r="AA7" s="1043"/>
      <c r="AB7" s="1043"/>
      <c r="AC7" s="1043"/>
      <c r="AD7" s="1044">
        <v>
101.6</v>
      </c>
      <c r="AE7" s="1044"/>
      <c r="AF7" s="1044"/>
      <c r="AG7" s="1044"/>
      <c r="AH7" s="1044">
        <v>
99.6</v>
      </c>
      <c r="AI7" s="1044"/>
      <c r="AJ7" s="1044"/>
      <c r="AK7" s="1044"/>
      <c r="AL7" s="615"/>
      <c r="AM7" s="616"/>
      <c r="AN7" s="652" t="s">
        <v>
630</v>
      </c>
      <c r="AO7" s="653"/>
      <c r="AP7" s="653"/>
      <c r="AQ7" s="653"/>
      <c r="AR7" s="653"/>
      <c r="AS7" s="653"/>
      <c r="AT7" s="653"/>
      <c r="AU7" s="654"/>
      <c r="AV7" s="1047">
        <v>
2489</v>
      </c>
      <c r="AW7" s="1019"/>
      <c r="AX7" s="1019"/>
      <c r="AY7" s="1019"/>
      <c r="AZ7" s="1019"/>
      <c r="BA7" s="1019"/>
      <c r="BB7" s="1019"/>
      <c r="BC7" s="423"/>
      <c r="BD7" s="423"/>
      <c r="BE7" s="917">
        <v>
2527</v>
      </c>
      <c r="BF7" s="917"/>
      <c r="BG7" s="917"/>
      <c r="BH7" s="917"/>
      <c r="BI7" s="917"/>
      <c r="BJ7" s="917"/>
      <c r="BK7" s="917"/>
      <c r="BL7" s="412"/>
      <c r="BM7" s="412"/>
      <c r="BN7" s="1018">
        <v>
2557</v>
      </c>
      <c r="BO7" s="1019"/>
      <c r="BP7" s="1019"/>
      <c r="BQ7" s="1019"/>
      <c r="BR7" s="1019"/>
      <c r="BS7" s="1019"/>
      <c r="BT7" s="1019"/>
      <c r="BU7" s="152"/>
      <c r="BV7" s="153"/>
    </row>
    <row r="8" spans="1:74" ht="18" customHeight="1" x14ac:dyDescent="0.15">
      <c r="A8" s="613"/>
      <c r="B8" s="614"/>
      <c r="C8" s="698"/>
      <c r="D8" s="698"/>
      <c r="E8" s="698"/>
      <c r="F8" s="698"/>
      <c r="G8" s="698"/>
      <c r="H8" s="698"/>
      <c r="I8" s="588" t="s">
        <v>
630</v>
      </c>
      <c r="J8" s="588"/>
      <c r="K8" s="652"/>
      <c r="L8" s="1048">
        <v>
728801</v>
      </c>
      <c r="M8" s="1048"/>
      <c r="N8" s="1048"/>
      <c r="O8" s="1048"/>
      <c r="P8" s="1048"/>
      <c r="Q8" s="1048"/>
      <c r="R8" s="1048">
        <v>
773348</v>
      </c>
      <c r="S8" s="1048"/>
      <c r="T8" s="1048"/>
      <c r="U8" s="1048"/>
      <c r="V8" s="1048"/>
      <c r="W8" s="1048"/>
      <c r="X8" s="1043">
        <v>
772250</v>
      </c>
      <c r="Y8" s="1043"/>
      <c r="Z8" s="1043"/>
      <c r="AA8" s="1043"/>
      <c r="AB8" s="1043"/>
      <c r="AC8" s="1043"/>
      <c r="AD8" s="1044">
        <v>
106</v>
      </c>
      <c r="AE8" s="1044"/>
      <c r="AF8" s="1044"/>
      <c r="AG8" s="1044"/>
      <c r="AH8" s="1044">
        <v>
99.8</v>
      </c>
      <c r="AI8" s="1044"/>
      <c r="AJ8" s="1044"/>
      <c r="AK8" s="1044"/>
      <c r="AL8" s="774" t="s">
        <v>
629</v>
      </c>
      <c r="AM8" s="1024"/>
      <c r="AN8" s="731" t="s">
        <v>
628</v>
      </c>
      <c r="AO8" s="731"/>
      <c r="AP8" s="652" t="s">
        <v>
13</v>
      </c>
      <c r="AQ8" s="653"/>
      <c r="AR8" s="653"/>
      <c r="AS8" s="653"/>
      <c r="AT8" s="653"/>
      <c r="AU8" s="654"/>
      <c r="AV8" s="1041">
        <v>
23178</v>
      </c>
      <c r="AW8" s="1021"/>
      <c r="AX8" s="1021"/>
      <c r="AY8" s="1021"/>
      <c r="AZ8" s="1021"/>
      <c r="BA8" s="1021"/>
      <c r="BB8" s="1021"/>
      <c r="BC8" s="386"/>
      <c r="BD8" s="386"/>
      <c r="BE8" s="934">
        <v>
23497</v>
      </c>
      <c r="BF8" s="934"/>
      <c r="BG8" s="934"/>
      <c r="BH8" s="934"/>
      <c r="BI8" s="934"/>
      <c r="BJ8" s="934"/>
      <c r="BK8" s="934"/>
      <c r="BL8" s="382"/>
      <c r="BM8" s="382"/>
      <c r="BN8" s="1020">
        <v>
23765</v>
      </c>
      <c r="BO8" s="1021"/>
      <c r="BP8" s="1021"/>
      <c r="BQ8" s="1021"/>
      <c r="BR8" s="1021"/>
      <c r="BS8" s="1021"/>
      <c r="BT8" s="1021"/>
      <c r="BU8" s="391"/>
      <c r="BV8" s="392"/>
    </row>
    <row r="9" spans="1:74" ht="18" customHeight="1" x14ac:dyDescent="0.15">
      <c r="A9" s="613"/>
      <c r="B9" s="614"/>
      <c r="C9" s="698" t="s">
        <v>
643</v>
      </c>
      <c r="D9" s="698"/>
      <c r="E9" s="698"/>
      <c r="F9" s="698"/>
      <c r="G9" s="698"/>
      <c r="H9" s="698"/>
      <c r="I9" s="698"/>
      <c r="J9" s="698"/>
      <c r="K9" s="835"/>
      <c r="L9" s="1043">
        <v>
7390426</v>
      </c>
      <c r="M9" s="1043"/>
      <c r="N9" s="1043"/>
      <c r="O9" s="1043"/>
      <c r="P9" s="1043"/>
      <c r="Q9" s="1043"/>
      <c r="R9" s="1048">
        <v>
7484177</v>
      </c>
      <c r="S9" s="1048"/>
      <c r="T9" s="1048"/>
      <c r="U9" s="1048"/>
      <c r="V9" s="1048"/>
      <c r="W9" s="1048"/>
      <c r="X9" s="1043">
        <v>
7471920</v>
      </c>
      <c r="Y9" s="1043"/>
      <c r="Z9" s="1043"/>
      <c r="AA9" s="1043"/>
      <c r="AB9" s="1043"/>
      <c r="AC9" s="1043"/>
      <c r="AD9" s="1044">
        <v>
101.1</v>
      </c>
      <c r="AE9" s="1044"/>
      <c r="AF9" s="1044"/>
      <c r="AG9" s="1044"/>
      <c r="AH9" s="1044">
        <v>
99.8</v>
      </c>
      <c r="AI9" s="1044"/>
      <c r="AJ9" s="1044"/>
      <c r="AK9" s="1044"/>
      <c r="AL9" s="1025"/>
      <c r="AM9" s="1026"/>
      <c r="AN9" s="731"/>
      <c r="AO9" s="731"/>
      <c r="AP9" s="588" t="s">
        <v>
625</v>
      </c>
      <c r="AQ9" s="588"/>
      <c r="AR9" s="588"/>
      <c r="AS9" s="588"/>
      <c r="AT9" s="588"/>
      <c r="AU9" s="588"/>
      <c r="AV9" s="1047">
        <v>
22938</v>
      </c>
      <c r="AW9" s="1019"/>
      <c r="AX9" s="1019"/>
      <c r="AY9" s="1019"/>
      <c r="AZ9" s="1019"/>
      <c r="BA9" s="1019"/>
      <c r="BB9" s="1019"/>
      <c r="BC9" s="387"/>
      <c r="BD9" s="387"/>
      <c r="BE9" s="917">
        <v>
23262</v>
      </c>
      <c r="BF9" s="917"/>
      <c r="BG9" s="917"/>
      <c r="BH9" s="917"/>
      <c r="BI9" s="917"/>
      <c r="BJ9" s="917"/>
      <c r="BK9" s="917"/>
      <c r="BL9" s="383"/>
      <c r="BM9" s="383"/>
      <c r="BN9" s="1018">
        <v>
23538</v>
      </c>
      <c r="BO9" s="1019"/>
      <c r="BP9" s="1019"/>
      <c r="BQ9" s="1019"/>
      <c r="BR9" s="1019"/>
      <c r="BS9" s="1019"/>
      <c r="BT9" s="1019"/>
      <c r="BU9" s="393"/>
      <c r="BV9" s="394"/>
    </row>
    <row r="10" spans="1:74" ht="18" customHeight="1" x14ac:dyDescent="0.15">
      <c r="A10" s="613"/>
      <c r="B10" s="614"/>
      <c r="C10" s="698" t="s">
        <v>
641</v>
      </c>
      <c r="D10" s="698"/>
      <c r="E10" s="698"/>
      <c r="F10" s="698"/>
      <c r="G10" s="698"/>
      <c r="H10" s="698"/>
      <c r="I10" s="698"/>
      <c r="J10" s="698"/>
      <c r="K10" s="835"/>
      <c r="L10" s="1048">
        <v>
56198</v>
      </c>
      <c r="M10" s="1048"/>
      <c r="N10" s="1048"/>
      <c r="O10" s="1048"/>
      <c r="P10" s="1048"/>
      <c r="Q10" s="1048"/>
      <c r="R10" s="1048">
        <v>
59601</v>
      </c>
      <c r="S10" s="1048"/>
      <c r="T10" s="1048"/>
      <c r="U10" s="1048"/>
      <c r="V10" s="1048"/>
      <c r="W10" s="1048"/>
      <c r="X10" s="1043">
        <v>
58829</v>
      </c>
      <c r="Y10" s="1043"/>
      <c r="Z10" s="1043"/>
      <c r="AA10" s="1043"/>
      <c r="AB10" s="1043"/>
      <c r="AC10" s="1043"/>
      <c r="AD10" s="1044">
        <v>
104.7</v>
      </c>
      <c r="AE10" s="1044"/>
      <c r="AF10" s="1044"/>
      <c r="AG10" s="1044"/>
      <c r="AH10" s="1044">
        <v>
98.7</v>
      </c>
      <c r="AI10" s="1044"/>
      <c r="AJ10" s="1044"/>
      <c r="AK10" s="1044"/>
      <c r="AL10" s="1025"/>
      <c r="AM10" s="1026"/>
      <c r="AN10" s="731"/>
      <c r="AO10" s="731"/>
      <c r="AP10" s="588" t="s">
        <v>
1369</v>
      </c>
      <c r="AQ10" s="588"/>
      <c r="AR10" s="588"/>
      <c r="AS10" s="588"/>
      <c r="AT10" s="588"/>
      <c r="AU10" s="588"/>
      <c r="AV10" s="1047">
        <v>
240</v>
      </c>
      <c r="AW10" s="1019"/>
      <c r="AX10" s="1019"/>
      <c r="AY10" s="1019"/>
      <c r="AZ10" s="1019"/>
      <c r="BA10" s="1019"/>
      <c r="BB10" s="1019"/>
      <c r="BC10" s="387"/>
      <c r="BD10" s="387"/>
      <c r="BE10" s="917">
        <v>
235</v>
      </c>
      <c r="BF10" s="917"/>
      <c r="BG10" s="917"/>
      <c r="BH10" s="917"/>
      <c r="BI10" s="917"/>
      <c r="BJ10" s="917"/>
      <c r="BK10" s="917"/>
      <c r="BL10" s="383"/>
      <c r="BM10" s="383"/>
      <c r="BN10" s="1018">
        <v>
227</v>
      </c>
      <c r="BO10" s="1019"/>
      <c r="BP10" s="1019"/>
      <c r="BQ10" s="1019"/>
      <c r="BR10" s="1019"/>
      <c r="BS10" s="1019"/>
      <c r="BT10" s="1019"/>
      <c r="BU10" s="393"/>
      <c r="BV10" s="394"/>
    </row>
    <row r="11" spans="1:74" ht="18" customHeight="1" x14ac:dyDescent="0.15">
      <c r="A11" s="613"/>
      <c r="B11" s="614"/>
      <c r="C11" s="698" t="s">
        <v>
640</v>
      </c>
      <c r="D11" s="698"/>
      <c r="E11" s="698"/>
      <c r="F11" s="698"/>
      <c r="G11" s="698"/>
      <c r="H11" s="698"/>
      <c r="I11" s="698"/>
      <c r="J11" s="698"/>
      <c r="K11" s="835"/>
      <c r="L11" s="1048">
        <v>
477992</v>
      </c>
      <c r="M11" s="1048"/>
      <c r="N11" s="1048"/>
      <c r="O11" s="1048"/>
      <c r="P11" s="1048"/>
      <c r="Q11" s="1048"/>
      <c r="R11" s="1048">
        <v>
484698</v>
      </c>
      <c r="S11" s="1048"/>
      <c r="T11" s="1048"/>
      <c r="U11" s="1048"/>
      <c r="V11" s="1048"/>
      <c r="W11" s="1048"/>
      <c r="X11" s="1043">
        <v>
484698</v>
      </c>
      <c r="Y11" s="1043"/>
      <c r="Z11" s="1043"/>
      <c r="AA11" s="1043"/>
      <c r="AB11" s="1043"/>
      <c r="AC11" s="1043"/>
      <c r="AD11" s="1044">
        <v>
101.4</v>
      </c>
      <c r="AE11" s="1044"/>
      <c r="AF11" s="1044"/>
      <c r="AG11" s="1044"/>
      <c r="AH11" s="1044">
        <v>
100</v>
      </c>
      <c r="AI11" s="1044"/>
      <c r="AJ11" s="1044"/>
      <c r="AK11" s="1044"/>
      <c r="AL11" s="1025"/>
      <c r="AM11" s="1026"/>
      <c r="AN11" s="731" t="s">
        <v>
627</v>
      </c>
      <c r="AO11" s="731"/>
      <c r="AP11" s="588" t="s">
        <v>
13</v>
      </c>
      <c r="AQ11" s="588"/>
      <c r="AR11" s="588"/>
      <c r="AS11" s="588"/>
      <c r="AT11" s="588"/>
      <c r="AU11" s="588"/>
      <c r="AV11" s="1047">
        <v>
30901</v>
      </c>
      <c r="AW11" s="1019"/>
      <c r="AX11" s="1019"/>
      <c r="AY11" s="1019"/>
      <c r="AZ11" s="1019"/>
      <c r="BA11" s="1019"/>
      <c r="BB11" s="1019"/>
      <c r="BC11" s="387"/>
      <c r="BD11" s="387"/>
      <c r="BE11" s="917">
        <v>
31437</v>
      </c>
      <c r="BF11" s="917"/>
      <c r="BG11" s="917"/>
      <c r="BH11" s="917"/>
      <c r="BI11" s="917"/>
      <c r="BJ11" s="917"/>
      <c r="BK11" s="917"/>
      <c r="BL11" s="383"/>
      <c r="BM11" s="383"/>
      <c r="BN11" s="1018">
        <v>
31784</v>
      </c>
      <c r="BO11" s="1019"/>
      <c r="BP11" s="1019"/>
      <c r="BQ11" s="1019"/>
      <c r="BR11" s="1019"/>
      <c r="BS11" s="1019"/>
      <c r="BT11" s="1019"/>
      <c r="BU11" s="393"/>
      <c r="BV11" s="394"/>
    </row>
    <row r="12" spans="1:74" ht="18" customHeight="1" x14ac:dyDescent="0.15">
      <c r="A12" s="613"/>
      <c r="B12" s="614"/>
      <c r="C12" s="698" t="s">
        <v>
639</v>
      </c>
      <c r="D12" s="698"/>
      <c r="E12" s="698"/>
      <c r="F12" s="698"/>
      <c r="G12" s="698"/>
      <c r="H12" s="698"/>
      <c r="I12" s="698"/>
      <c r="J12" s="698"/>
      <c r="K12" s="835"/>
      <c r="L12" s="1048">
        <v>
0</v>
      </c>
      <c r="M12" s="1048"/>
      <c r="N12" s="1048"/>
      <c r="O12" s="1048"/>
      <c r="P12" s="1048"/>
      <c r="Q12" s="1048"/>
      <c r="R12" s="1048">
        <v>
0</v>
      </c>
      <c r="S12" s="1048"/>
      <c r="T12" s="1048"/>
      <c r="U12" s="1048"/>
      <c r="V12" s="1048"/>
      <c r="W12" s="1048"/>
      <c r="X12" s="1043">
        <v>
0</v>
      </c>
      <c r="Y12" s="1043"/>
      <c r="Z12" s="1043"/>
      <c r="AA12" s="1043"/>
      <c r="AB12" s="1043"/>
      <c r="AC12" s="1043"/>
      <c r="AD12" s="1044">
        <v>
0</v>
      </c>
      <c r="AE12" s="1044"/>
      <c r="AF12" s="1044"/>
      <c r="AG12" s="1044"/>
      <c r="AH12" s="1044">
        <v>
0</v>
      </c>
      <c r="AI12" s="1044"/>
      <c r="AJ12" s="1044"/>
      <c r="AK12" s="1044"/>
      <c r="AL12" s="1025"/>
      <c r="AM12" s="1026"/>
      <c r="AN12" s="731"/>
      <c r="AO12" s="731"/>
      <c r="AP12" s="588" t="s">
        <v>
625</v>
      </c>
      <c r="AQ12" s="588"/>
      <c r="AR12" s="588"/>
      <c r="AS12" s="588"/>
      <c r="AT12" s="588"/>
      <c r="AU12" s="588"/>
      <c r="AV12" s="1047">
        <v>
30818</v>
      </c>
      <c r="AW12" s="1019"/>
      <c r="AX12" s="1019"/>
      <c r="AY12" s="1019"/>
      <c r="AZ12" s="1019"/>
      <c r="BA12" s="1019"/>
      <c r="BB12" s="1019"/>
      <c r="BC12" s="387"/>
      <c r="BD12" s="387"/>
      <c r="BE12" s="917">
        <v>
31363</v>
      </c>
      <c r="BF12" s="917"/>
      <c r="BG12" s="917"/>
      <c r="BH12" s="917"/>
      <c r="BI12" s="917"/>
      <c r="BJ12" s="917"/>
      <c r="BK12" s="917"/>
      <c r="BL12" s="383"/>
      <c r="BM12" s="383"/>
      <c r="BN12" s="1018">
        <v>
31706</v>
      </c>
      <c r="BO12" s="1019"/>
      <c r="BP12" s="1019"/>
      <c r="BQ12" s="1019"/>
      <c r="BR12" s="1019"/>
      <c r="BS12" s="1019"/>
      <c r="BT12" s="1019"/>
      <c r="BU12" s="393"/>
      <c r="BV12" s="394"/>
    </row>
    <row r="13" spans="1:74" ht="18" customHeight="1" x14ac:dyDescent="0.15">
      <c r="A13" s="613"/>
      <c r="B13" s="614"/>
      <c r="C13" s="835" t="s">
        <v>
638</v>
      </c>
      <c r="D13" s="836"/>
      <c r="E13" s="836"/>
      <c r="F13" s="836"/>
      <c r="G13" s="836"/>
      <c r="H13" s="836"/>
      <c r="I13" s="836"/>
      <c r="J13" s="836"/>
      <c r="K13" s="836"/>
      <c r="L13" s="1048">
        <v>
1811229</v>
      </c>
      <c r="M13" s="1048"/>
      <c r="N13" s="1048"/>
      <c r="O13" s="1048"/>
      <c r="P13" s="1048"/>
      <c r="Q13" s="1048"/>
      <c r="R13" s="1048">
        <v>
1826956</v>
      </c>
      <c r="S13" s="1048"/>
      <c r="T13" s="1048"/>
      <c r="U13" s="1048"/>
      <c r="V13" s="1048"/>
      <c r="W13" s="1048"/>
      <c r="X13" s="1043">
        <v>
1823920</v>
      </c>
      <c r="Y13" s="1043"/>
      <c r="Z13" s="1043"/>
      <c r="AA13" s="1043"/>
      <c r="AB13" s="1043"/>
      <c r="AC13" s="1043"/>
      <c r="AD13" s="1044">
        <v>
100.7</v>
      </c>
      <c r="AE13" s="1044"/>
      <c r="AF13" s="1044"/>
      <c r="AG13" s="1044"/>
      <c r="AH13" s="1044">
        <v>
99.8</v>
      </c>
      <c r="AI13" s="1044"/>
      <c r="AJ13" s="1044"/>
      <c r="AK13" s="1044"/>
      <c r="AL13" s="1025"/>
      <c r="AM13" s="1026"/>
      <c r="AN13" s="731"/>
      <c r="AO13" s="731"/>
      <c r="AP13" s="588" t="s">
        <v>
1369</v>
      </c>
      <c r="AQ13" s="588"/>
      <c r="AR13" s="588"/>
      <c r="AS13" s="588"/>
      <c r="AT13" s="588"/>
      <c r="AU13" s="588"/>
      <c r="AV13" s="1047">
        <v>
83</v>
      </c>
      <c r="AW13" s="1019"/>
      <c r="AX13" s="1019"/>
      <c r="AY13" s="1019"/>
      <c r="AZ13" s="1019"/>
      <c r="BA13" s="1019"/>
      <c r="BB13" s="1019"/>
      <c r="BC13" s="387"/>
      <c r="BD13" s="387"/>
      <c r="BE13" s="917">
        <v>
74</v>
      </c>
      <c r="BF13" s="917"/>
      <c r="BG13" s="917"/>
      <c r="BH13" s="917"/>
      <c r="BI13" s="917"/>
      <c r="BJ13" s="917"/>
      <c r="BK13" s="917"/>
      <c r="BL13" s="383"/>
      <c r="BM13" s="383"/>
      <c r="BN13" s="1018">
        <v>
78</v>
      </c>
      <c r="BO13" s="1019"/>
      <c r="BP13" s="1019"/>
      <c r="BQ13" s="1019"/>
      <c r="BR13" s="1019"/>
      <c r="BS13" s="1019"/>
      <c r="BT13" s="1019"/>
      <c r="BU13" s="393"/>
      <c r="BV13" s="394"/>
    </row>
    <row r="14" spans="1:74" ht="18" customHeight="1" x14ac:dyDescent="0.15">
      <c r="A14" s="615"/>
      <c r="B14" s="616"/>
      <c r="C14" s="835" t="s">
        <v>
21</v>
      </c>
      <c r="D14" s="836"/>
      <c r="E14" s="836"/>
      <c r="F14" s="836"/>
      <c r="G14" s="836"/>
      <c r="H14" s="836"/>
      <c r="I14" s="836"/>
      <c r="J14" s="836"/>
      <c r="K14" s="836"/>
      <c r="L14" s="1048">
        <v>
21059157</v>
      </c>
      <c r="M14" s="1048"/>
      <c r="N14" s="1048"/>
      <c r="O14" s="1048"/>
      <c r="P14" s="1048"/>
      <c r="Q14" s="1048"/>
      <c r="R14" s="1048">
        <v>
21433030</v>
      </c>
      <c r="S14" s="1048"/>
      <c r="T14" s="1048"/>
      <c r="U14" s="1048"/>
      <c r="V14" s="1048"/>
      <c r="W14" s="1048"/>
      <c r="X14" s="1048">
        <v>
21374517</v>
      </c>
      <c r="Y14" s="1048"/>
      <c r="Z14" s="1048"/>
      <c r="AA14" s="1048"/>
      <c r="AB14" s="1048"/>
      <c r="AC14" s="1048"/>
      <c r="AD14" s="1044">
        <v>
101.5</v>
      </c>
      <c r="AE14" s="1044"/>
      <c r="AF14" s="1044"/>
      <c r="AG14" s="1044"/>
      <c r="AH14" s="1044">
        <v>
99.7</v>
      </c>
      <c r="AI14" s="1044"/>
      <c r="AJ14" s="1044"/>
      <c r="AK14" s="1044"/>
      <c r="AL14" s="1025"/>
      <c r="AM14" s="1026"/>
      <c r="AN14" s="1029" t="s">
        <v>
626</v>
      </c>
      <c r="AO14" s="1030"/>
      <c r="AP14" s="588" t="s">
        <v>
13</v>
      </c>
      <c r="AQ14" s="588"/>
      <c r="AR14" s="588"/>
      <c r="AS14" s="588"/>
      <c r="AT14" s="588"/>
      <c r="AU14" s="588"/>
      <c r="AV14" s="1047">
        <v>
1543</v>
      </c>
      <c r="AW14" s="1019"/>
      <c r="AX14" s="1019"/>
      <c r="AY14" s="1019"/>
      <c r="AZ14" s="1019"/>
      <c r="BA14" s="1019"/>
      <c r="BB14" s="1019"/>
      <c r="BC14" s="387"/>
      <c r="BD14" s="387"/>
      <c r="BE14" s="917">
        <v>
1530</v>
      </c>
      <c r="BF14" s="917"/>
      <c r="BG14" s="917"/>
      <c r="BH14" s="917"/>
      <c r="BI14" s="917"/>
      <c r="BJ14" s="917"/>
      <c r="BK14" s="917"/>
      <c r="BL14" s="383"/>
      <c r="BM14" s="383"/>
      <c r="BN14" s="1018">
        <v>
1563</v>
      </c>
      <c r="BO14" s="1019"/>
      <c r="BP14" s="1019"/>
      <c r="BQ14" s="1019"/>
      <c r="BR14" s="1019"/>
      <c r="BS14" s="1019"/>
      <c r="BT14" s="1019"/>
      <c r="BU14" s="393"/>
      <c r="BV14" s="394"/>
    </row>
    <row r="15" spans="1:74" ht="18" customHeight="1" x14ac:dyDescent="0.15">
      <c r="A15" s="835" t="s">
        <v>
651</v>
      </c>
      <c r="B15" s="836"/>
      <c r="C15" s="836"/>
      <c r="D15" s="836"/>
      <c r="E15" s="836"/>
      <c r="F15" s="836"/>
      <c r="G15" s="836"/>
      <c r="H15" s="836"/>
      <c r="I15" s="836"/>
      <c r="J15" s="836"/>
      <c r="K15" s="836"/>
      <c r="L15" s="1043">
        <v>
93545</v>
      </c>
      <c r="M15" s="1043"/>
      <c r="N15" s="1043"/>
      <c r="O15" s="1043"/>
      <c r="P15" s="1043"/>
      <c r="Q15" s="1043"/>
      <c r="R15" s="1043">
        <v>
165710</v>
      </c>
      <c r="S15" s="1043"/>
      <c r="T15" s="1043"/>
      <c r="U15" s="1043"/>
      <c r="V15" s="1043"/>
      <c r="W15" s="1043"/>
      <c r="X15" s="1043">
        <v>
76696</v>
      </c>
      <c r="Y15" s="1043"/>
      <c r="Z15" s="1043"/>
      <c r="AA15" s="1043"/>
      <c r="AB15" s="1043"/>
      <c r="AC15" s="1043"/>
      <c r="AD15" s="1044">
        <v>
82</v>
      </c>
      <c r="AE15" s="1044"/>
      <c r="AF15" s="1044"/>
      <c r="AG15" s="1044"/>
      <c r="AH15" s="1044">
        <v>
46.3</v>
      </c>
      <c r="AI15" s="1044"/>
      <c r="AJ15" s="1044"/>
      <c r="AK15" s="1044"/>
      <c r="AL15" s="1025"/>
      <c r="AM15" s="1026"/>
      <c r="AN15" s="1031"/>
      <c r="AO15" s="1032"/>
      <c r="AP15" s="588" t="s">
        <v>
625</v>
      </c>
      <c r="AQ15" s="588"/>
      <c r="AR15" s="588"/>
      <c r="AS15" s="588"/>
      <c r="AT15" s="588"/>
      <c r="AU15" s="588"/>
      <c r="AV15" s="1047">
        <v>
813</v>
      </c>
      <c r="AW15" s="1019"/>
      <c r="AX15" s="1019"/>
      <c r="AY15" s="1019"/>
      <c r="AZ15" s="1019"/>
      <c r="BA15" s="1019"/>
      <c r="BB15" s="1019"/>
      <c r="BC15" s="387"/>
      <c r="BD15" s="387"/>
      <c r="BE15" s="917">
        <v>
795</v>
      </c>
      <c r="BF15" s="917"/>
      <c r="BG15" s="917"/>
      <c r="BH15" s="917"/>
      <c r="BI15" s="917"/>
      <c r="BJ15" s="917"/>
      <c r="BK15" s="917"/>
      <c r="BL15" s="383"/>
      <c r="BM15" s="383"/>
      <c r="BN15" s="1018">
        <v>
815</v>
      </c>
      <c r="BO15" s="1019"/>
      <c r="BP15" s="1019"/>
      <c r="BQ15" s="1019"/>
      <c r="BR15" s="1019"/>
      <c r="BS15" s="1019"/>
      <c r="BT15" s="1019"/>
      <c r="BU15" s="393"/>
      <c r="BV15" s="394"/>
    </row>
    <row r="16" spans="1:74" ht="18" customHeight="1" x14ac:dyDescent="0.15">
      <c r="A16" s="835" t="s">
        <v>
319</v>
      </c>
      <c r="B16" s="836"/>
      <c r="C16" s="836"/>
      <c r="D16" s="836"/>
      <c r="E16" s="836"/>
      <c r="F16" s="836"/>
      <c r="G16" s="836"/>
      <c r="H16" s="836"/>
      <c r="I16" s="836"/>
      <c r="J16" s="836"/>
      <c r="K16" s="836"/>
      <c r="L16" s="1049">
        <v>
21152702</v>
      </c>
      <c r="M16" s="1050"/>
      <c r="N16" s="1050"/>
      <c r="O16" s="1050"/>
      <c r="P16" s="1050"/>
      <c r="Q16" s="1050"/>
      <c r="R16" s="1049">
        <v>
21598740</v>
      </c>
      <c r="S16" s="1050"/>
      <c r="T16" s="1050"/>
      <c r="U16" s="1050"/>
      <c r="V16" s="1050"/>
      <c r="W16" s="1050"/>
      <c r="X16" s="1049">
        <v>
21451213</v>
      </c>
      <c r="Y16" s="1050"/>
      <c r="Z16" s="1050"/>
      <c r="AA16" s="1050"/>
      <c r="AB16" s="1050"/>
      <c r="AC16" s="1050"/>
      <c r="AD16" s="1044">
        <v>
101.5</v>
      </c>
      <c r="AE16" s="1044"/>
      <c r="AF16" s="1044"/>
      <c r="AG16" s="1044"/>
      <c r="AH16" s="1044">
        <v>
99.3</v>
      </c>
      <c r="AI16" s="1044"/>
      <c r="AJ16" s="1044"/>
      <c r="AK16" s="1044"/>
      <c r="AL16" s="1027"/>
      <c r="AM16" s="1028"/>
      <c r="AN16" s="1033"/>
      <c r="AO16" s="1034"/>
      <c r="AP16" s="588" t="s">
        <v>
1369</v>
      </c>
      <c r="AQ16" s="588"/>
      <c r="AR16" s="588"/>
      <c r="AS16" s="588"/>
      <c r="AT16" s="588"/>
      <c r="AU16" s="588"/>
      <c r="AV16" s="1035">
        <v>
730</v>
      </c>
      <c r="AW16" s="1036"/>
      <c r="AX16" s="1036"/>
      <c r="AY16" s="1036"/>
      <c r="AZ16" s="1036"/>
      <c r="BA16" s="1036"/>
      <c r="BB16" s="1036"/>
      <c r="BC16" s="388"/>
      <c r="BD16" s="388"/>
      <c r="BE16" s="1037">
        <v>
735</v>
      </c>
      <c r="BF16" s="1037"/>
      <c r="BG16" s="1037"/>
      <c r="BH16" s="1037"/>
      <c r="BI16" s="1037"/>
      <c r="BJ16" s="1037"/>
      <c r="BK16" s="1037"/>
      <c r="BL16" s="384"/>
      <c r="BM16" s="384"/>
      <c r="BN16" s="1046">
        <v>
748</v>
      </c>
      <c r="BO16" s="1036"/>
      <c r="BP16" s="1036"/>
      <c r="BQ16" s="1036"/>
      <c r="BR16" s="1036"/>
      <c r="BS16" s="1036"/>
      <c r="BT16" s="1036"/>
      <c r="BU16" s="395"/>
      <c r="BV16" s="396"/>
    </row>
    <row r="17" spans="1:74" ht="18" customHeight="1" x14ac:dyDescent="0.15">
      <c r="A17" s="379"/>
      <c r="B17" s="379"/>
      <c r="C17" s="378" t="s">
        <v>
650</v>
      </c>
      <c r="D17" s="379"/>
      <c r="E17" s="379"/>
      <c r="F17" s="379"/>
      <c r="G17" s="379"/>
      <c r="H17" s="379"/>
      <c r="I17" s="379"/>
      <c r="J17" s="379"/>
      <c r="K17" s="385"/>
      <c r="L17" s="385"/>
      <c r="M17" s="385"/>
      <c r="N17" s="385"/>
      <c r="O17" s="385"/>
      <c r="P17" s="385"/>
      <c r="Q17" s="385"/>
      <c r="R17" s="385"/>
      <c r="S17" s="385"/>
      <c r="T17" s="385"/>
      <c r="U17" s="385"/>
      <c r="V17" s="385"/>
      <c r="W17" s="385"/>
      <c r="X17" s="385"/>
      <c r="Y17" s="385"/>
      <c r="Z17" s="385"/>
      <c r="AA17" s="385"/>
      <c r="AB17" s="385"/>
      <c r="AC17" s="385"/>
      <c r="AD17" s="385"/>
      <c r="AE17" s="385"/>
      <c r="AF17" s="385"/>
      <c r="AG17" s="385"/>
      <c r="AH17" s="385"/>
      <c r="AI17" s="385"/>
      <c r="AJ17" s="385"/>
      <c r="AK17" s="385"/>
      <c r="AL17" s="385"/>
      <c r="AM17" s="385"/>
      <c r="AN17" s="378" t="s">
        <v>
624</v>
      </c>
      <c r="AO17" s="378"/>
      <c r="AP17" s="378"/>
      <c r="AQ17" s="378"/>
      <c r="AR17" s="378"/>
      <c r="AS17" s="378"/>
      <c r="AT17" s="378"/>
      <c r="AU17" s="378"/>
      <c r="AV17" s="378"/>
      <c r="AW17" s="378"/>
      <c r="AX17" s="378"/>
      <c r="AY17" s="378"/>
      <c r="AZ17" s="378"/>
      <c r="BA17" s="378"/>
      <c r="BB17" s="378"/>
      <c r="BC17" s="165"/>
      <c r="BD17" s="165"/>
      <c r="BE17" s="385"/>
      <c r="BF17" s="385"/>
      <c r="BG17" s="385"/>
      <c r="BH17" s="385"/>
      <c r="BI17" s="385"/>
      <c r="BJ17" s="385"/>
      <c r="BK17" s="385"/>
      <c r="BL17" s="385"/>
      <c r="BM17" s="385"/>
      <c r="BN17" s="385"/>
      <c r="BO17" s="385"/>
      <c r="BP17" s="385"/>
      <c r="BQ17" s="385"/>
      <c r="BR17" s="385"/>
      <c r="BS17" s="385"/>
      <c r="BT17" s="385"/>
      <c r="BU17" s="385"/>
      <c r="BV17" s="385"/>
    </row>
    <row r="18" spans="1:74" ht="18" customHeight="1" x14ac:dyDescent="0.15">
      <c r="A18" s="16"/>
      <c r="B18" s="151"/>
      <c r="C18" s="15"/>
      <c r="D18" s="15"/>
      <c r="E18" s="15"/>
      <c r="F18" s="15"/>
      <c r="G18" s="15"/>
      <c r="H18" s="15"/>
      <c r="I18" s="15"/>
      <c r="J18" s="16"/>
      <c r="K18" s="16"/>
      <c r="L18" s="16"/>
      <c r="M18" s="16"/>
      <c r="N18" s="10"/>
      <c r="O18" s="10"/>
      <c r="P18" s="16"/>
      <c r="Q18" s="16"/>
      <c r="R18" s="16"/>
      <c r="S18" s="16"/>
      <c r="T18" s="16"/>
      <c r="U18" s="16"/>
      <c r="V18" s="16"/>
      <c r="W18" s="16"/>
      <c r="X18" s="16"/>
      <c r="Y18" s="16"/>
      <c r="Z18" s="16"/>
      <c r="AA18" s="16"/>
      <c r="AB18" s="16"/>
      <c r="AC18" s="16"/>
      <c r="AD18" s="16"/>
      <c r="AE18" s="16"/>
      <c r="AF18" s="16"/>
      <c r="AG18" s="16"/>
      <c r="AH18" s="16"/>
      <c r="AI18" s="16"/>
      <c r="AJ18" s="16"/>
      <c r="AK18" s="16"/>
      <c r="AL18" s="381"/>
      <c r="AM18" s="380"/>
      <c r="AN18" s="378" t="s">
        <v>
623</v>
      </c>
      <c r="AO18" s="380"/>
      <c r="AP18" s="380"/>
      <c r="AQ18" s="380"/>
      <c r="AR18" s="380"/>
      <c r="AS18" s="380"/>
      <c r="AT18" s="380"/>
      <c r="AU18" s="380"/>
      <c r="AV18" s="380"/>
      <c r="AW18" s="380"/>
      <c r="AX18" s="380"/>
      <c r="AY18" s="380"/>
      <c r="AZ18" s="380"/>
      <c r="BA18" s="380"/>
      <c r="BB18" s="380"/>
      <c r="BC18" s="378"/>
      <c r="BD18" s="378"/>
      <c r="BE18" s="165"/>
      <c r="BF18" s="165"/>
      <c r="BG18" s="165"/>
      <c r="BH18" s="165"/>
      <c r="BI18" s="165"/>
      <c r="BJ18" s="165"/>
      <c r="BK18" s="165"/>
      <c r="BL18" s="165"/>
      <c r="BM18" s="165"/>
      <c r="BN18" s="165"/>
      <c r="BO18" s="165"/>
      <c r="BP18" s="165"/>
      <c r="BQ18" s="165"/>
      <c r="BR18" s="165"/>
      <c r="BS18" s="165"/>
      <c r="BT18" s="165"/>
      <c r="BU18" s="165"/>
      <c r="BV18" s="385"/>
    </row>
    <row r="19" spans="1:74" ht="18" customHeight="1" x14ac:dyDescent="0.15">
      <c r="A19" s="16"/>
      <c r="B19" s="151"/>
      <c r="C19" s="15"/>
      <c r="D19" s="15"/>
      <c r="E19" s="15"/>
      <c r="F19" s="15"/>
      <c r="G19" s="15"/>
      <c r="H19" s="15"/>
      <c r="I19" s="15"/>
      <c r="J19" s="16"/>
      <c r="K19" s="16"/>
      <c r="L19" s="16"/>
      <c r="M19" s="16"/>
      <c r="N19" s="10"/>
      <c r="O19" s="10"/>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5"/>
      <c r="AO19" s="15"/>
      <c r="AP19" s="15"/>
      <c r="AQ19" s="15"/>
      <c r="AR19" s="15"/>
      <c r="AS19" s="15"/>
      <c r="AT19" s="15"/>
      <c r="AU19" s="15"/>
      <c r="AV19" s="15"/>
      <c r="AW19" s="15"/>
      <c r="AX19" s="15"/>
      <c r="AY19" s="15"/>
      <c r="AZ19" s="15"/>
      <c r="BA19" s="15"/>
      <c r="BB19" s="210"/>
      <c r="BC19" s="16"/>
      <c r="BD19" s="16"/>
      <c r="BE19" s="16"/>
      <c r="BF19" s="16"/>
      <c r="BG19" s="16"/>
      <c r="BH19" s="16"/>
      <c r="BI19" s="16"/>
      <c r="BJ19" s="16"/>
      <c r="BK19" s="16"/>
      <c r="BL19" s="16"/>
      <c r="BM19" s="16"/>
      <c r="BN19" s="16"/>
      <c r="BO19" s="16"/>
      <c r="BP19" s="16"/>
      <c r="BQ19" s="16"/>
      <c r="BR19" s="16"/>
      <c r="BS19" s="16"/>
      <c r="BT19" s="16"/>
      <c r="BU19" s="16"/>
      <c r="BV19" s="16"/>
    </row>
    <row r="20" spans="1:74" ht="18" customHeight="1" x14ac:dyDescent="0.15">
      <c r="A20" s="16"/>
      <c r="B20" s="16"/>
      <c r="C20" s="151"/>
      <c r="D20" s="151"/>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0"/>
      <c r="AM20" s="151"/>
      <c r="AN20" s="15"/>
      <c r="AO20" s="15"/>
      <c r="AP20" s="15"/>
      <c r="AQ20" s="15"/>
      <c r="AR20" s="15"/>
      <c r="AS20" s="15"/>
      <c r="AT20" s="15"/>
      <c r="AU20" s="15"/>
      <c r="AV20" s="15"/>
      <c r="AW20" s="15"/>
      <c r="AX20" s="15"/>
      <c r="AY20" s="15"/>
      <c r="AZ20" s="15"/>
      <c r="BA20" s="15"/>
      <c r="BB20" s="15"/>
      <c r="BC20" s="210"/>
      <c r="BD20" s="210"/>
      <c r="BE20" s="210"/>
      <c r="BF20" s="210"/>
      <c r="BG20" s="210"/>
      <c r="BH20" s="210"/>
      <c r="BI20" s="210"/>
      <c r="BJ20" s="210"/>
      <c r="BK20" s="210"/>
      <c r="BL20" s="210"/>
      <c r="BM20" s="210"/>
      <c r="BN20" s="210"/>
      <c r="BO20" s="210"/>
      <c r="BP20" s="210"/>
      <c r="BQ20" s="210"/>
      <c r="BR20" s="210"/>
      <c r="BS20" s="210"/>
      <c r="BT20" s="210"/>
      <c r="BU20" s="210"/>
      <c r="BV20" s="16"/>
    </row>
    <row r="21" spans="1:74" ht="18" customHeight="1" x14ac:dyDescent="0.15">
      <c r="A21" s="9"/>
      <c r="B21" s="151"/>
      <c r="C21" s="900" t="s">
        <v>
662</v>
      </c>
      <c r="D21" s="900"/>
      <c r="E21" s="16" t="s">
        <v>
381</v>
      </c>
      <c r="F21" s="16" t="s">
        <v>
663</v>
      </c>
      <c r="G21" s="41"/>
      <c r="H21" s="15" t="s">
        <v>
649</v>
      </c>
      <c r="I21" s="15"/>
      <c r="J21" s="15"/>
      <c r="K21" s="15"/>
      <c r="L21" s="15"/>
      <c r="M21" s="15"/>
      <c r="N21" s="15"/>
      <c r="O21" s="15"/>
      <c r="P21" s="15"/>
      <c r="Q21" s="15"/>
      <c r="R21" s="15"/>
      <c r="S21" s="15"/>
      <c r="T21" s="16"/>
      <c r="U21" s="16"/>
      <c r="V21" s="16"/>
      <c r="W21" s="16"/>
      <c r="X21" s="16"/>
      <c r="Y21" s="16"/>
      <c r="Z21" s="16"/>
      <c r="AA21" s="16"/>
      <c r="AB21" s="16"/>
      <c r="AC21" s="16"/>
      <c r="AD21" s="16"/>
      <c r="AE21" s="16"/>
      <c r="AF21" s="16"/>
      <c r="AG21" s="16"/>
      <c r="AH21" s="16"/>
      <c r="AI21" s="16"/>
      <c r="AJ21" s="16"/>
      <c r="AK21" s="16"/>
      <c r="AL21" s="16"/>
      <c r="AM21" s="151"/>
      <c r="AN21" s="15"/>
      <c r="AO21" s="151"/>
      <c r="AP21" s="151"/>
      <c r="AQ21" s="151"/>
      <c r="AR21" s="151"/>
      <c r="AS21" s="151"/>
      <c r="AT21" s="151"/>
      <c r="AU21" s="151"/>
      <c r="AV21" s="151"/>
      <c r="AW21" s="151"/>
      <c r="AX21" s="151"/>
      <c r="AY21" s="151"/>
      <c r="AZ21" s="151"/>
      <c r="BA21" s="151"/>
      <c r="BB21" s="151"/>
      <c r="BC21" s="15"/>
      <c r="BD21" s="15"/>
      <c r="BE21" s="15"/>
      <c r="BF21" s="15"/>
      <c r="BG21" s="15"/>
      <c r="BH21" s="15"/>
      <c r="BI21" s="15"/>
      <c r="BJ21" s="15"/>
      <c r="BK21" s="15"/>
      <c r="BL21" s="15"/>
      <c r="BM21" s="15"/>
      <c r="BN21" s="15"/>
      <c r="BO21" s="15"/>
      <c r="BP21" s="15"/>
      <c r="BQ21" s="15"/>
      <c r="BR21" s="15"/>
      <c r="BS21" s="15"/>
      <c r="BT21" s="15"/>
      <c r="BU21" s="15"/>
      <c r="BV21" s="16"/>
    </row>
    <row r="22" spans="1:74" ht="18" customHeight="1" x14ac:dyDescent="0.15">
      <c r="A22" s="9"/>
      <c r="B22" s="174"/>
      <c r="C22" s="174"/>
      <c r="D22" s="151"/>
      <c r="E22" s="16"/>
      <c r="F22" s="16"/>
      <c r="G22" s="41"/>
      <c r="H22" s="15" t="s">
        <v>
552</v>
      </c>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row>
    <row r="23" spans="1:74" ht="18" customHeight="1" x14ac:dyDescent="0.15">
      <c r="A23" s="652" t="s">
        <v>
9</v>
      </c>
      <c r="B23" s="653"/>
      <c r="C23" s="653"/>
      <c r="D23" s="653"/>
      <c r="E23" s="653"/>
      <c r="F23" s="653"/>
      <c r="G23" s="653"/>
      <c r="H23" s="653"/>
      <c r="I23" s="653"/>
      <c r="J23" s="654"/>
      <c r="K23" s="588" t="s">
        <v>
1287</v>
      </c>
      <c r="L23" s="588"/>
      <c r="M23" s="588"/>
      <c r="N23" s="588"/>
      <c r="O23" s="588"/>
      <c r="P23" s="588"/>
      <c r="Q23" s="588"/>
      <c r="R23" s="588"/>
      <c r="S23" s="588"/>
      <c r="T23" s="588" t="s">
        <v>
1288</v>
      </c>
      <c r="U23" s="588"/>
      <c r="V23" s="588"/>
      <c r="W23" s="588"/>
      <c r="X23" s="588"/>
      <c r="Y23" s="588"/>
      <c r="Z23" s="588"/>
      <c r="AA23" s="588"/>
      <c r="AB23" s="588"/>
      <c r="AC23" s="588" t="s">
        <v>
1289</v>
      </c>
      <c r="AD23" s="588"/>
      <c r="AE23" s="588"/>
      <c r="AF23" s="588"/>
      <c r="AG23" s="588"/>
      <c r="AH23" s="588"/>
      <c r="AI23" s="588"/>
      <c r="AJ23" s="588"/>
      <c r="AK23" s="588"/>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row>
    <row r="24" spans="1:74" ht="18" customHeight="1" x14ac:dyDescent="0.15">
      <c r="A24" s="698" t="s">
        <v>
555</v>
      </c>
      <c r="B24" s="698"/>
      <c r="C24" s="698"/>
      <c r="D24" s="698"/>
      <c r="E24" s="698"/>
      <c r="F24" s="698"/>
      <c r="G24" s="698"/>
      <c r="H24" s="698"/>
      <c r="I24" s="698"/>
      <c r="J24" s="698"/>
      <c r="K24" s="936">
        <f>
SUM(K25,K32,K35,K36,K38)</f>
        <v>
21161882</v>
      </c>
      <c r="L24" s="934"/>
      <c r="M24" s="934"/>
      <c r="N24" s="934"/>
      <c r="O24" s="934"/>
      <c r="P24" s="934"/>
      <c r="Q24" s="934"/>
      <c r="R24" s="934"/>
      <c r="S24" s="934"/>
      <c r="T24" s="934">
        <f>
SUM(T25,T32,T35,T38,T36)</f>
        <v>
21219423</v>
      </c>
      <c r="U24" s="934"/>
      <c r="V24" s="934"/>
      <c r="W24" s="934"/>
      <c r="X24" s="934"/>
      <c r="Y24" s="934"/>
      <c r="Z24" s="934"/>
      <c r="AA24" s="934"/>
      <c r="AB24" s="934"/>
      <c r="AC24" s="934">
        <f>
SUM(AC25,AC32,AC35,AC36,AC38)</f>
        <v>
21433030</v>
      </c>
      <c r="AD24" s="934"/>
      <c r="AE24" s="934"/>
      <c r="AF24" s="934"/>
      <c r="AG24" s="934"/>
      <c r="AH24" s="934"/>
      <c r="AI24" s="934"/>
      <c r="AJ24" s="934"/>
      <c r="AK24" s="935"/>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0"/>
      <c r="BL24" s="10"/>
      <c r="BM24" s="10"/>
      <c r="BN24" s="10"/>
      <c r="BO24" s="10"/>
      <c r="BP24" s="10"/>
      <c r="BQ24" s="10"/>
      <c r="BR24" s="10"/>
      <c r="BS24" s="10"/>
      <c r="BT24" s="10"/>
      <c r="BU24" s="10"/>
      <c r="BV24" s="10"/>
    </row>
    <row r="25" spans="1:74" ht="18" customHeight="1" x14ac:dyDescent="0.15">
      <c r="A25" s="611" t="s">
        <v>
634</v>
      </c>
      <c r="B25" s="612"/>
      <c r="C25" s="698" t="s">
        <v>
555</v>
      </c>
      <c r="D25" s="698"/>
      <c r="E25" s="698"/>
      <c r="F25" s="698"/>
      <c r="G25" s="698"/>
      <c r="H25" s="698"/>
      <c r="I25" s="698"/>
      <c r="J25" s="698"/>
      <c r="K25" s="930">
        <f>
SUM(K26,K29)</f>
        <v>
11476166</v>
      </c>
      <c r="L25" s="917"/>
      <c r="M25" s="917"/>
      <c r="N25" s="917"/>
      <c r="O25" s="917"/>
      <c r="P25" s="917"/>
      <c r="Q25" s="917"/>
      <c r="R25" s="917"/>
      <c r="S25" s="917"/>
      <c r="T25" s="917">
        <f>
SUM(T26,T29)</f>
        <v>
11484839</v>
      </c>
      <c r="U25" s="917"/>
      <c r="V25" s="917"/>
      <c r="W25" s="917"/>
      <c r="X25" s="917"/>
      <c r="Y25" s="917"/>
      <c r="Z25" s="917"/>
      <c r="AA25" s="917"/>
      <c r="AB25" s="917"/>
      <c r="AC25" s="917">
        <f>
SUM(AC26,AC29)</f>
        <v>
11577598</v>
      </c>
      <c r="AD25" s="917"/>
      <c r="AE25" s="917"/>
      <c r="AF25" s="917"/>
      <c r="AG25" s="917"/>
      <c r="AH25" s="917"/>
      <c r="AI25" s="917"/>
      <c r="AJ25" s="917"/>
      <c r="AK25" s="1039"/>
      <c r="AL25" s="16"/>
      <c r="AM25" s="15"/>
      <c r="AN25" s="15"/>
      <c r="AO25" s="15"/>
      <c r="AP25" s="15"/>
      <c r="AQ25" s="15"/>
      <c r="AR25" s="15"/>
      <c r="AS25" s="15"/>
      <c r="AT25" s="15"/>
      <c r="AU25" s="15"/>
      <c r="AV25" s="15"/>
      <c r="AW25" s="15"/>
      <c r="AX25" s="15"/>
      <c r="AY25" s="15"/>
      <c r="AZ25" s="15"/>
      <c r="BA25" s="15"/>
      <c r="BB25" s="15"/>
      <c r="BC25" s="15"/>
      <c r="BD25" s="15"/>
      <c r="BE25" s="15"/>
      <c r="BF25" s="15"/>
      <c r="BG25" s="16"/>
      <c r="BH25" s="16"/>
      <c r="BI25" s="16"/>
      <c r="BJ25" s="16"/>
      <c r="BK25" s="10"/>
      <c r="BL25" s="10"/>
      <c r="BM25" s="10"/>
      <c r="BN25" s="10"/>
      <c r="BO25" s="10"/>
      <c r="BP25" s="10"/>
      <c r="BQ25" s="10"/>
      <c r="BR25" s="10"/>
      <c r="BS25" s="10"/>
      <c r="BT25" s="10"/>
      <c r="BU25" s="10"/>
      <c r="BV25" s="10"/>
    </row>
    <row r="26" spans="1:74" ht="18" customHeight="1" x14ac:dyDescent="0.15">
      <c r="A26" s="613"/>
      <c r="B26" s="614"/>
      <c r="C26" s="731" t="s">
        <v>
648</v>
      </c>
      <c r="D26" s="731"/>
      <c r="E26" s="698" t="s">
        <v>
181</v>
      </c>
      <c r="F26" s="698"/>
      <c r="G26" s="698"/>
      <c r="H26" s="698"/>
      <c r="I26" s="698"/>
      <c r="J26" s="698"/>
      <c r="K26" s="930">
        <f>
SUM(K27:S28)</f>
        <v>
10698581</v>
      </c>
      <c r="L26" s="917"/>
      <c r="M26" s="917"/>
      <c r="N26" s="917"/>
      <c r="O26" s="917"/>
      <c r="P26" s="917"/>
      <c r="Q26" s="917"/>
      <c r="R26" s="917"/>
      <c r="S26" s="917"/>
      <c r="T26" s="917">
        <f>
SUM(T27:AB28)</f>
        <v>
10720761</v>
      </c>
      <c r="U26" s="917"/>
      <c r="V26" s="917"/>
      <c r="W26" s="917"/>
      <c r="X26" s="917"/>
      <c r="Y26" s="917"/>
      <c r="Z26" s="917"/>
      <c r="AA26" s="917"/>
      <c r="AB26" s="917"/>
      <c r="AC26" s="917">
        <f>
SUM(AC27:AK28)</f>
        <v>
10804250</v>
      </c>
      <c r="AD26" s="917"/>
      <c r="AE26" s="917"/>
      <c r="AF26" s="917"/>
      <c r="AG26" s="917"/>
      <c r="AH26" s="917"/>
      <c r="AI26" s="917"/>
      <c r="AJ26" s="917"/>
      <c r="AK26" s="1039"/>
      <c r="AL26" s="9"/>
      <c r="AM26" s="2"/>
      <c r="AN26" s="2"/>
      <c r="AO26" s="16"/>
      <c r="AP26" s="16"/>
      <c r="AQ26" s="41"/>
      <c r="AR26" s="16"/>
      <c r="AS26" s="16"/>
      <c r="AT26" s="16"/>
      <c r="AU26" s="16"/>
      <c r="AV26" s="16"/>
      <c r="AW26" s="16"/>
      <c r="AX26" s="16"/>
      <c r="AY26" s="16"/>
      <c r="AZ26" s="16"/>
      <c r="BA26" s="16"/>
      <c r="BB26" s="16"/>
      <c r="BC26" s="16"/>
      <c r="BD26" s="16"/>
      <c r="BE26" s="16"/>
      <c r="BF26" s="16"/>
      <c r="BG26" s="16"/>
      <c r="BH26" s="16"/>
      <c r="BI26" s="16"/>
      <c r="BJ26" s="9"/>
      <c r="BK26" s="9"/>
      <c r="BL26" s="9"/>
      <c r="BM26" s="9"/>
      <c r="BN26" s="9"/>
      <c r="BO26" s="10"/>
      <c r="BP26" s="10"/>
      <c r="BQ26" s="10"/>
      <c r="BR26" s="10"/>
      <c r="BS26" s="10"/>
      <c r="BT26" s="10"/>
      <c r="BU26" s="10"/>
      <c r="BV26" s="10"/>
    </row>
    <row r="27" spans="1:74" ht="18" customHeight="1" x14ac:dyDescent="0.15">
      <c r="A27" s="613"/>
      <c r="B27" s="614"/>
      <c r="C27" s="731"/>
      <c r="D27" s="731"/>
      <c r="E27" s="698" t="s">
        <v>
632</v>
      </c>
      <c r="F27" s="698"/>
      <c r="G27" s="698"/>
      <c r="H27" s="698"/>
      <c r="I27" s="698"/>
      <c r="J27" s="698"/>
      <c r="K27" s="930">
        <v>
7806476</v>
      </c>
      <c r="L27" s="917"/>
      <c r="M27" s="917"/>
      <c r="N27" s="917"/>
      <c r="O27" s="917"/>
      <c r="P27" s="917"/>
      <c r="Q27" s="917"/>
      <c r="R27" s="917"/>
      <c r="S27" s="917"/>
      <c r="T27" s="917">
        <v>
8078408</v>
      </c>
      <c r="U27" s="917"/>
      <c r="V27" s="917"/>
      <c r="W27" s="917"/>
      <c r="X27" s="917"/>
      <c r="Y27" s="917"/>
      <c r="Z27" s="917"/>
      <c r="AA27" s="917"/>
      <c r="AB27" s="917"/>
      <c r="AC27" s="917">
        <v>
8270291</v>
      </c>
      <c r="AD27" s="917"/>
      <c r="AE27" s="917"/>
      <c r="AF27" s="917"/>
      <c r="AG27" s="917"/>
      <c r="AH27" s="917"/>
      <c r="AI27" s="917"/>
      <c r="AJ27" s="917"/>
      <c r="AK27" s="1039"/>
      <c r="AL27" s="9"/>
      <c r="AM27" s="9"/>
      <c r="AN27" s="9"/>
      <c r="AO27" s="9"/>
      <c r="AP27" s="9"/>
      <c r="AQ27" s="9"/>
      <c r="AR27" s="16"/>
      <c r="AS27" s="16"/>
      <c r="AT27" s="16"/>
      <c r="AU27" s="16"/>
      <c r="AV27" s="16"/>
      <c r="AW27" s="16"/>
      <c r="AX27" s="16"/>
      <c r="AY27" s="16"/>
      <c r="AZ27" s="16"/>
      <c r="BA27" s="9"/>
      <c r="BB27" s="9"/>
      <c r="BC27" s="9"/>
      <c r="BD27" s="9"/>
      <c r="BE27" s="9"/>
      <c r="BF27" s="9"/>
      <c r="BG27" s="9"/>
      <c r="BH27" s="9"/>
      <c r="BI27" s="9"/>
      <c r="BJ27" s="9"/>
      <c r="BK27" s="9"/>
      <c r="BL27" s="9"/>
      <c r="BM27" s="9"/>
      <c r="BN27" s="9"/>
      <c r="BO27" s="10"/>
      <c r="BP27" s="10"/>
      <c r="BQ27" s="10"/>
      <c r="BR27" s="10"/>
      <c r="BS27" s="10"/>
      <c r="BT27" s="10"/>
      <c r="BU27" s="10"/>
      <c r="BV27" s="10"/>
    </row>
    <row r="28" spans="1:74" ht="18" customHeight="1" x14ac:dyDescent="0.15">
      <c r="A28" s="613"/>
      <c r="B28" s="614"/>
      <c r="C28" s="731"/>
      <c r="D28" s="731"/>
      <c r="E28" s="698" t="s">
        <v>
631</v>
      </c>
      <c r="F28" s="698"/>
      <c r="G28" s="698"/>
      <c r="H28" s="698"/>
      <c r="I28" s="698"/>
      <c r="J28" s="698"/>
      <c r="K28" s="930">
        <v>
2892105</v>
      </c>
      <c r="L28" s="917"/>
      <c r="M28" s="917"/>
      <c r="N28" s="917"/>
      <c r="O28" s="917"/>
      <c r="P28" s="917"/>
      <c r="Q28" s="917"/>
      <c r="R28" s="917"/>
      <c r="S28" s="917"/>
      <c r="T28" s="917">
        <v>
2642353</v>
      </c>
      <c r="U28" s="917"/>
      <c r="V28" s="917"/>
      <c r="W28" s="917"/>
      <c r="X28" s="917"/>
      <c r="Y28" s="917"/>
      <c r="Z28" s="917"/>
      <c r="AA28" s="917"/>
      <c r="AB28" s="917"/>
      <c r="AC28" s="917">
        <v>
2533959</v>
      </c>
      <c r="AD28" s="917"/>
      <c r="AE28" s="917"/>
      <c r="AF28" s="917"/>
      <c r="AG28" s="917"/>
      <c r="AH28" s="917"/>
      <c r="AI28" s="917"/>
      <c r="AJ28" s="917"/>
      <c r="AK28" s="1039"/>
      <c r="AL28" s="16"/>
      <c r="AM28" s="16"/>
      <c r="AN28" s="16"/>
      <c r="AO28" s="16"/>
      <c r="AP28" s="16"/>
      <c r="AQ28" s="16"/>
      <c r="AR28" s="16"/>
      <c r="AS28" s="16"/>
      <c r="AT28" s="16"/>
      <c r="AU28" s="16"/>
      <c r="AV28" s="102"/>
      <c r="AW28" s="102"/>
      <c r="AX28" s="102"/>
      <c r="AY28" s="102"/>
      <c r="AZ28" s="102"/>
      <c r="BA28" s="102"/>
      <c r="BB28" s="55"/>
      <c r="BC28" s="16"/>
      <c r="BD28" s="16"/>
      <c r="BE28" s="102"/>
      <c r="BF28" s="102"/>
      <c r="BG28" s="102"/>
      <c r="BH28" s="102"/>
      <c r="BI28" s="102"/>
      <c r="BJ28" s="102"/>
      <c r="BK28" s="55"/>
      <c r="BL28" s="55"/>
      <c r="BM28" s="16"/>
      <c r="BN28" s="16"/>
      <c r="BO28" s="102"/>
      <c r="BP28" s="102"/>
      <c r="BQ28" s="102"/>
      <c r="BR28" s="102"/>
      <c r="BS28" s="102"/>
      <c r="BT28" s="55"/>
      <c r="BU28" s="16"/>
      <c r="BV28" s="16"/>
    </row>
    <row r="29" spans="1:74" ht="18" customHeight="1" x14ac:dyDescent="0.15">
      <c r="A29" s="613"/>
      <c r="B29" s="614"/>
      <c r="C29" s="731" t="s">
        <v>
647</v>
      </c>
      <c r="D29" s="731"/>
      <c r="E29" s="698" t="s">
        <v>
181</v>
      </c>
      <c r="F29" s="698"/>
      <c r="G29" s="698"/>
      <c r="H29" s="698"/>
      <c r="I29" s="698"/>
      <c r="J29" s="698"/>
      <c r="K29" s="930">
        <f>
SUM(K30:S31)</f>
        <v>
777585</v>
      </c>
      <c r="L29" s="917"/>
      <c r="M29" s="917"/>
      <c r="N29" s="917"/>
      <c r="O29" s="917"/>
      <c r="P29" s="917"/>
      <c r="Q29" s="917"/>
      <c r="R29" s="917"/>
      <c r="S29" s="917"/>
      <c r="T29" s="917">
        <f>
SUM(T30:AB31)</f>
        <v>
764078</v>
      </c>
      <c r="U29" s="917"/>
      <c r="V29" s="917"/>
      <c r="W29" s="917"/>
      <c r="X29" s="917"/>
      <c r="Y29" s="917"/>
      <c r="Z29" s="917"/>
      <c r="AA29" s="917"/>
      <c r="AB29" s="917"/>
      <c r="AC29" s="917">
        <f>
SUM(AC30:AK31)</f>
        <v>
773348</v>
      </c>
      <c r="AD29" s="917"/>
      <c r="AE29" s="917"/>
      <c r="AF29" s="917"/>
      <c r="AG29" s="917"/>
      <c r="AH29" s="917"/>
      <c r="AI29" s="917"/>
      <c r="AJ29" s="917"/>
      <c r="AK29" s="1039"/>
      <c r="AL29" s="16"/>
      <c r="AM29" s="16"/>
      <c r="AN29" s="16"/>
      <c r="AO29" s="16"/>
      <c r="AP29" s="16"/>
      <c r="AQ29" s="16"/>
      <c r="AR29" s="16"/>
      <c r="AS29" s="16"/>
      <c r="AT29" s="16"/>
      <c r="AU29" s="16"/>
      <c r="AV29" s="102"/>
      <c r="AW29" s="102"/>
      <c r="AX29" s="102"/>
      <c r="AY29" s="102"/>
      <c r="AZ29" s="102"/>
      <c r="BA29" s="102"/>
      <c r="BB29" s="16"/>
      <c r="BC29" s="16"/>
      <c r="BD29" s="16"/>
      <c r="BE29" s="102"/>
      <c r="BF29" s="102"/>
      <c r="BG29" s="102"/>
      <c r="BH29" s="102"/>
      <c r="BI29" s="102"/>
      <c r="BJ29" s="102"/>
      <c r="BK29" s="16"/>
      <c r="BL29" s="16"/>
      <c r="BM29" s="16"/>
      <c r="BN29" s="16"/>
      <c r="BO29" s="102"/>
      <c r="BP29" s="102"/>
      <c r="BQ29" s="102"/>
      <c r="BR29" s="102"/>
      <c r="BS29" s="102"/>
      <c r="BT29" s="16"/>
      <c r="BU29" s="16"/>
      <c r="BV29" s="16"/>
    </row>
    <row r="30" spans="1:74" ht="18" customHeight="1" x14ac:dyDescent="0.15">
      <c r="A30" s="613"/>
      <c r="B30" s="614"/>
      <c r="C30" s="731"/>
      <c r="D30" s="731"/>
      <c r="E30" s="698" t="s">
        <v>
646</v>
      </c>
      <c r="F30" s="698"/>
      <c r="G30" s="698"/>
      <c r="H30" s="698"/>
      <c r="I30" s="698"/>
      <c r="J30" s="698"/>
      <c r="K30" s="930">
        <v>
248594</v>
      </c>
      <c r="L30" s="917"/>
      <c r="M30" s="917"/>
      <c r="N30" s="917"/>
      <c r="O30" s="917"/>
      <c r="P30" s="917"/>
      <c r="Q30" s="917"/>
      <c r="R30" s="917"/>
      <c r="S30" s="917"/>
      <c r="T30" s="917">
        <v>
248770</v>
      </c>
      <c r="U30" s="917"/>
      <c r="V30" s="917"/>
      <c r="W30" s="917"/>
      <c r="X30" s="917"/>
      <c r="Y30" s="917"/>
      <c r="Z30" s="917"/>
      <c r="AA30" s="917"/>
      <c r="AB30" s="917"/>
      <c r="AC30" s="917">
        <v>
239755</v>
      </c>
      <c r="AD30" s="917"/>
      <c r="AE30" s="917"/>
      <c r="AF30" s="917"/>
      <c r="AG30" s="917"/>
      <c r="AH30" s="917"/>
      <c r="AI30" s="917"/>
      <c r="AJ30" s="917"/>
      <c r="AK30" s="1039"/>
      <c r="AL30" s="16"/>
      <c r="AM30" s="16"/>
      <c r="AN30" s="16"/>
      <c r="AO30" s="16"/>
      <c r="AP30" s="16"/>
      <c r="AQ30" s="16"/>
      <c r="AR30" s="16"/>
      <c r="AS30" s="16"/>
      <c r="AT30" s="16"/>
      <c r="AU30" s="16"/>
      <c r="AV30" s="102"/>
      <c r="AW30" s="102"/>
      <c r="AX30" s="102"/>
      <c r="AY30" s="102"/>
      <c r="AZ30" s="102"/>
      <c r="BA30" s="102"/>
      <c r="BB30" s="16"/>
      <c r="BC30" s="16"/>
      <c r="BD30" s="16"/>
      <c r="BE30" s="102"/>
      <c r="BF30" s="102"/>
      <c r="BG30" s="102"/>
      <c r="BH30" s="102"/>
      <c r="BI30" s="102"/>
      <c r="BJ30" s="102"/>
      <c r="BK30" s="16"/>
      <c r="BL30" s="16"/>
      <c r="BM30" s="16"/>
      <c r="BN30" s="16"/>
      <c r="BO30" s="102"/>
      <c r="BP30" s="102"/>
      <c r="BQ30" s="102"/>
      <c r="BR30" s="102"/>
      <c r="BS30" s="102"/>
      <c r="BT30" s="16"/>
      <c r="BU30" s="16"/>
      <c r="BV30" s="16"/>
    </row>
    <row r="31" spans="1:74" ht="18" customHeight="1" x14ac:dyDescent="0.15">
      <c r="A31" s="615"/>
      <c r="B31" s="616"/>
      <c r="C31" s="731"/>
      <c r="D31" s="731"/>
      <c r="E31" s="698" t="s">
        <v>
645</v>
      </c>
      <c r="F31" s="698"/>
      <c r="G31" s="698"/>
      <c r="H31" s="698"/>
      <c r="I31" s="698"/>
      <c r="J31" s="698"/>
      <c r="K31" s="930">
        <v>
528991</v>
      </c>
      <c r="L31" s="917"/>
      <c r="M31" s="917"/>
      <c r="N31" s="917"/>
      <c r="O31" s="917"/>
      <c r="P31" s="917"/>
      <c r="Q31" s="917"/>
      <c r="R31" s="917"/>
      <c r="S31" s="917"/>
      <c r="T31" s="917">
        <v>
515308</v>
      </c>
      <c r="U31" s="917"/>
      <c r="V31" s="917"/>
      <c r="W31" s="917"/>
      <c r="X31" s="917"/>
      <c r="Y31" s="917"/>
      <c r="Z31" s="917"/>
      <c r="AA31" s="917"/>
      <c r="AB31" s="917"/>
      <c r="AC31" s="917">
        <v>
533593</v>
      </c>
      <c r="AD31" s="917"/>
      <c r="AE31" s="917"/>
      <c r="AF31" s="917"/>
      <c r="AG31" s="917"/>
      <c r="AH31" s="917"/>
      <c r="AI31" s="917"/>
      <c r="AJ31" s="917"/>
      <c r="AK31" s="1039"/>
      <c r="AL31" s="16"/>
      <c r="AM31" s="16"/>
      <c r="AN31" s="16"/>
      <c r="AO31" s="16"/>
      <c r="AP31" s="16"/>
      <c r="AQ31" s="16"/>
      <c r="AR31" s="16"/>
      <c r="AS31" s="16"/>
      <c r="AT31" s="16"/>
      <c r="AU31" s="16"/>
      <c r="AV31" s="102"/>
      <c r="AW31" s="102"/>
      <c r="AX31" s="102"/>
      <c r="AY31" s="102"/>
      <c r="AZ31" s="102"/>
      <c r="BA31" s="102"/>
      <c r="BB31" s="16"/>
      <c r="BC31" s="16"/>
      <c r="BD31" s="16"/>
      <c r="BE31" s="102"/>
      <c r="BF31" s="102"/>
      <c r="BG31" s="102"/>
      <c r="BH31" s="102"/>
      <c r="BI31" s="102"/>
      <c r="BJ31" s="102"/>
      <c r="BK31" s="16"/>
      <c r="BL31" s="16"/>
      <c r="BM31" s="16"/>
      <c r="BN31" s="16"/>
      <c r="BO31" s="102"/>
      <c r="BP31" s="102"/>
      <c r="BQ31" s="102"/>
      <c r="BR31" s="102"/>
      <c r="BS31" s="102"/>
      <c r="BT31" s="16"/>
      <c r="BU31" s="16"/>
      <c r="BV31" s="16"/>
    </row>
    <row r="32" spans="1:74" ht="18" customHeight="1" x14ac:dyDescent="0.15">
      <c r="A32" s="774" t="s">
        <v>
644</v>
      </c>
      <c r="B32" s="1024"/>
      <c r="C32" s="698" t="s">
        <v>
555</v>
      </c>
      <c r="D32" s="698"/>
      <c r="E32" s="698"/>
      <c r="F32" s="698"/>
      <c r="G32" s="698"/>
      <c r="H32" s="698"/>
      <c r="I32" s="698"/>
      <c r="J32" s="698"/>
      <c r="K32" s="930">
        <f>
SUM(K33:S34)</f>
        <v>
7337145</v>
      </c>
      <c r="L32" s="917"/>
      <c r="M32" s="917"/>
      <c r="N32" s="917"/>
      <c r="O32" s="917"/>
      <c r="P32" s="917"/>
      <c r="Q32" s="917"/>
      <c r="R32" s="917"/>
      <c r="S32" s="917"/>
      <c r="T32" s="917">
        <f>
SUM(T33:AB34)</f>
        <v>
7399283</v>
      </c>
      <c r="U32" s="917"/>
      <c r="V32" s="917"/>
      <c r="W32" s="917"/>
      <c r="X32" s="917"/>
      <c r="Y32" s="917"/>
      <c r="Z32" s="917"/>
      <c r="AA32" s="917"/>
      <c r="AB32" s="917"/>
      <c r="AC32" s="917">
        <f>
SUM(AC33:AK34)</f>
        <v>
7484177</v>
      </c>
      <c r="AD32" s="917"/>
      <c r="AE32" s="917"/>
      <c r="AF32" s="917"/>
      <c r="AG32" s="917"/>
      <c r="AH32" s="917"/>
      <c r="AI32" s="917"/>
      <c r="AJ32" s="917"/>
      <c r="AK32" s="1039"/>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row>
    <row r="33" spans="1:74" ht="18" customHeight="1" x14ac:dyDescent="0.15">
      <c r="A33" s="1025"/>
      <c r="B33" s="1026"/>
      <c r="C33" s="698" t="s">
        <v>
643</v>
      </c>
      <c r="D33" s="698"/>
      <c r="E33" s="698"/>
      <c r="F33" s="698"/>
      <c r="G33" s="698"/>
      <c r="H33" s="698"/>
      <c r="I33" s="698"/>
      <c r="J33" s="698"/>
      <c r="K33" s="930">
        <v>
7179341</v>
      </c>
      <c r="L33" s="917"/>
      <c r="M33" s="917"/>
      <c r="N33" s="917"/>
      <c r="O33" s="917"/>
      <c r="P33" s="917"/>
      <c r="Q33" s="917"/>
      <c r="R33" s="917"/>
      <c r="S33" s="917"/>
      <c r="T33" s="917">
        <v>
7247119</v>
      </c>
      <c r="U33" s="917"/>
      <c r="V33" s="917"/>
      <c r="W33" s="917"/>
      <c r="X33" s="917"/>
      <c r="Y33" s="917"/>
      <c r="Z33" s="917"/>
      <c r="AA33" s="917"/>
      <c r="AB33" s="917"/>
      <c r="AC33" s="917">
        <v>
7335276</v>
      </c>
      <c r="AD33" s="917"/>
      <c r="AE33" s="917"/>
      <c r="AF33" s="917"/>
      <c r="AG33" s="917"/>
      <c r="AH33" s="917"/>
      <c r="AI33" s="917"/>
      <c r="AJ33" s="917"/>
      <c r="AK33" s="1039"/>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row>
    <row r="34" spans="1:74" ht="18" customHeight="1" x14ac:dyDescent="0.15">
      <c r="A34" s="1027"/>
      <c r="B34" s="1028"/>
      <c r="C34" s="698" t="s">
        <v>
642</v>
      </c>
      <c r="D34" s="698"/>
      <c r="E34" s="698"/>
      <c r="F34" s="698"/>
      <c r="G34" s="698"/>
      <c r="H34" s="698"/>
      <c r="I34" s="698"/>
      <c r="J34" s="698"/>
      <c r="K34" s="930">
        <v>
157804</v>
      </c>
      <c r="L34" s="917"/>
      <c r="M34" s="917"/>
      <c r="N34" s="917"/>
      <c r="O34" s="917"/>
      <c r="P34" s="917"/>
      <c r="Q34" s="917"/>
      <c r="R34" s="917"/>
      <c r="S34" s="917"/>
      <c r="T34" s="917">
        <v>
152164</v>
      </c>
      <c r="U34" s="917"/>
      <c r="V34" s="917"/>
      <c r="W34" s="917"/>
      <c r="X34" s="917"/>
      <c r="Y34" s="917"/>
      <c r="Z34" s="917"/>
      <c r="AA34" s="917"/>
      <c r="AB34" s="917"/>
      <c r="AC34" s="917">
        <v>
148901</v>
      </c>
      <c r="AD34" s="917"/>
      <c r="AE34" s="917"/>
      <c r="AF34" s="917"/>
      <c r="AG34" s="917"/>
      <c r="AH34" s="917"/>
      <c r="AI34" s="917"/>
      <c r="AJ34" s="917"/>
      <c r="AK34" s="1039"/>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row>
    <row r="35" spans="1:74" ht="18" customHeight="1" x14ac:dyDescent="0.15">
      <c r="A35" s="698" t="s">
        <v>
641</v>
      </c>
      <c r="B35" s="698"/>
      <c r="C35" s="698"/>
      <c r="D35" s="698"/>
      <c r="E35" s="698"/>
      <c r="F35" s="698"/>
      <c r="G35" s="698"/>
      <c r="H35" s="698"/>
      <c r="I35" s="698"/>
      <c r="J35" s="698"/>
      <c r="K35" s="930">
        <v>
55716</v>
      </c>
      <c r="L35" s="917"/>
      <c r="M35" s="917"/>
      <c r="N35" s="917"/>
      <c r="O35" s="917"/>
      <c r="P35" s="917"/>
      <c r="Q35" s="917"/>
      <c r="R35" s="917"/>
      <c r="S35" s="917"/>
      <c r="T35" s="917">
        <v>
57700</v>
      </c>
      <c r="U35" s="917"/>
      <c r="V35" s="917"/>
      <c r="W35" s="917"/>
      <c r="X35" s="917"/>
      <c r="Y35" s="917"/>
      <c r="Z35" s="917"/>
      <c r="AA35" s="917"/>
      <c r="AB35" s="917"/>
      <c r="AC35" s="917">
        <v>
59601</v>
      </c>
      <c r="AD35" s="917"/>
      <c r="AE35" s="917"/>
      <c r="AF35" s="917"/>
      <c r="AG35" s="917"/>
      <c r="AH35" s="917"/>
      <c r="AI35" s="917"/>
      <c r="AJ35" s="917"/>
      <c r="AK35" s="1039"/>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row>
    <row r="36" spans="1:74" ht="18" customHeight="1" x14ac:dyDescent="0.15">
      <c r="A36" s="698" t="s">
        <v>
640</v>
      </c>
      <c r="B36" s="698"/>
      <c r="C36" s="698"/>
      <c r="D36" s="698"/>
      <c r="E36" s="698"/>
      <c r="F36" s="698"/>
      <c r="G36" s="698"/>
      <c r="H36" s="698"/>
      <c r="I36" s="698"/>
      <c r="J36" s="698"/>
      <c r="K36" s="930">
        <v>
521313</v>
      </c>
      <c r="L36" s="917"/>
      <c r="M36" s="917"/>
      <c r="N36" s="917"/>
      <c r="O36" s="917"/>
      <c r="P36" s="917"/>
      <c r="Q36" s="917"/>
      <c r="R36" s="917"/>
      <c r="S36" s="917"/>
      <c r="T36" s="917">
        <v>
487063</v>
      </c>
      <c r="U36" s="917"/>
      <c r="V36" s="917"/>
      <c r="W36" s="917"/>
      <c r="X36" s="917"/>
      <c r="Y36" s="917"/>
      <c r="Z36" s="917"/>
      <c r="AA36" s="917"/>
      <c r="AB36" s="917"/>
      <c r="AC36" s="917">
        <v>
484698</v>
      </c>
      <c r="AD36" s="917"/>
      <c r="AE36" s="917"/>
      <c r="AF36" s="917"/>
      <c r="AG36" s="917"/>
      <c r="AH36" s="917"/>
      <c r="AI36" s="917"/>
      <c r="AJ36" s="917"/>
      <c r="AK36" s="1039"/>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row>
    <row r="37" spans="1:74" ht="18" customHeight="1" x14ac:dyDescent="0.15">
      <c r="A37" s="698" t="s">
        <v>
639</v>
      </c>
      <c r="B37" s="698"/>
      <c r="C37" s="698"/>
      <c r="D37" s="698"/>
      <c r="E37" s="698"/>
      <c r="F37" s="698"/>
      <c r="G37" s="698"/>
      <c r="H37" s="698"/>
      <c r="I37" s="698"/>
      <c r="J37" s="698"/>
      <c r="K37" s="930" t="s">
        <v>
1370</v>
      </c>
      <c r="L37" s="917"/>
      <c r="M37" s="917"/>
      <c r="N37" s="917"/>
      <c r="O37" s="917"/>
      <c r="P37" s="917"/>
      <c r="Q37" s="917"/>
      <c r="R37" s="917"/>
      <c r="S37" s="917"/>
      <c r="T37" s="917" t="s">
        <v>
1370</v>
      </c>
      <c r="U37" s="917"/>
      <c r="V37" s="917"/>
      <c r="W37" s="917"/>
      <c r="X37" s="917"/>
      <c r="Y37" s="917"/>
      <c r="Z37" s="917"/>
      <c r="AA37" s="917"/>
      <c r="AB37" s="917"/>
      <c r="AC37" s="917" t="s">
        <v>
1370</v>
      </c>
      <c r="AD37" s="917"/>
      <c r="AE37" s="917"/>
      <c r="AF37" s="917"/>
      <c r="AG37" s="917"/>
      <c r="AH37" s="917"/>
      <c r="AI37" s="917"/>
      <c r="AJ37" s="917"/>
      <c r="AK37" s="1039"/>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row>
    <row r="38" spans="1:74" ht="18" customHeight="1" x14ac:dyDescent="0.15">
      <c r="A38" s="698" t="s">
        <v>
638</v>
      </c>
      <c r="B38" s="698"/>
      <c r="C38" s="698"/>
      <c r="D38" s="698"/>
      <c r="E38" s="698"/>
      <c r="F38" s="698"/>
      <c r="G38" s="698"/>
      <c r="H38" s="698"/>
      <c r="I38" s="698"/>
      <c r="J38" s="698"/>
      <c r="K38" s="1038">
        <v>
1771542</v>
      </c>
      <c r="L38" s="1037"/>
      <c r="M38" s="1037"/>
      <c r="N38" s="1037"/>
      <c r="O38" s="1037"/>
      <c r="P38" s="1037"/>
      <c r="Q38" s="1037"/>
      <c r="R38" s="1037"/>
      <c r="S38" s="1037"/>
      <c r="T38" s="1037">
        <v>
1790538</v>
      </c>
      <c r="U38" s="1037"/>
      <c r="V38" s="1037"/>
      <c r="W38" s="1037"/>
      <c r="X38" s="1037"/>
      <c r="Y38" s="1037"/>
      <c r="Z38" s="1037"/>
      <c r="AA38" s="1037"/>
      <c r="AB38" s="1037"/>
      <c r="AC38" s="1037">
        <v>
1826956</v>
      </c>
      <c r="AD38" s="1037"/>
      <c r="AE38" s="1037"/>
      <c r="AF38" s="1037"/>
      <c r="AG38" s="1037"/>
      <c r="AH38" s="1037"/>
      <c r="AI38" s="1037"/>
      <c r="AJ38" s="1037"/>
      <c r="AK38" s="1040"/>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row>
    <row r="39" spans="1:74" ht="18" customHeight="1" x14ac:dyDescent="0.15">
      <c r="A39" s="10"/>
      <c r="B39" s="10"/>
      <c r="C39" s="15" t="s">
        <v>
637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row>
    <row r="40" spans="1:74" ht="15" customHeight="1" x14ac:dyDescent="0.15">
      <c r="A40" s="16"/>
      <c r="B40" s="151"/>
      <c r="C40" s="15"/>
      <c r="D40" s="15"/>
      <c r="E40" s="15"/>
      <c r="F40" s="15"/>
      <c r="G40" s="15"/>
      <c r="H40" s="15"/>
      <c r="I40" s="15"/>
      <c r="J40" s="15"/>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row>
    <row r="41" spans="1:74" ht="15" customHeight="1" x14ac:dyDescent="0.15">
      <c r="A41" s="16"/>
      <c r="B41" s="15"/>
      <c r="C41" s="15"/>
      <c r="D41" s="15"/>
      <c r="E41" s="15"/>
      <c r="F41" s="15"/>
      <c r="G41" s="15"/>
      <c r="H41" s="15"/>
      <c r="I41" s="15"/>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row>
    <row r="42" spans="1:74" ht="1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6"/>
      <c r="AM42" s="16"/>
      <c r="AN42" s="16"/>
      <c r="AO42" s="16"/>
      <c r="AP42" s="16"/>
      <c r="AQ42" s="16"/>
      <c r="AR42" s="16"/>
      <c r="AS42" s="16"/>
      <c r="AT42" s="16"/>
      <c r="AU42" s="16"/>
      <c r="AV42" s="16"/>
      <c r="AW42" s="16"/>
      <c r="AX42" s="16"/>
      <c r="AY42" s="16"/>
      <c r="AZ42" s="16"/>
      <c r="BA42" s="16"/>
      <c r="BB42" s="16"/>
      <c r="BC42" s="16"/>
      <c r="BD42" s="16"/>
      <c r="BE42" s="16"/>
      <c r="BF42" s="16"/>
      <c r="BG42" s="10"/>
      <c r="BH42" s="10"/>
      <c r="BI42" s="10"/>
      <c r="BJ42" s="10"/>
      <c r="BK42" s="10"/>
      <c r="BL42" s="10"/>
      <c r="BM42" s="10"/>
      <c r="BN42" s="10"/>
      <c r="BO42" s="10"/>
      <c r="BP42" s="10"/>
      <c r="BQ42" s="10"/>
      <c r="BR42" s="10"/>
      <c r="BS42" s="10"/>
      <c r="BT42" s="10"/>
      <c r="BU42" s="10"/>
      <c r="BV42" s="10"/>
    </row>
    <row r="43" spans="1:74" ht="23.25" customHeight="1" x14ac:dyDescent="0.15">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row>
    <row r="44" spans="1:74" ht="15" customHeight="1" x14ac:dyDescent="0.15">
      <c r="A44" s="900">
        <v>
146</v>
      </c>
      <c r="B44" s="900"/>
      <c r="C44" s="900"/>
      <c r="D44" s="900"/>
      <c r="E44" s="900"/>
      <c r="F44" s="900"/>
      <c r="G44" s="900"/>
      <c r="H44" s="900"/>
      <c r="I44" s="900"/>
      <c r="J44" s="900"/>
      <c r="K44" s="900"/>
      <c r="L44" s="900"/>
      <c r="M44" s="900"/>
      <c r="N44" s="900"/>
      <c r="O44" s="900"/>
      <c r="P44" s="900"/>
      <c r="Q44" s="900"/>
      <c r="R44" s="900"/>
      <c r="S44" s="900"/>
      <c r="T44" s="900"/>
      <c r="U44" s="900"/>
      <c r="V44" s="900"/>
      <c r="W44" s="900"/>
      <c r="X44" s="900"/>
      <c r="Y44" s="900"/>
      <c r="Z44" s="900"/>
      <c r="AA44" s="900"/>
      <c r="AB44" s="900"/>
      <c r="AC44" s="900"/>
      <c r="AD44" s="900"/>
      <c r="AE44" s="900"/>
      <c r="AF44" s="900"/>
      <c r="AG44" s="900"/>
      <c r="AH44" s="900"/>
      <c r="AI44" s="900"/>
      <c r="AJ44" s="900"/>
      <c r="AK44" s="900"/>
      <c r="AL44" s="900">
        <v>
147</v>
      </c>
      <c r="AM44" s="900"/>
      <c r="AN44" s="900"/>
      <c r="AO44" s="900"/>
      <c r="AP44" s="900"/>
      <c r="AQ44" s="900"/>
      <c r="AR44" s="900"/>
      <c r="AS44" s="900"/>
      <c r="AT44" s="900"/>
      <c r="AU44" s="900"/>
      <c r="AV44" s="900"/>
      <c r="AW44" s="900"/>
      <c r="AX44" s="900"/>
      <c r="AY44" s="900"/>
      <c r="AZ44" s="900"/>
      <c r="BA44" s="900"/>
      <c r="BB44" s="900"/>
      <c r="BC44" s="900"/>
      <c r="BD44" s="900"/>
      <c r="BE44" s="900"/>
      <c r="BF44" s="900"/>
      <c r="BG44" s="900"/>
      <c r="BH44" s="900"/>
      <c r="BI44" s="900"/>
      <c r="BJ44" s="900"/>
      <c r="BK44" s="900"/>
      <c r="BL44" s="900"/>
      <c r="BM44" s="900"/>
      <c r="BN44" s="900"/>
      <c r="BO44" s="900"/>
      <c r="BP44" s="900"/>
      <c r="BQ44" s="900"/>
      <c r="BR44" s="900"/>
      <c r="BS44" s="900"/>
      <c r="BT44" s="900"/>
      <c r="BU44" s="900"/>
      <c r="BV44" s="900"/>
    </row>
    <row r="45" spans="1:74" ht="15" customHeight="1" x14ac:dyDescent="0.15"/>
    <row r="46" spans="1:74" ht="15" customHeight="1" x14ac:dyDescent="0.15"/>
    <row r="47" spans="1:74" ht="21.95" customHeight="1" x14ac:dyDescent="0.15"/>
    <row r="48" spans="1:74" ht="16.5" customHeight="1" x14ac:dyDescent="0.15"/>
    <row r="49" ht="16.5" customHeight="1" x14ac:dyDescent="0.15"/>
    <row r="50" ht="21.95" customHeight="1" x14ac:dyDescent="0.15"/>
    <row r="51" ht="16.5" customHeight="1" x14ac:dyDescent="0.15"/>
    <row r="52" ht="16.5" customHeight="1" x14ac:dyDescent="0.15"/>
    <row r="53" ht="21.95" customHeight="1" x14ac:dyDescent="0.15"/>
    <row r="54" ht="21.95" customHeight="1" x14ac:dyDescent="0.15"/>
    <row r="55" ht="21.95" customHeight="1" x14ac:dyDescent="0.15"/>
    <row r="56" ht="21.95" customHeight="1" x14ac:dyDescent="0.15"/>
    <row r="57" ht="21.95" customHeight="1" x14ac:dyDescent="0.15"/>
    <row r="58" ht="21.95" customHeight="1" x14ac:dyDescent="0.15"/>
    <row r="59" ht="21.95" customHeight="1" x14ac:dyDescent="0.15"/>
    <row r="60" ht="21.95" customHeight="1" x14ac:dyDescent="0.15"/>
    <row r="61" ht="21.95" customHeight="1" x14ac:dyDescent="0.15"/>
    <row r="62" ht="21.95" customHeight="1" x14ac:dyDescent="0.15"/>
    <row r="63" ht="21.95" customHeight="1" x14ac:dyDescent="0.15"/>
    <row r="64" ht="21.95" customHeight="1" x14ac:dyDescent="0.15"/>
    <row r="65" ht="21.9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sheetData>
  <mergeCells count="207">
    <mergeCell ref="T25:AB25"/>
    <mergeCell ref="T26:AB26"/>
    <mergeCell ref="T28:AB28"/>
    <mergeCell ref="T29:AB29"/>
    <mergeCell ref="T30:AB30"/>
    <mergeCell ref="T31:AB31"/>
    <mergeCell ref="T32:AB32"/>
    <mergeCell ref="T33:AB33"/>
    <mergeCell ref="AP16:AU16"/>
    <mergeCell ref="AC24:AK24"/>
    <mergeCell ref="AC25:AK25"/>
    <mergeCell ref="AC26:AK26"/>
    <mergeCell ref="AC27:AK27"/>
    <mergeCell ref="AP6:AU6"/>
    <mergeCell ref="AV10:BB10"/>
    <mergeCell ref="AN7:AU7"/>
    <mergeCell ref="AP14:AU14"/>
    <mergeCell ref="AV15:BB15"/>
    <mergeCell ref="AV7:BB7"/>
    <mergeCell ref="AV9:BB9"/>
    <mergeCell ref="AV12:BB12"/>
    <mergeCell ref="BE14:BK14"/>
    <mergeCell ref="BE11:BK11"/>
    <mergeCell ref="AV14:BB14"/>
    <mergeCell ref="BE9:BK9"/>
    <mergeCell ref="A37:J37"/>
    <mergeCell ref="L16:Q16"/>
    <mergeCell ref="E28:J28"/>
    <mergeCell ref="K27:S27"/>
    <mergeCell ref="K28:S28"/>
    <mergeCell ref="K25:S25"/>
    <mergeCell ref="C21:D21"/>
    <mergeCell ref="A23:J23"/>
    <mergeCell ref="K23:S23"/>
    <mergeCell ref="E29:J29"/>
    <mergeCell ref="E30:J30"/>
    <mergeCell ref="E31:J31"/>
    <mergeCell ref="K24:S24"/>
    <mergeCell ref="K26:S26"/>
    <mergeCell ref="K30:S30"/>
    <mergeCell ref="K31:S31"/>
    <mergeCell ref="K29:S29"/>
    <mergeCell ref="K33:S33"/>
    <mergeCell ref="AH15:AK15"/>
    <mergeCell ref="AH13:AK13"/>
    <mergeCell ref="L14:Q14"/>
    <mergeCell ref="R14:W14"/>
    <mergeCell ref="X14:AC14"/>
    <mergeCell ref="AD14:AG14"/>
    <mergeCell ref="AH14:AK14"/>
    <mergeCell ref="AH16:AK16"/>
    <mergeCell ref="A16:K16"/>
    <mergeCell ref="C11:K11"/>
    <mergeCell ref="L8:Q8"/>
    <mergeCell ref="L9:Q9"/>
    <mergeCell ref="L11:Q11"/>
    <mergeCell ref="I8:K8"/>
    <mergeCell ref="C7:H8"/>
    <mergeCell ref="C9:K9"/>
    <mergeCell ref="C10:K10"/>
    <mergeCell ref="I7:K7"/>
    <mergeCell ref="C12:K12"/>
    <mergeCell ref="R16:W16"/>
    <mergeCell ref="X16:AC16"/>
    <mergeCell ref="AD16:AG16"/>
    <mergeCell ref="X12:AC12"/>
    <mergeCell ref="AD12:AG12"/>
    <mergeCell ref="L15:Q15"/>
    <mergeCell ref="R15:W15"/>
    <mergeCell ref="X15:AC15"/>
    <mergeCell ref="A15:K15"/>
    <mergeCell ref="L13:Q13"/>
    <mergeCell ref="R13:W13"/>
    <mergeCell ref="X13:AC13"/>
    <mergeCell ref="AD13:AG13"/>
    <mergeCell ref="C13:K13"/>
    <mergeCell ref="C14:K14"/>
    <mergeCell ref="AD15:AG15"/>
    <mergeCell ref="AD11:AG11"/>
    <mergeCell ref="AH11:AK11"/>
    <mergeCell ref="X11:AC11"/>
    <mergeCell ref="R9:W9"/>
    <mergeCell ref="AH10:AK10"/>
    <mergeCell ref="X10:AC10"/>
    <mergeCell ref="AD10:AG10"/>
    <mergeCell ref="R8:W8"/>
    <mergeCell ref="X8:AC8"/>
    <mergeCell ref="AH7:AK7"/>
    <mergeCell ref="C3:D3"/>
    <mergeCell ref="R5:W6"/>
    <mergeCell ref="X5:AC6"/>
    <mergeCell ref="AD6:AG6"/>
    <mergeCell ref="A5:K6"/>
    <mergeCell ref="A7:B14"/>
    <mergeCell ref="L5:Q6"/>
    <mergeCell ref="AD5:AI5"/>
    <mergeCell ref="AH6:AK6"/>
    <mergeCell ref="AJ5:AK5"/>
    <mergeCell ref="L7:Q7"/>
    <mergeCell ref="R7:W7"/>
    <mergeCell ref="L12:Q12"/>
    <mergeCell ref="R12:W12"/>
    <mergeCell ref="L10:Q10"/>
    <mergeCell ref="R10:W10"/>
    <mergeCell ref="AH12:AK12"/>
    <mergeCell ref="AD9:AG9"/>
    <mergeCell ref="AH9:AK9"/>
    <mergeCell ref="X9:AC9"/>
    <mergeCell ref="R11:W11"/>
    <mergeCell ref="AD8:AG8"/>
    <mergeCell ref="AH8:AK8"/>
    <mergeCell ref="AL44:BV44"/>
    <mergeCell ref="AL3:AU3"/>
    <mergeCell ref="AV3:BD3"/>
    <mergeCell ref="AP10:AU10"/>
    <mergeCell ref="AP13:AU13"/>
    <mergeCell ref="BN3:BV3"/>
    <mergeCell ref="BE12:BK12"/>
    <mergeCell ref="BN11:BT11"/>
    <mergeCell ref="BE13:BK13"/>
    <mergeCell ref="BN4:BT4"/>
    <mergeCell ref="BE6:BK6"/>
    <mergeCell ref="BN6:BT6"/>
    <mergeCell ref="BN16:BT16"/>
    <mergeCell ref="AV13:BB13"/>
    <mergeCell ref="AP11:AU11"/>
    <mergeCell ref="AV11:BB11"/>
    <mergeCell ref="AP12:AU12"/>
    <mergeCell ref="AV5:BB5"/>
    <mergeCell ref="BN8:BT8"/>
    <mergeCell ref="BN5:BT5"/>
    <mergeCell ref="BE8:BK8"/>
    <mergeCell ref="BE5:BK5"/>
    <mergeCell ref="AV8:BB8"/>
    <mergeCell ref="BE7:BK7"/>
    <mergeCell ref="A1:C2"/>
    <mergeCell ref="D1:K2"/>
    <mergeCell ref="AV4:BB4"/>
    <mergeCell ref="AV6:BB6"/>
    <mergeCell ref="AN1:AO1"/>
    <mergeCell ref="K32:S32"/>
    <mergeCell ref="A32:B34"/>
    <mergeCell ref="C32:J32"/>
    <mergeCell ref="C33:J33"/>
    <mergeCell ref="C34:J34"/>
    <mergeCell ref="AC23:AK23"/>
    <mergeCell ref="AC32:AK32"/>
    <mergeCell ref="AC31:AK31"/>
    <mergeCell ref="AC28:AK28"/>
    <mergeCell ref="AC29:AK29"/>
    <mergeCell ref="AC30:AK30"/>
    <mergeCell ref="AC33:AK33"/>
    <mergeCell ref="AC34:AK34"/>
    <mergeCell ref="T34:AB34"/>
    <mergeCell ref="T27:AB27"/>
    <mergeCell ref="T23:AB23"/>
    <mergeCell ref="T24:AB24"/>
    <mergeCell ref="X7:AC7"/>
    <mergeCell ref="AD7:AG7"/>
    <mergeCell ref="A44:AK44"/>
    <mergeCell ref="A36:J36"/>
    <mergeCell ref="A35:J35"/>
    <mergeCell ref="K34:S34"/>
    <mergeCell ref="K35:S35"/>
    <mergeCell ref="A38:J38"/>
    <mergeCell ref="K38:S38"/>
    <mergeCell ref="A24:J24"/>
    <mergeCell ref="A25:B31"/>
    <mergeCell ref="C25:J25"/>
    <mergeCell ref="C26:D28"/>
    <mergeCell ref="E26:J26"/>
    <mergeCell ref="E27:J27"/>
    <mergeCell ref="C29:D31"/>
    <mergeCell ref="T38:AB38"/>
    <mergeCell ref="AC37:AK37"/>
    <mergeCell ref="AC35:AK35"/>
    <mergeCell ref="T36:AB36"/>
    <mergeCell ref="T37:AB37"/>
    <mergeCell ref="AC38:AK38"/>
    <mergeCell ref="AC36:AK36"/>
    <mergeCell ref="T35:AB35"/>
    <mergeCell ref="K36:S36"/>
    <mergeCell ref="K37:S37"/>
    <mergeCell ref="BE3:BM3"/>
    <mergeCell ref="BE10:BK10"/>
    <mergeCell ref="BN9:BT9"/>
    <mergeCell ref="BN10:BT10"/>
    <mergeCell ref="BE4:BK4"/>
    <mergeCell ref="AL4:AM7"/>
    <mergeCell ref="AN4:AO6"/>
    <mergeCell ref="AP4:AU4"/>
    <mergeCell ref="AL8:AM16"/>
    <mergeCell ref="AN8:AO10"/>
    <mergeCell ref="AP8:AU8"/>
    <mergeCell ref="AP9:AU9"/>
    <mergeCell ref="AN11:AO13"/>
    <mergeCell ref="AN14:AO16"/>
    <mergeCell ref="AP5:AU5"/>
    <mergeCell ref="BN7:BT7"/>
    <mergeCell ref="AV16:BB16"/>
    <mergeCell ref="BN12:BT12"/>
    <mergeCell ref="BN13:BT13"/>
    <mergeCell ref="BN14:BT14"/>
    <mergeCell ref="BN15:BT15"/>
    <mergeCell ref="BE15:BK15"/>
    <mergeCell ref="BE16:BK16"/>
    <mergeCell ref="AP15:AU15"/>
  </mergeCells>
  <phoneticPr fontId="4"/>
  <printOptions horizontalCentered="1"/>
  <pageMargins left="0.78740157480314965" right="0.78740157480314965" top="0.98425196850393704" bottom="0.78740157480314965" header="0" footer="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X86"/>
  <sheetViews>
    <sheetView view="pageBreakPreview" zoomScale="85" zoomScaleNormal="100" zoomScaleSheetLayoutView="85" workbookViewId="0">
      <selection activeCell="X37" sqref="X37"/>
    </sheetView>
  </sheetViews>
  <sheetFormatPr defaultRowHeight="13.5" x14ac:dyDescent="0.15"/>
  <cols>
    <col min="1" max="4" width="1.125" customWidth="1"/>
    <col min="5" max="5" width="3.25" customWidth="1"/>
    <col min="6" max="10" width="2.25" customWidth="1"/>
    <col min="11" max="14" width="2.125" customWidth="1"/>
    <col min="15" max="15" width="2.5" customWidth="1"/>
    <col min="16" max="19" width="2.125" customWidth="1"/>
    <col min="20" max="20" width="2.5" customWidth="1"/>
    <col min="21" max="24" width="2.125" customWidth="1"/>
    <col min="25" max="25" width="2.5" customWidth="1"/>
    <col min="26" max="29" width="2.125" customWidth="1"/>
    <col min="30" max="30" width="2.25" customWidth="1"/>
    <col min="31" max="34" width="2.125" customWidth="1"/>
    <col min="35" max="35" width="2.5" customWidth="1"/>
    <col min="36" max="39" width="2.125" customWidth="1"/>
    <col min="40" max="40" width="2.5" customWidth="1"/>
    <col min="41" max="41" width="6.25" customWidth="1"/>
    <col min="50" max="50" width="8.5" customWidth="1"/>
    <col min="51" max="176" width="2.25" customWidth="1"/>
  </cols>
  <sheetData>
    <row r="1" spans="1:50" ht="15" customHeight="1" x14ac:dyDescent="0.15">
      <c r="A1" s="590" t="s">
        <v>
665</v>
      </c>
      <c r="B1" s="590"/>
      <c r="C1" s="590"/>
      <c r="D1" s="590"/>
      <c r="E1" s="590"/>
      <c r="F1" s="591" t="s">
        <v>
666</v>
      </c>
      <c r="G1" s="591"/>
      <c r="H1" s="591"/>
      <c r="I1" s="591"/>
      <c r="J1" s="591"/>
      <c r="K1" s="591"/>
      <c r="L1" s="591"/>
      <c r="M1" s="591"/>
      <c r="N1" s="591"/>
      <c r="O1" s="591"/>
      <c r="P1" s="591"/>
      <c r="Q1" s="1"/>
      <c r="R1" s="1"/>
      <c r="S1" s="1"/>
      <c r="T1" s="1"/>
      <c r="U1" s="1"/>
      <c r="V1" s="1"/>
      <c r="W1" s="1"/>
      <c r="X1" s="1"/>
      <c r="Y1" s="16"/>
      <c r="Z1" s="16"/>
      <c r="AA1" s="1"/>
      <c r="AB1" s="1"/>
      <c r="AC1" s="1"/>
      <c r="AD1" s="1"/>
      <c r="AE1" s="1"/>
      <c r="AF1" s="1"/>
      <c r="AG1" s="1"/>
      <c r="AH1" s="1"/>
      <c r="AI1" s="1"/>
      <c r="AJ1" s="1"/>
      <c r="AK1" s="1"/>
      <c r="AL1" s="1"/>
      <c r="AM1" s="1"/>
      <c r="AN1" s="1"/>
      <c r="AO1" s="1"/>
      <c r="AP1" s="1"/>
      <c r="AQ1" s="1"/>
      <c r="AR1" s="1"/>
      <c r="AS1" s="1"/>
      <c r="AT1" s="1"/>
      <c r="AU1" s="1"/>
      <c r="AV1" s="1"/>
      <c r="AW1" s="1"/>
      <c r="AX1" s="1"/>
    </row>
    <row r="2" spans="1:50" ht="15" customHeight="1" x14ac:dyDescent="0.15">
      <c r="A2" s="590"/>
      <c r="B2" s="590"/>
      <c r="C2" s="590"/>
      <c r="D2" s="590"/>
      <c r="E2" s="590"/>
      <c r="F2" s="591"/>
      <c r="G2" s="591"/>
      <c r="H2" s="591"/>
      <c r="I2" s="591"/>
      <c r="J2" s="591"/>
      <c r="K2" s="591"/>
      <c r="L2" s="591"/>
      <c r="M2" s="591"/>
      <c r="N2" s="591"/>
      <c r="O2" s="591"/>
      <c r="P2" s="591"/>
      <c r="Q2" s="1"/>
      <c r="R2" s="1"/>
      <c r="S2" s="1"/>
      <c r="T2" s="1"/>
      <c r="U2" s="1"/>
      <c r="V2" s="1"/>
      <c r="W2" s="1"/>
      <c r="X2" s="1"/>
      <c r="Y2" s="9"/>
      <c r="Z2" s="9"/>
      <c r="AA2" s="1"/>
      <c r="AB2" s="1"/>
      <c r="AC2" s="1"/>
      <c r="AD2" s="1"/>
      <c r="AE2" s="1"/>
      <c r="AF2" s="1"/>
      <c r="AG2" s="1"/>
      <c r="AH2" s="1"/>
      <c r="AI2" s="1"/>
      <c r="AJ2" s="1"/>
      <c r="AK2" s="1"/>
      <c r="AL2" s="1"/>
      <c r="AM2" s="1"/>
      <c r="AN2" s="1"/>
      <c r="AO2" s="1"/>
      <c r="AP2" s="1"/>
      <c r="AQ2" s="1"/>
      <c r="AR2" s="1"/>
      <c r="AS2" s="1"/>
      <c r="AT2" s="1"/>
      <c r="AU2" s="1"/>
      <c r="AV2" s="1"/>
      <c r="AW2" s="1"/>
      <c r="AX2" s="1"/>
    </row>
    <row r="3" spans="1:50" ht="15" customHeight="1" x14ac:dyDescent="0.15">
      <c r="A3" s="12"/>
      <c r="B3" s="12"/>
      <c r="E3" s="583" t="s">
        <v>
665</v>
      </c>
      <c r="F3" s="583"/>
      <c r="G3" s="128" t="s">
        <v>
381</v>
      </c>
      <c r="H3" s="1" t="s">
        <v>
1509</v>
      </c>
      <c r="J3" s="15" t="s">
        <v>
667</v>
      </c>
      <c r="K3" s="15"/>
      <c r="L3" s="15"/>
      <c r="M3" s="15"/>
      <c r="N3" s="15"/>
      <c r="O3" s="16"/>
      <c r="P3" s="16"/>
      <c r="Q3" s="16"/>
      <c r="R3" s="16"/>
      <c r="S3" s="16"/>
      <c r="T3" s="16"/>
      <c r="U3" s="10"/>
      <c r="V3" s="10"/>
      <c r="W3" s="10"/>
      <c r="X3" s="10"/>
      <c r="Y3" s="10"/>
      <c r="Z3" s="10"/>
      <c r="AA3" s="10"/>
      <c r="AB3" s="10"/>
      <c r="AC3" s="10"/>
      <c r="AD3" s="10"/>
      <c r="AE3" s="10"/>
      <c r="AF3" s="10"/>
      <c r="AG3" s="10"/>
      <c r="AH3" s="1"/>
      <c r="AI3" s="1"/>
      <c r="AJ3" s="1"/>
      <c r="AK3" s="1"/>
      <c r="AL3" s="1"/>
      <c r="AM3" s="1"/>
      <c r="AN3" s="1"/>
      <c r="AO3" s="1"/>
      <c r="AP3" s="1"/>
      <c r="AQ3" s="1"/>
      <c r="AR3" s="1"/>
      <c r="AS3" s="1"/>
      <c r="AT3" s="1"/>
      <c r="AU3" s="1"/>
      <c r="AV3" s="1"/>
      <c r="AW3" s="1"/>
      <c r="AX3" s="1"/>
    </row>
    <row r="4" spans="1:50" ht="18" customHeight="1" x14ac:dyDescent="0.15">
      <c r="A4" s="12"/>
      <c r="B4" s="12"/>
      <c r="G4" s="13"/>
      <c r="H4" s="14"/>
      <c r="I4" s="15" t="s">
        <v>
668</v>
      </c>
      <c r="J4" s="15"/>
      <c r="K4" s="15"/>
      <c r="L4" s="15"/>
      <c r="M4" s="16"/>
      <c r="N4" s="16"/>
      <c r="O4" s="16"/>
      <c r="P4" s="16"/>
      <c r="Q4" s="16"/>
      <c r="R4" s="16"/>
      <c r="S4" s="16"/>
      <c r="T4" s="16"/>
      <c r="U4" s="10"/>
      <c r="V4" s="10"/>
      <c r="W4" s="10"/>
      <c r="X4" s="10"/>
      <c r="Y4" s="10"/>
      <c r="Z4" s="10"/>
      <c r="AA4" s="10"/>
      <c r="AB4" s="10"/>
      <c r="AC4" s="10"/>
      <c r="AD4" s="10"/>
      <c r="AE4" s="10"/>
      <c r="AF4" s="10"/>
      <c r="AG4" s="10"/>
      <c r="AH4" s="1"/>
      <c r="AI4" s="1"/>
      <c r="AJ4" s="1"/>
      <c r="AK4" s="1"/>
      <c r="AL4" s="1"/>
      <c r="AM4" s="1"/>
      <c r="AN4" s="1"/>
      <c r="AO4" s="1"/>
      <c r="AP4" s="1"/>
      <c r="AQ4" s="1"/>
      <c r="AR4" s="1"/>
      <c r="AS4" s="1"/>
      <c r="AT4" s="1"/>
      <c r="AU4" s="1"/>
      <c r="AV4" s="1"/>
      <c r="AW4" s="1"/>
      <c r="AX4" s="1"/>
    </row>
    <row r="5" spans="1:50" ht="18" customHeight="1" x14ac:dyDescent="0.15">
      <c r="A5" s="793" t="s">
        <v>
9</v>
      </c>
      <c r="B5" s="794"/>
      <c r="C5" s="794"/>
      <c r="D5" s="794"/>
      <c r="E5" s="794"/>
      <c r="F5" s="794"/>
      <c r="G5" s="794"/>
      <c r="H5" s="794"/>
      <c r="I5" s="794"/>
      <c r="J5" s="1010"/>
      <c r="K5" s="593" t="s">
        <v>
628</v>
      </c>
      <c r="L5" s="1055"/>
      <c r="M5" s="1055"/>
      <c r="N5" s="1055"/>
      <c r="O5" s="1055"/>
      <c r="P5" s="1055"/>
      <c r="Q5" s="1055"/>
      <c r="R5" s="1055"/>
      <c r="S5" s="1055"/>
      <c r="T5" s="1055"/>
      <c r="U5" s="1055"/>
      <c r="V5" s="1055"/>
      <c r="W5" s="1055"/>
      <c r="X5" s="1055"/>
      <c r="Y5" s="1056"/>
      <c r="Z5" s="593" t="s">
        <v>
669</v>
      </c>
      <c r="AA5" s="1055"/>
      <c r="AB5" s="1055"/>
      <c r="AC5" s="1055"/>
      <c r="AD5" s="1055"/>
      <c r="AE5" s="1055"/>
      <c r="AF5" s="1055"/>
      <c r="AG5" s="1055"/>
      <c r="AH5" s="1055"/>
      <c r="AI5" s="1055"/>
      <c r="AJ5" s="1055"/>
      <c r="AK5" s="1055"/>
      <c r="AL5" s="1055"/>
      <c r="AM5" s="1055"/>
      <c r="AN5" s="1056"/>
      <c r="AO5" s="1"/>
      <c r="AP5" s="1"/>
      <c r="AQ5" s="1"/>
      <c r="AR5" s="1"/>
      <c r="AS5" s="1"/>
      <c r="AT5" s="1"/>
      <c r="AU5" s="1"/>
      <c r="AV5" s="1"/>
      <c r="AW5" s="1"/>
      <c r="AX5" s="1"/>
    </row>
    <row r="6" spans="1:50" ht="18" customHeight="1" x14ac:dyDescent="0.15">
      <c r="A6" s="795"/>
      <c r="B6" s="796"/>
      <c r="C6" s="796"/>
      <c r="D6" s="796"/>
      <c r="E6" s="796"/>
      <c r="F6" s="796"/>
      <c r="G6" s="796"/>
      <c r="H6" s="796"/>
      <c r="I6" s="796"/>
      <c r="J6" s="1006"/>
      <c r="K6" s="1076" t="s">
        <v>
1292</v>
      </c>
      <c r="L6" s="1076"/>
      <c r="M6" s="1076"/>
      <c r="N6" s="1076"/>
      <c r="O6" s="1076"/>
      <c r="P6" s="1076" t="s">
        <v>
1293</v>
      </c>
      <c r="Q6" s="1076"/>
      <c r="R6" s="1076"/>
      <c r="S6" s="1076"/>
      <c r="T6" s="1076"/>
      <c r="U6" s="1076" t="s">
        <v>
1294</v>
      </c>
      <c r="V6" s="1076"/>
      <c r="W6" s="1076"/>
      <c r="X6" s="1076"/>
      <c r="Y6" s="1076"/>
      <c r="Z6" s="1076" t="s">
        <v>
1292</v>
      </c>
      <c r="AA6" s="1076"/>
      <c r="AB6" s="1076"/>
      <c r="AC6" s="1076"/>
      <c r="AD6" s="1076"/>
      <c r="AE6" s="1076" t="s">
        <v>
1293</v>
      </c>
      <c r="AF6" s="1076"/>
      <c r="AG6" s="1076"/>
      <c r="AH6" s="1076"/>
      <c r="AI6" s="1076"/>
      <c r="AJ6" s="1076" t="s">
        <v>
1294</v>
      </c>
      <c r="AK6" s="1076"/>
      <c r="AL6" s="1076"/>
      <c r="AM6" s="1076"/>
      <c r="AN6" s="1076"/>
      <c r="AO6" s="1"/>
      <c r="AP6" s="1"/>
      <c r="AQ6" s="1"/>
      <c r="AR6" s="1"/>
      <c r="AS6" s="1"/>
      <c r="AT6" s="1"/>
      <c r="AU6" s="1"/>
      <c r="AV6" s="1"/>
      <c r="AW6" s="1"/>
      <c r="AX6" s="1"/>
    </row>
    <row r="7" spans="1:50" ht="18" customHeight="1" x14ac:dyDescent="0.15">
      <c r="A7" s="593" t="s">
        <v>
13</v>
      </c>
      <c r="B7" s="1055"/>
      <c r="C7" s="1055"/>
      <c r="D7" s="1055"/>
      <c r="E7" s="1055"/>
      <c r="F7" s="1055"/>
      <c r="G7" s="1055"/>
      <c r="H7" s="1055"/>
      <c r="I7" s="1055"/>
      <c r="J7" s="1056"/>
      <c r="K7" s="1073">
        <f>
K8+K20</f>
        <v>
340525.61999999994</v>
      </c>
      <c r="L7" s="1074"/>
      <c r="M7" s="1074"/>
      <c r="N7" s="1074"/>
      <c r="O7" s="1074"/>
      <c r="P7" s="1073">
        <f t="shared" ref="P7" si="0">
P8+P20</f>
        <v>
340902.68999999994</v>
      </c>
      <c r="Q7" s="1074"/>
      <c r="R7" s="1074"/>
      <c r="S7" s="1074"/>
      <c r="T7" s="1074"/>
      <c r="U7" s="1073">
        <f t="shared" ref="U7" si="1">
U8+U20</f>
        <v>
345663.87</v>
      </c>
      <c r="V7" s="1074"/>
      <c r="W7" s="1074"/>
      <c r="X7" s="1074"/>
      <c r="Y7" s="1074"/>
      <c r="Z7" s="1073">
        <f t="shared" ref="Z7" si="2">
Z8+Z20</f>
        <v>
169618.41999999998</v>
      </c>
      <c r="AA7" s="1074"/>
      <c r="AB7" s="1074"/>
      <c r="AC7" s="1074"/>
      <c r="AD7" s="1074"/>
      <c r="AE7" s="1073">
        <f t="shared" ref="AE7" si="3">
AE8+AE20</f>
        <v>
166858.50999999998</v>
      </c>
      <c r="AF7" s="1074"/>
      <c r="AG7" s="1074"/>
      <c r="AH7" s="1074"/>
      <c r="AI7" s="1074"/>
      <c r="AJ7" s="1073">
        <f t="shared" ref="AJ7" si="4">
AJ8+AJ20</f>
        <v>
166823.66999999998</v>
      </c>
      <c r="AK7" s="1074"/>
      <c r="AL7" s="1074"/>
      <c r="AM7" s="1074"/>
      <c r="AN7" s="1075"/>
      <c r="AO7" s="1"/>
      <c r="AP7" s="1"/>
      <c r="AQ7" s="2"/>
      <c r="AR7" s="2"/>
      <c r="AS7" s="1"/>
      <c r="AT7" s="1"/>
      <c r="AU7" s="1"/>
      <c r="AV7" s="1"/>
      <c r="AW7" s="1"/>
      <c r="AX7" s="1"/>
    </row>
    <row r="8" spans="1:50" ht="18" customHeight="1" x14ac:dyDescent="0.15">
      <c r="A8" s="793" t="s">
        <v>
670</v>
      </c>
      <c r="B8" s="794"/>
      <c r="C8" s="794"/>
      <c r="D8" s="794"/>
      <c r="E8" s="794"/>
      <c r="F8" s="794"/>
      <c r="G8" s="794"/>
      <c r="H8" s="794"/>
      <c r="I8" s="794"/>
      <c r="J8" s="1010"/>
      <c r="K8" s="1052">
        <f>
K9+K14</f>
        <v>
332754.80999999994</v>
      </c>
      <c r="L8" s="1053"/>
      <c r="M8" s="1053"/>
      <c r="N8" s="1053"/>
      <c r="O8" s="1053"/>
      <c r="P8" s="1052">
        <f t="shared" ref="P8" si="5">
P9+P14</f>
        <v>
333136.71999999997</v>
      </c>
      <c r="Q8" s="1053"/>
      <c r="R8" s="1053"/>
      <c r="S8" s="1053"/>
      <c r="T8" s="1053"/>
      <c r="U8" s="1052">
        <f t="shared" ref="U8" si="6">
U9+U14</f>
        <v>
337897.9</v>
      </c>
      <c r="V8" s="1053"/>
      <c r="W8" s="1053"/>
      <c r="X8" s="1053"/>
      <c r="Y8" s="1053"/>
      <c r="Z8" s="1052">
        <f t="shared" ref="Z8" si="7">
Z9+Z14</f>
        <v>
169618.41999999998</v>
      </c>
      <c r="AA8" s="1053"/>
      <c r="AB8" s="1053"/>
      <c r="AC8" s="1053"/>
      <c r="AD8" s="1053"/>
      <c r="AE8" s="1052">
        <f t="shared" ref="AE8" si="8">
AE9+AE14</f>
        <v>
166858.50999999998</v>
      </c>
      <c r="AF8" s="1053"/>
      <c r="AG8" s="1053"/>
      <c r="AH8" s="1053"/>
      <c r="AI8" s="1053"/>
      <c r="AJ8" s="1052">
        <f t="shared" ref="AJ8" si="9">
AJ9+AJ14</f>
        <v>
166823.66999999998</v>
      </c>
      <c r="AK8" s="1053"/>
      <c r="AL8" s="1053"/>
      <c r="AM8" s="1053"/>
      <c r="AN8" s="1054"/>
      <c r="AO8" s="1"/>
      <c r="AP8" s="1"/>
      <c r="AQ8" s="1"/>
      <c r="AR8" s="1"/>
      <c r="AS8" s="1"/>
      <c r="AT8" s="1"/>
      <c r="AU8" s="1"/>
      <c r="AV8" s="1"/>
      <c r="AW8" s="1"/>
      <c r="AX8" s="1"/>
    </row>
    <row r="9" spans="1:50" ht="18" customHeight="1" x14ac:dyDescent="0.15">
      <c r="A9" s="1067"/>
      <c r="B9" s="793" t="s">
        <v>
671</v>
      </c>
      <c r="C9" s="1068"/>
      <c r="D9" s="1068"/>
      <c r="E9" s="1068"/>
      <c r="F9" s="1068"/>
      <c r="G9" s="1068"/>
      <c r="H9" s="1068"/>
      <c r="I9" s="1068"/>
      <c r="J9" s="1069"/>
      <c r="K9" s="1052">
        <f>
K10+K11</f>
        <v>
26131.1</v>
      </c>
      <c r="L9" s="1053"/>
      <c r="M9" s="1053"/>
      <c r="N9" s="1053"/>
      <c r="O9" s="1053"/>
      <c r="P9" s="1052">
        <f t="shared" ref="P9" si="10">
P10+P11</f>
        <v>
26131.119999999999</v>
      </c>
      <c r="Q9" s="1053"/>
      <c r="R9" s="1053"/>
      <c r="S9" s="1053"/>
      <c r="T9" s="1053"/>
      <c r="U9" s="1052">
        <f>
U10+U11</f>
        <v>
26256.51</v>
      </c>
      <c r="V9" s="1053"/>
      <c r="W9" s="1053"/>
      <c r="X9" s="1053"/>
      <c r="Y9" s="1053"/>
      <c r="Z9" s="1052">
        <f t="shared" ref="Z9" si="11">
Z10+Z11</f>
        <v>
7161.27</v>
      </c>
      <c r="AA9" s="1053"/>
      <c r="AB9" s="1053"/>
      <c r="AC9" s="1053"/>
      <c r="AD9" s="1053"/>
      <c r="AE9" s="1052">
        <f t="shared" ref="AE9" si="12">
AE10+AE11</f>
        <v>
7161.27</v>
      </c>
      <c r="AF9" s="1053"/>
      <c r="AG9" s="1053"/>
      <c r="AH9" s="1053"/>
      <c r="AI9" s="1053"/>
      <c r="AJ9" s="1052">
        <f t="shared" ref="AJ9" si="13">
AJ10+AJ11</f>
        <v>
7161.27</v>
      </c>
      <c r="AK9" s="1053"/>
      <c r="AL9" s="1053"/>
      <c r="AM9" s="1053"/>
      <c r="AN9" s="1054"/>
      <c r="AO9" s="1"/>
      <c r="AP9" s="1"/>
      <c r="AQ9" s="1"/>
      <c r="AR9" s="1"/>
      <c r="AS9" s="1"/>
      <c r="AT9" s="1"/>
      <c r="AU9" s="1"/>
      <c r="AV9" s="1"/>
      <c r="AW9" s="1"/>
      <c r="AX9" s="1"/>
    </row>
    <row r="10" spans="1:50" ht="18" customHeight="1" x14ac:dyDescent="0.15">
      <c r="A10" s="1067"/>
      <c r="B10" s="389"/>
      <c r="C10" s="593" t="s">
        <v>
672</v>
      </c>
      <c r="D10" s="1055"/>
      <c r="E10" s="1055"/>
      <c r="F10" s="1055"/>
      <c r="G10" s="1055"/>
      <c r="H10" s="1055"/>
      <c r="I10" s="1055"/>
      <c r="J10" s="1056"/>
      <c r="K10" s="1052">
        <v>
15925.62</v>
      </c>
      <c r="L10" s="1053"/>
      <c r="M10" s="1053"/>
      <c r="N10" s="1053"/>
      <c r="O10" s="1053"/>
      <c r="P10" s="1052">
        <v>
15925.64</v>
      </c>
      <c r="Q10" s="1053"/>
      <c r="R10" s="1053"/>
      <c r="S10" s="1053"/>
      <c r="T10" s="1053"/>
      <c r="U10" s="1052">
        <v>
15925.64</v>
      </c>
      <c r="V10" s="1053"/>
      <c r="W10" s="1053"/>
      <c r="X10" s="1053"/>
      <c r="Y10" s="1053"/>
      <c r="Z10" s="1052">
        <v>
3688.14</v>
      </c>
      <c r="AA10" s="1053"/>
      <c r="AB10" s="1053"/>
      <c r="AC10" s="1053"/>
      <c r="AD10" s="1053"/>
      <c r="AE10" s="1052">
        <v>
3688.14</v>
      </c>
      <c r="AF10" s="1053"/>
      <c r="AG10" s="1053"/>
      <c r="AH10" s="1053"/>
      <c r="AI10" s="1053"/>
      <c r="AJ10" s="1052">
        <v>
3688.14</v>
      </c>
      <c r="AK10" s="1053"/>
      <c r="AL10" s="1053"/>
      <c r="AM10" s="1053"/>
      <c r="AN10" s="1054"/>
      <c r="AO10" s="1"/>
      <c r="AP10" s="1"/>
      <c r="AQ10" s="1"/>
      <c r="AR10" s="1"/>
      <c r="AS10" s="1"/>
      <c r="AT10" s="1"/>
      <c r="AU10" s="1"/>
      <c r="AV10" s="1"/>
      <c r="AW10" s="1"/>
      <c r="AX10" s="1"/>
    </row>
    <row r="11" spans="1:50" ht="18" customHeight="1" x14ac:dyDescent="0.15">
      <c r="A11" s="1067"/>
      <c r="B11" s="389"/>
      <c r="C11" s="1070" t="s">
        <v>
673</v>
      </c>
      <c r="D11" s="1071"/>
      <c r="E11" s="1071"/>
      <c r="F11" s="1071"/>
      <c r="G11" s="1071"/>
      <c r="H11" s="1071"/>
      <c r="I11" s="1071"/>
      <c r="J11" s="1072"/>
      <c r="K11" s="1052">
        <f>
K12+K13</f>
        <v>
10205.48</v>
      </c>
      <c r="L11" s="1053"/>
      <c r="M11" s="1053"/>
      <c r="N11" s="1053"/>
      <c r="O11" s="1053"/>
      <c r="P11" s="1052">
        <f t="shared" ref="P11" si="14">
P12+P13</f>
        <v>
10205.48</v>
      </c>
      <c r="Q11" s="1053"/>
      <c r="R11" s="1053"/>
      <c r="S11" s="1053"/>
      <c r="T11" s="1053"/>
      <c r="U11" s="1052">
        <f t="shared" ref="U11" si="15">
U12+U13</f>
        <v>
10330.869999999999</v>
      </c>
      <c r="V11" s="1053"/>
      <c r="W11" s="1053"/>
      <c r="X11" s="1053"/>
      <c r="Y11" s="1053"/>
      <c r="Z11" s="1052">
        <f t="shared" ref="Z11" si="16">
Z12+Z13</f>
        <v>
3473.13</v>
      </c>
      <c r="AA11" s="1053"/>
      <c r="AB11" s="1053"/>
      <c r="AC11" s="1053"/>
      <c r="AD11" s="1053"/>
      <c r="AE11" s="1052">
        <f t="shared" ref="AE11" si="17">
AE12+AE13</f>
        <v>
3473.13</v>
      </c>
      <c r="AF11" s="1053"/>
      <c r="AG11" s="1053"/>
      <c r="AH11" s="1053"/>
      <c r="AI11" s="1053"/>
      <c r="AJ11" s="1052">
        <f t="shared" ref="AJ11" si="18">
AJ12+AJ13</f>
        <v>
3473.13</v>
      </c>
      <c r="AK11" s="1053"/>
      <c r="AL11" s="1053"/>
      <c r="AM11" s="1053"/>
      <c r="AN11" s="1054"/>
      <c r="AO11" s="1"/>
      <c r="AP11" s="1"/>
      <c r="AQ11" s="1"/>
      <c r="AR11" s="1"/>
      <c r="AS11" s="1"/>
      <c r="AT11" s="1"/>
      <c r="AU11" s="1"/>
      <c r="AV11" s="1"/>
      <c r="AW11" s="1"/>
      <c r="AX11" s="1"/>
    </row>
    <row r="12" spans="1:50" ht="18" customHeight="1" x14ac:dyDescent="0.15">
      <c r="A12" s="1067"/>
      <c r="B12" s="389"/>
      <c r="C12" s="372"/>
      <c r="D12" s="592" t="s">
        <v>
674</v>
      </c>
      <c r="E12" s="592"/>
      <c r="F12" s="592"/>
      <c r="G12" s="592"/>
      <c r="H12" s="592"/>
      <c r="I12" s="592"/>
      <c r="J12" s="592"/>
      <c r="K12" s="1052">
        <v>
677.46</v>
      </c>
      <c r="L12" s="1053"/>
      <c r="M12" s="1053"/>
      <c r="N12" s="1053"/>
      <c r="O12" s="1053"/>
      <c r="P12" s="1052">
        <v>
677.46</v>
      </c>
      <c r="Q12" s="1053"/>
      <c r="R12" s="1053"/>
      <c r="S12" s="1053"/>
      <c r="T12" s="1053"/>
      <c r="U12" s="1052">
        <v>
805.32</v>
      </c>
      <c r="V12" s="1053"/>
      <c r="W12" s="1053"/>
      <c r="X12" s="1053"/>
      <c r="Y12" s="1053"/>
      <c r="Z12" s="1052">
        <v>
571.36</v>
      </c>
      <c r="AA12" s="1053"/>
      <c r="AB12" s="1053"/>
      <c r="AC12" s="1053"/>
      <c r="AD12" s="1053"/>
      <c r="AE12" s="1052">
        <v>
571.36</v>
      </c>
      <c r="AF12" s="1053"/>
      <c r="AG12" s="1053"/>
      <c r="AH12" s="1053"/>
      <c r="AI12" s="1053"/>
      <c r="AJ12" s="1052">
        <v>
571.36</v>
      </c>
      <c r="AK12" s="1053"/>
      <c r="AL12" s="1053"/>
      <c r="AM12" s="1053"/>
      <c r="AN12" s="1054"/>
      <c r="AO12" s="1"/>
      <c r="AP12" s="1"/>
      <c r="AQ12" s="1"/>
      <c r="AR12" s="1"/>
      <c r="AS12" s="1"/>
      <c r="AT12" s="1"/>
      <c r="AU12" s="1"/>
      <c r="AV12" s="1"/>
      <c r="AW12" s="1"/>
      <c r="AX12" s="1"/>
    </row>
    <row r="13" spans="1:50" ht="18" customHeight="1" x14ac:dyDescent="0.15">
      <c r="A13" s="1067"/>
      <c r="B13" s="390"/>
      <c r="C13" s="373"/>
      <c r="D13" s="1064" t="s">
        <v>
675</v>
      </c>
      <c r="E13" s="1065"/>
      <c r="F13" s="1065"/>
      <c r="G13" s="1065"/>
      <c r="H13" s="1065"/>
      <c r="I13" s="1065"/>
      <c r="J13" s="1066"/>
      <c r="K13" s="1052">
        <v>
9528.02</v>
      </c>
      <c r="L13" s="1053"/>
      <c r="M13" s="1053"/>
      <c r="N13" s="1053"/>
      <c r="O13" s="1053"/>
      <c r="P13" s="1052">
        <v>
9528.02</v>
      </c>
      <c r="Q13" s="1053"/>
      <c r="R13" s="1053"/>
      <c r="S13" s="1053"/>
      <c r="T13" s="1053"/>
      <c r="U13" s="1052">
        <v>
9525.5499999999993</v>
      </c>
      <c r="V13" s="1053"/>
      <c r="W13" s="1053"/>
      <c r="X13" s="1053"/>
      <c r="Y13" s="1053"/>
      <c r="Z13" s="1052">
        <v>
2901.77</v>
      </c>
      <c r="AA13" s="1053"/>
      <c r="AB13" s="1053"/>
      <c r="AC13" s="1053"/>
      <c r="AD13" s="1053"/>
      <c r="AE13" s="1052">
        <v>
2901.77</v>
      </c>
      <c r="AF13" s="1053"/>
      <c r="AG13" s="1053"/>
      <c r="AH13" s="1053"/>
      <c r="AI13" s="1053"/>
      <c r="AJ13" s="1052">
        <v>
2901.77</v>
      </c>
      <c r="AK13" s="1053"/>
      <c r="AL13" s="1053"/>
      <c r="AM13" s="1053"/>
      <c r="AN13" s="1054"/>
      <c r="AO13" s="1"/>
      <c r="AP13" s="1"/>
      <c r="AQ13" s="1"/>
      <c r="AR13" s="1"/>
      <c r="AS13" s="1"/>
      <c r="AT13" s="1"/>
      <c r="AU13" s="1"/>
      <c r="AV13" s="1"/>
      <c r="AW13" s="1"/>
      <c r="AX13" s="1"/>
    </row>
    <row r="14" spans="1:50" ht="18" customHeight="1" x14ac:dyDescent="0.15">
      <c r="A14" s="1067"/>
      <c r="B14" s="793" t="s">
        <v>
676</v>
      </c>
      <c r="C14" s="1055"/>
      <c r="D14" s="1055"/>
      <c r="E14" s="1055"/>
      <c r="F14" s="1055"/>
      <c r="G14" s="1055"/>
      <c r="H14" s="1055"/>
      <c r="I14" s="1055"/>
      <c r="J14" s="1056"/>
      <c r="K14" s="1052">
        <f>
K15+K18+K19</f>
        <v>
306623.70999999996</v>
      </c>
      <c r="L14" s="1053"/>
      <c r="M14" s="1053"/>
      <c r="N14" s="1053"/>
      <c r="O14" s="1053"/>
      <c r="P14" s="1052">
        <f t="shared" ref="P14" si="19">
P15+P18+P19</f>
        <v>
307005.59999999998</v>
      </c>
      <c r="Q14" s="1053"/>
      <c r="R14" s="1053"/>
      <c r="S14" s="1053"/>
      <c r="T14" s="1053"/>
      <c r="U14" s="1052">
        <f t="shared" ref="U14" si="20">
U15+U18+U19</f>
        <v>
311641.39</v>
      </c>
      <c r="V14" s="1053"/>
      <c r="W14" s="1053"/>
      <c r="X14" s="1053"/>
      <c r="Y14" s="1053"/>
      <c r="Z14" s="1052">
        <f t="shared" ref="Z14" si="21">
Z15+Z18+Z19</f>
        <v>
162457.15</v>
      </c>
      <c r="AA14" s="1053"/>
      <c r="AB14" s="1053"/>
      <c r="AC14" s="1053"/>
      <c r="AD14" s="1053"/>
      <c r="AE14" s="1052">
        <f t="shared" ref="AE14" si="22">
AE15+AE18+AE19</f>
        <v>
159697.24</v>
      </c>
      <c r="AF14" s="1053"/>
      <c r="AG14" s="1053"/>
      <c r="AH14" s="1053"/>
      <c r="AI14" s="1053"/>
      <c r="AJ14" s="1052">
        <f t="shared" ref="AJ14" si="23">
AJ15+AJ18+AJ19</f>
        <v>
159662.39999999999</v>
      </c>
      <c r="AK14" s="1053"/>
      <c r="AL14" s="1053"/>
      <c r="AM14" s="1053"/>
      <c r="AN14" s="1054"/>
      <c r="AO14" s="1"/>
      <c r="AP14" s="1"/>
      <c r="AQ14" s="1"/>
      <c r="AR14" s="1"/>
      <c r="AS14" s="1"/>
      <c r="AT14" s="1"/>
      <c r="AU14" s="1"/>
      <c r="AV14" s="1"/>
      <c r="AW14" s="1"/>
      <c r="AX14" s="1"/>
    </row>
    <row r="15" spans="1:50" ht="18" customHeight="1" x14ac:dyDescent="0.15">
      <c r="A15" s="1067"/>
      <c r="B15" s="372"/>
      <c r="C15" s="793" t="s">
        <v>
677</v>
      </c>
      <c r="D15" s="794"/>
      <c r="E15" s="794"/>
      <c r="F15" s="794"/>
      <c r="G15" s="794"/>
      <c r="H15" s="794"/>
      <c r="I15" s="794"/>
      <c r="J15" s="1010"/>
      <c r="K15" s="1052">
        <f>
K16+K17</f>
        <v>
163519.87</v>
      </c>
      <c r="L15" s="1053"/>
      <c r="M15" s="1053"/>
      <c r="N15" s="1053"/>
      <c r="O15" s="1053"/>
      <c r="P15" s="1052">
        <f t="shared" ref="P15" si="24">
P16+P17</f>
        <v>
163519.87</v>
      </c>
      <c r="Q15" s="1053"/>
      <c r="R15" s="1053"/>
      <c r="S15" s="1053"/>
      <c r="T15" s="1053"/>
      <c r="U15" s="1052">
        <f t="shared" ref="U15" si="25">
U16+U17</f>
        <v>
163519.87</v>
      </c>
      <c r="V15" s="1053"/>
      <c r="W15" s="1053"/>
      <c r="X15" s="1053"/>
      <c r="Y15" s="1053"/>
      <c r="Z15" s="1052">
        <f t="shared" ref="Z15" si="26">
Z16+Z17</f>
        <v>
106344.91</v>
      </c>
      <c r="AA15" s="1053"/>
      <c r="AB15" s="1053"/>
      <c r="AC15" s="1053"/>
      <c r="AD15" s="1053"/>
      <c r="AE15" s="1052">
        <f t="shared" ref="AE15" si="27">
AE16+AE17</f>
        <v>
106344.91</v>
      </c>
      <c r="AF15" s="1053"/>
      <c r="AG15" s="1053"/>
      <c r="AH15" s="1053"/>
      <c r="AI15" s="1053"/>
      <c r="AJ15" s="1052">
        <f t="shared" ref="AJ15" si="28">
AJ16+AJ17</f>
        <v>
106344.91</v>
      </c>
      <c r="AK15" s="1053"/>
      <c r="AL15" s="1053"/>
      <c r="AM15" s="1053"/>
      <c r="AN15" s="1054"/>
      <c r="AO15" s="1"/>
      <c r="AP15" s="1"/>
      <c r="AQ15" s="1"/>
      <c r="AR15" s="580"/>
      <c r="AS15" s="582"/>
      <c r="AT15" s="582"/>
      <c r="AU15" s="582"/>
      <c r="AV15" s="3"/>
      <c r="AW15" s="1"/>
      <c r="AX15" s="1"/>
    </row>
    <row r="16" spans="1:50" ht="18" customHeight="1" x14ac:dyDescent="0.15">
      <c r="A16" s="1067"/>
      <c r="B16" s="370"/>
      <c r="C16" s="372"/>
      <c r="D16" s="593" t="s">
        <v>
479</v>
      </c>
      <c r="E16" s="1055"/>
      <c r="F16" s="1055"/>
      <c r="G16" s="1055"/>
      <c r="H16" s="1055"/>
      <c r="I16" s="1055"/>
      <c r="J16" s="1056"/>
      <c r="K16" s="1052">
        <v>
100462.48</v>
      </c>
      <c r="L16" s="1053"/>
      <c r="M16" s="1053"/>
      <c r="N16" s="1053"/>
      <c r="O16" s="1053"/>
      <c r="P16" s="1052">
        <v>
100462.48</v>
      </c>
      <c r="Q16" s="1053"/>
      <c r="R16" s="1053"/>
      <c r="S16" s="1053"/>
      <c r="T16" s="1053"/>
      <c r="U16" s="1052">
        <v>
100462.48</v>
      </c>
      <c r="V16" s="1053"/>
      <c r="W16" s="1053"/>
      <c r="X16" s="1053"/>
      <c r="Y16" s="1053"/>
      <c r="Z16" s="1052">
        <v>
63491.72</v>
      </c>
      <c r="AA16" s="1053"/>
      <c r="AB16" s="1053"/>
      <c r="AC16" s="1053"/>
      <c r="AD16" s="1053"/>
      <c r="AE16" s="1052">
        <v>
63491.72</v>
      </c>
      <c r="AF16" s="1053"/>
      <c r="AG16" s="1053"/>
      <c r="AH16" s="1053"/>
      <c r="AI16" s="1053"/>
      <c r="AJ16" s="1052">
        <v>
63491.72</v>
      </c>
      <c r="AK16" s="1053"/>
      <c r="AL16" s="1053"/>
      <c r="AM16" s="1053"/>
      <c r="AN16" s="1054"/>
      <c r="AO16" s="1"/>
      <c r="AP16" s="1"/>
      <c r="AQ16" s="1"/>
      <c r="AR16" s="581"/>
      <c r="AS16" s="582"/>
      <c r="AT16" s="582"/>
      <c r="AU16" s="582"/>
      <c r="AV16" s="3"/>
      <c r="AW16" s="1"/>
      <c r="AX16" s="1"/>
    </row>
    <row r="17" spans="1:50" ht="18" customHeight="1" x14ac:dyDescent="0.15">
      <c r="A17" s="1067"/>
      <c r="B17" s="370"/>
      <c r="C17" s="372"/>
      <c r="D17" s="793" t="s">
        <v>
482</v>
      </c>
      <c r="E17" s="794"/>
      <c r="F17" s="794"/>
      <c r="G17" s="794"/>
      <c r="H17" s="794"/>
      <c r="I17" s="794"/>
      <c r="J17" s="1010"/>
      <c r="K17" s="1052">
        <v>
63057.39</v>
      </c>
      <c r="L17" s="1053"/>
      <c r="M17" s="1053"/>
      <c r="N17" s="1053"/>
      <c r="O17" s="1053"/>
      <c r="P17" s="1052">
        <v>
63057.39</v>
      </c>
      <c r="Q17" s="1053"/>
      <c r="R17" s="1053"/>
      <c r="S17" s="1053"/>
      <c r="T17" s="1053"/>
      <c r="U17" s="1052">
        <v>
63057.39</v>
      </c>
      <c r="V17" s="1053"/>
      <c r="W17" s="1053"/>
      <c r="X17" s="1053"/>
      <c r="Y17" s="1053"/>
      <c r="Z17" s="1052">
        <v>
42853.19</v>
      </c>
      <c r="AA17" s="1053"/>
      <c r="AB17" s="1053"/>
      <c r="AC17" s="1053"/>
      <c r="AD17" s="1053"/>
      <c r="AE17" s="1052">
        <v>
42853.19</v>
      </c>
      <c r="AF17" s="1053"/>
      <c r="AG17" s="1053"/>
      <c r="AH17" s="1053"/>
      <c r="AI17" s="1053"/>
      <c r="AJ17" s="1052">
        <v>
42853.19</v>
      </c>
      <c r="AK17" s="1053"/>
      <c r="AL17" s="1053"/>
      <c r="AM17" s="1053"/>
      <c r="AN17" s="1054"/>
      <c r="AO17" s="1"/>
      <c r="AP17" s="1"/>
      <c r="AQ17" s="1"/>
      <c r="AR17" s="4"/>
      <c r="AS17" s="5"/>
      <c r="AT17" s="5"/>
      <c r="AU17" s="5"/>
      <c r="AV17" s="3"/>
      <c r="AW17" s="1"/>
      <c r="AX17" s="1"/>
    </row>
    <row r="18" spans="1:50" ht="18" customHeight="1" x14ac:dyDescent="0.15">
      <c r="A18" s="1067"/>
      <c r="B18" s="370"/>
      <c r="C18" s="593" t="s">
        <v>
678</v>
      </c>
      <c r="D18" s="1055"/>
      <c r="E18" s="1055"/>
      <c r="F18" s="1055"/>
      <c r="G18" s="1055"/>
      <c r="H18" s="1055"/>
      <c r="I18" s="1055"/>
      <c r="J18" s="1056"/>
      <c r="K18" s="1052">
        <v>
3914.32</v>
      </c>
      <c r="L18" s="1053"/>
      <c r="M18" s="1053"/>
      <c r="N18" s="1053"/>
      <c r="O18" s="1053"/>
      <c r="P18" s="1052">
        <v>
3914.32</v>
      </c>
      <c r="Q18" s="1053"/>
      <c r="R18" s="1053"/>
      <c r="S18" s="1053"/>
      <c r="T18" s="1053"/>
      <c r="U18" s="1052">
        <v>
3914.32</v>
      </c>
      <c r="V18" s="1053"/>
      <c r="W18" s="1053"/>
      <c r="X18" s="1053"/>
      <c r="Y18" s="1053"/>
      <c r="Z18" s="1052">
        <v>
2493.92</v>
      </c>
      <c r="AA18" s="1053"/>
      <c r="AB18" s="1053"/>
      <c r="AC18" s="1053"/>
      <c r="AD18" s="1053"/>
      <c r="AE18" s="1052">
        <v>
2493.92</v>
      </c>
      <c r="AF18" s="1053"/>
      <c r="AG18" s="1053"/>
      <c r="AH18" s="1053"/>
      <c r="AI18" s="1053"/>
      <c r="AJ18" s="1052">
        <v>
2493.92</v>
      </c>
      <c r="AK18" s="1053"/>
      <c r="AL18" s="1053"/>
      <c r="AM18" s="1053"/>
      <c r="AN18" s="1054"/>
      <c r="AO18" s="1"/>
      <c r="AP18" s="1"/>
      <c r="AQ18" s="1"/>
      <c r="AR18" s="1"/>
      <c r="AS18" s="1"/>
      <c r="AT18" s="1"/>
      <c r="AU18" s="1"/>
      <c r="AV18" s="1"/>
      <c r="AW18" s="1"/>
      <c r="AX18" s="1"/>
    </row>
    <row r="19" spans="1:50" ht="18" customHeight="1" x14ac:dyDescent="0.15">
      <c r="A19" s="1067"/>
      <c r="B19" s="370"/>
      <c r="C19" s="1060" t="s">
        <v>
679</v>
      </c>
      <c r="D19" s="1061"/>
      <c r="E19" s="1061"/>
      <c r="F19" s="1061"/>
      <c r="G19" s="1061"/>
      <c r="H19" s="1061"/>
      <c r="I19" s="1061"/>
      <c r="J19" s="1062"/>
      <c r="K19" s="1052">
        <v>
139189.51999999999</v>
      </c>
      <c r="L19" s="1053"/>
      <c r="M19" s="1053"/>
      <c r="N19" s="1053"/>
      <c r="O19" s="1053"/>
      <c r="P19" s="1052">
        <v>
139571.41</v>
      </c>
      <c r="Q19" s="1053"/>
      <c r="R19" s="1053"/>
      <c r="S19" s="1053"/>
      <c r="T19" s="1053"/>
      <c r="U19" s="1052">
        <v>
144207.20000000001</v>
      </c>
      <c r="V19" s="1053"/>
      <c r="W19" s="1053"/>
      <c r="X19" s="1053"/>
      <c r="Y19" s="1053"/>
      <c r="Z19" s="1052">
        <v>
53618.32</v>
      </c>
      <c r="AA19" s="1053"/>
      <c r="AB19" s="1053"/>
      <c r="AC19" s="1053"/>
      <c r="AD19" s="1053"/>
      <c r="AE19" s="1052">
        <v>
50858.41</v>
      </c>
      <c r="AF19" s="1053"/>
      <c r="AG19" s="1053"/>
      <c r="AH19" s="1053"/>
      <c r="AI19" s="1053"/>
      <c r="AJ19" s="1052">
        <v>
50823.57</v>
      </c>
      <c r="AK19" s="1053"/>
      <c r="AL19" s="1053"/>
      <c r="AM19" s="1053"/>
      <c r="AN19" s="1054"/>
      <c r="AO19" s="1"/>
      <c r="AP19" s="1"/>
      <c r="AQ19" s="1"/>
      <c r="AR19" s="1"/>
      <c r="AS19" s="1"/>
      <c r="AT19" s="1"/>
      <c r="AU19" s="1"/>
      <c r="AV19" s="1"/>
      <c r="AW19" s="1"/>
      <c r="AX19" s="1"/>
    </row>
    <row r="20" spans="1:50" ht="18" customHeight="1" x14ac:dyDescent="0.15">
      <c r="A20" s="593" t="s">
        <v>
680</v>
      </c>
      <c r="B20" s="1055"/>
      <c r="C20" s="1055"/>
      <c r="D20" s="1055"/>
      <c r="E20" s="1055"/>
      <c r="F20" s="1055"/>
      <c r="G20" s="1055"/>
      <c r="H20" s="1055"/>
      <c r="I20" s="1055"/>
      <c r="J20" s="1056"/>
      <c r="K20" s="1057">
        <v>
7770.81</v>
      </c>
      <c r="L20" s="1058"/>
      <c r="M20" s="1058"/>
      <c r="N20" s="1058"/>
      <c r="O20" s="1058"/>
      <c r="P20" s="1057">
        <v>
7765.97</v>
      </c>
      <c r="Q20" s="1058"/>
      <c r="R20" s="1058"/>
      <c r="S20" s="1058"/>
      <c r="T20" s="1058"/>
      <c r="U20" s="1057">
        <v>
7765.97</v>
      </c>
      <c r="V20" s="1058"/>
      <c r="W20" s="1058"/>
      <c r="X20" s="1058"/>
      <c r="Y20" s="1058"/>
      <c r="Z20" s="1057">
        <v>
0</v>
      </c>
      <c r="AA20" s="1058"/>
      <c r="AB20" s="1058"/>
      <c r="AC20" s="1058"/>
      <c r="AD20" s="1058"/>
      <c r="AE20" s="1057">
        <v>
0</v>
      </c>
      <c r="AF20" s="1058"/>
      <c r="AG20" s="1058"/>
      <c r="AH20" s="1058"/>
      <c r="AI20" s="1058"/>
      <c r="AJ20" s="1057">
        <v>
0</v>
      </c>
      <c r="AK20" s="1058"/>
      <c r="AL20" s="1058"/>
      <c r="AM20" s="1058"/>
      <c r="AN20" s="1059"/>
      <c r="AO20" s="1"/>
      <c r="AP20" s="1"/>
      <c r="AQ20" s="1"/>
      <c r="AR20" s="1"/>
      <c r="AS20" s="1"/>
      <c r="AT20" s="1"/>
      <c r="AU20" s="1"/>
      <c r="AV20" s="1"/>
      <c r="AW20" s="1"/>
      <c r="AX20" s="1"/>
    </row>
    <row r="21" spans="1:50" s="377" customFormat="1" ht="18" customHeight="1" x14ac:dyDescent="0.15">
      <c r="A21" s="376"/>
      <c r="B21" s="376"/>
      <c r="C21" s="376"/>
      <c r="D21" s="376"/>
      <c r="E21" s="371" t="s">
        <v>
283</v>
      </c>
      <c r="F21" s="1063" t="s">
        <v>
1368</v>
      </c>
      <c r="G21" s="1063"/>
      <c r="H21" s="1063"/>
      <c r="I21" s="1063"/>
      <c r="J21" s="1063"/>
      <c r="K21" s="1063"/>
      <c r="L21" s="1063"/>
      <c r="M21" s="1063"/>
      <c r="N21" s="1063"/>
      <c r="O21" s="1063"/>
      <c r="P21" s="1063"/>
      <c r="Q21" s="1063"/>
      <c r="R21" s="1063"/>
      <c r="S21" s="1063"/>
      <c r="T21" s="1063"/>
      <c r="U21" s="1063"/>
      <c r="V21" s="1063"/>
      <c r="W21" s="1063"/>
      <c r="X21" s="1063"/>
      <c r="Y21" s="1063"/>
      <c r="Z21" s="1063"/>
      <c r="AA21" s="1063"/>
      <c r="AB21" s="1063"/>
      <c r="AC21" s="1063"/>
      <c r="AD21" s="1063"/>
      <c r="AE21" s="1063"/>
      <c r="AF21" s="1063"/>
      <c r="AG21" s="1063"/>
      <c r="AH21" s="1063"/>
      <c r="AI21" s="1063"/>
      <c r="AJ21" s="1063"/>
      <c r="AK21" s="1063"/>
      <c r="AL21" s="375"/>
      <c r="AM21" s="375"/>
      <c r="AN21" s="1"/>
      <c r="AO21" s="1"/>
      <c r="AP21" s="1"/>
      <c r="AQ21" s="1"/>
      <c r="AR21" s="1"/>
      <c r="AS21" s="1"/>
      <c r="AT21" s="1"/>
      <c r="AU21" s="1"/>
      <c r="AV21" s="1"/>
      <c r="AW21" s="1"/>
      <c r="AX21" s="1"/>
    </row>
    <row r="22" spans="1:50" s="377" customFormat="1" ht="18" customHeight="1" x14ac:dyDescent="0.15">
      <c r="A22" s="376"/>
      <c r="B22" s="374"/>
      <c r="D22" s="371"/>
      <c r="F22" s="1063"/>
      <c r="G22" s="1063"/>
      <c r="H22" s="1063"/>
      <c r="I22" s="1063"/>
      <c r="J22" s="1063"/>
      <c r="K22" s="1063"/>
      <c r="L22" s="1063"/>
      <c r="M22" s="1063"/>
      <c r="N22" s="1063"/>
      <c r="O22" s="1063"/>
      <c r="P22" s="1063"/>
      <c r="Q22" s="1063"/>
      <c r="R22" s="1063"/>
      <c r="S22" s="1063"/>
      <c r="T22" s="1063"/>
      <c r="U22" s="1063"/>
      <c r="V22" s="1063"/>
      <c r="W22" s="1063"/>
      <c r="X22" s="1063"/>
      <c r="Y22" s="1063"/>
      <c r="Z22" s="1063"/>
      <c r="AA22" s="1063"/>
      <c r="AB22" s="1063"/>
      <c r="AC22" s="1063"/>
      <c r="AD22" s="1063"/>
      <c r="AE22" s="1063"/>
      <c r="AF22" s="1063"/>
      <c r="AG22" s="1063"/>
      <c r="AH22" s="1063"/>
      <c r="AI22" s="1063"/>
      <c r="AJ22" s="1063"/>
      <c r="AK22" s="1063"/>
      <c r="AL22" s="375"/>
      <c r="AM22" s="375"/>
      <c r="AN22" s="1"/>
      <c r="AO22" s="1"/>
      <c r="AP22" s="1"/>
      <c r="AQ22" s="1"/>
      <c r="AR22" s="1"/>
      <c r="AS22" s="1"/>
      <c r="AT22" s="1"/>
      <c r="AU22" s="1"/>
      <c r="AV22" s="1"/>
      <c r="AW22" s="1"/>
      <c r="AX22" s="1"/>
    </row>
    <row r="23" spans="1:50" s="377" customFormat="1" ht="18" customHeight="1" x14ac:dyDescent="0.15">
      <c r="A23" s="376"/>
      <c r="B23" s="376"/>
      <c r="C23" s="1"/>
      <c r="D23" s="1"/>
      <c r="E23" s="81" t="s">
        <v>
681</v>
      </c>
      <c r="F23" s="81"/>
      <c r="G23" s="81"/>
      <c r="H23" s="81"/>
      <c r="I23" s="81"/>
      <c r="J23" s="81"/>
      <c r="K23" s="13"/>
      <c r="L23" s="1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18" customHeight="1" x14ac:dyDescent="0.15">
      <c r="A24" s="16"/>
      <c r="B24" s="16"/>
      <c r="D24" s="81"/>
      <c r="AN24" s="1"/>
      <c r="AO24" s="1"/>
      <c r="AP24" s="1"/>
      <c r="AQ24" s="1"/>
      <c r="AR24" s="1"/>
      <c r="AS24" s="1"/>
      <c r="AT24" s="1"/>
      <c r="AU24" s="1"/>
      <c r="AV24" s="1"/>
      <c r="AW24" s="1"/>
      <c r="AX24" s="1"/>
    </row>
    <row r="25" spans="1:50" ht="15" customHeight="1" x14ac:dyDescent="0.15">
      <c r="A25" s="16"/>
      <c r="B25" s="16"/>
      <c r="C25" s="16"/>
      <c r="D25" s="16"/>
      <c r="E25" s="16"/>
      <c r="F25" s="16"/>
      <c r="G25" s="16"/>
      <c r="H25" s="16"/>
      <c r="I25" s="16"/>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ht="15" customHeight="1" x14ac:dyDescent="0.15">
      <c r="A26" s="16"/>
      <c r="B26" s="16"/>
      <c r="C26" s="16"/>
      <c r="D26" s="16"/>
      <c r="E26" s="16"/>
      <c r="F26" s="16"/>
      <c r="G26" s="16"/>
      <c r="H26" s="16"/>
      <c r="I26" s="16"/>
      <c r="J26" s="1"/>
      <c r="K26" s="1"/>
      <c r="L26" s="1"/>
      <c r="M26" s="1"/>
      <c r="N26" s="1"/>
      <c r="O26" s="1"/>
      <c r="P26" s="1"/>
      <c r="Q26" s="1"/>
      <c r="R26" s="1"/>
      <c r="S26" s="1"/>
      <c r="T26" s="1"/>
      <c r="U26" s="1"/>
      <c r="V26" s="1"/>
      <c r="W26" s="1"/>
      <c r="X26" s="1"/>
      <c r="Y26" s="81" t="s">
        <v>
682</v>
      </c>
      <c r="Z26" s="1"/>
      <c r="AA26" s="1"/>
      <c r="AB26" s="1"/>
      <c r="AC26" s="1"/>
      <c r="AD26" s="1"/>
      <c r="AE26" s="1"/>
      <c r="AF26" s="1"/>
      <c r="AG26" s="1"/>
      <c r="AH26" s="1"/>
      <c r="AI26" s="1"/>
      <c r="AJ26" s="1"/>
      <c r="AK26" s="1"/>
      <c r="AL26" s="1"/>
      <c r="AM26" s="1"/>
      <c r="AN26" s="1"/>
      <c r="AO26" s="1"/>
      <c r="AP26" s="1"/>
      <c r="AQ26" s="1"/>
      <c r="AR26" s="1"/>
      <c r="AS26" s="1"/>
      <c r="AT26" s="1"/>
      <c r="AU26" s="1"/>
      <c r="AV26" s="1"/>
      <c r="AW26" s="6"/>
      <c r="AX26" s="1"/>
    </row>
    <row r="27" spans="1:50" ht="15" customHeight="1" x14ac:dyDescent="0.15">
      <c r="A27" s="16"/>
      <c r="B27" s="16"/>
      <c r="C27" s="16"/>
      <c r="D27" s="16"/>
      <c r="E27" s="16"/>
      <c r="F27" s="16"/>
      <c r="G27" s="16"/>
      <c r="H27" s="16"/>
      <c r="I27" s="16"/>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ht="15" customHeight="1" x14ac:dyDescent="0.15">
      <c r="A28" s="16"/>
      <c r="B28" s="16"/>
      <c r="C28" s="16"/>
      <c r="D28" s="16"/>
      <c r="E28" s="16"/>
      <c r="F28" s="16"/>
      <c r="G28" s="16"/>
      <c r="H28" s="16"/>
      <c r="I28" s="16"/>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ht="15" customHeight="1" x14ac:dyDescent="0.15">
      <c r="A29" s="10"/>
      <c r="B29" s="10"/>
      <c r="C29" s="10"/>
      <c r="D29" s="10"/>
      <c r="E29" s="10"/>
      <c r="F29" s="10"/>
      <c r="G29" s="10"/>
      <c r="H29" s="10"/>
      <c r="I29" s="10"/>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15" customHeight="1" x14ac:dyDescent="0.15">
      <c r="A30" s="10"/>
      <c r="B30" s="10"/>
      <c r="C30" s="10"/>
      <c r="D30" s="10"/>
      <c r="E30" s="10"/>
      <c r="F30" s="10"/>
      <c r="G30" s="10"/>
      <c r="H30" s="10"/>
      <c r="I30" s="10"/>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ht="1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ht="1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1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15" customHeight="1" x14ac:dyDescent="0.15">
      <c r="A34" s="1"/>
      <c r="B34" s="1"/>
      <c r="C34" s="1"/>
      <c r="D34" s="1"/>
      <c r="E34" s="1"/>
      <c r="F34" s="1"/>
      <c r="G34" s="1"/>
      <c r="H34" s="1"/>
      <c r="I34" s="1"/>
      <c r="J34" s="1"/>
      <c r="K34" s="1"/>
      <c r="L34" s="1"/>
      <c r="M34" s="1"/>
      <c r="N34" s="1" t="s">
        <v>
683</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ht="1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ht="1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1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1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1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1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ht="1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ht="15" customHeight="1" x14ac:dyDescent="0.15">
      <c r="AO42" s="1"/>
      <c r="AP42" s="1"/>
      <c r="AQ42" s="1"/>
      <c r="AR42" s="1"/>
      <c r="AS42" s="1"/>
      <c r="AT42" s="1"/>
      <c r="AU42" s="1"/>
      <c r="AV42" s="1"/>
      <c r="AW42" s="1"/>
      <c r="AX42" s="1"/>
    </row>
    <row r="43" spans="1:50" ht="15" customHeight="1" x14ac:dyDescent="0.15">
      <c r="A43" s="115"/>
      <c r="B43" s="115"/>
      <c r="C43" s="115"/>
      <c r="D43" s="115"/>
      <c r="E43" s="115"/>
      <c r="F43" s="115"/>
      <c r="G43" s="115"/>
      <c r="H43" s="115"/>
      <c r="I43" s="115"/>
      <c r="AO43" s="1"/>
      <c r="AP43" s="1"/>
      <c r="AQ43" s="1"/>
      <c r="AR43" s="1"/>
      <c r="AS43" s="1"/>
      <c r="AT43" s="1"/>
      <c r="AU43" s="1"/>
      <c r="AV43" s="1"/>
      <c r="AW43" s="1"/>
      <c r="AX43" s="1"/>
    </row>
    <row r="44" spans="1:50" ht="15" customHeight="1" x14ac:dyDescent="0.15">
      <c r="A44" s="115"/>
      <c r="B44" s="115"/>
      <c r="C44" s="115"/>
      <c r="D44" s="115"/>
      <c r="E44" s="115"/>
      <c r="F44" s="115"/>
      <c r="G44" s="115"/>
      <c r="H44" s="115"/>
      <c r="I44" s="115"/>
    </row>
    <row r="45" spans="1:50" ht="15" customHeight="1" x14ac:dyDescent="0.15">
      <c r="A45" s="102"/>
      <c r="B45" s="102"/>
      <c r="C45" s="102"/>
      <c r="D45" s="102"/>
      <c r="E45" s="102"/>
      <c r="F45" s="102"/>
      <c r="G45" s="55"/>
      <c r="H45" s="70"/>
      <c r="I45" s="70"/>
      <c r="AO45" s="1"/>
      <c r="AP45" s="1"/>
      <c r="AQ45" s="1"/>
      <c r="AR45" s="1"/>
      <c r="AS45" s="1"/>
      <c r="AT45" s="1"/>
      <c r="AU45" s="1"/>
      <c r="AV45" s="1"/>
      <c r="AW45" s="1"/>
      <c r="AX45" s="1"/>
    </row>
    <row r="46" spans="1:50" ht="25.5" customHeight="1" x14ac:dyDescent="0.15">
      <c r="A46" s="102"/>
      <c r="B46" s="102"/>
      <c r="C46" s="102"/>
      <c r="D46" s="102"/>
      <c r="E46" s="102"/>
      <c r="F46" s="102"/>
      <c r="G46" s="70"/>
      <c r="H46" s="70"/>
      <c r="I46" s="70"/>
    </row>
    <row r="47" spans="1:50" ht="15" customHeight="1" x14ac:dyDescent="0.15">
      <c r="A47" s="583">
        <v>
148</v>
      </c>
      <c r="B47" s="583"/>
      <c r="C47" s="583"/>
      <c r="D47" s="583"/>
      <c r="E47" s="583"/>
      <c r="F47" s="583"/>
      <c r="G47" s="583"/>
      <c r="H47" s="583"/>
      <c r="I47" s="583"/>
      <c r="J47" s="583"/>
      <c r="K47" s="583"/>
      <c r="L47" s="583"/>
      <c r="M47" s="583"/>
      <c r="N47" s="583"/>
      <c r="O47" s="583"/>
      <c r="P47" s="583"/>
      <c r="Q47" s="583"/>
      <c r="R47" s="583"/>
      <c r="S47" s="583"/>
      <c r="T47" s="583"/>
      <c r="U47" s="583"/>
      <c r="V47" s="583"/>
      <c r="W47" s="583"/>
      <c r="X47" s="583"/>
      <c r="Y47" s="583"/>
      <c r="Z47" s="583"/>
      <c r="AA47" s="583"/>
      <c r="AB47" s="583"/>
      <c r="AC47" s="583"/>
      <c r="AD47" s="583"/>
      <c r="AE47" s="583"/>
      <c r="AF47" s="583"/>
      <c r="AG47" s="583"/>
      <c r="AH47" s="583"/>
      <c r="AI47" s="583"/>
      <c r="AJ47" s="583"/>
      <c r="AK47" s="583"/>
      <c r="AL47" s="583"/>
      <c r="AM47" s="583"/>
      <c r="AN47" s="583"/>
      <c r="AO47" s="1051"/>
      <c r="AP47" s="1051"/>
      <c r="AQ47" s="1051"/>
      <c r="AR47" s="1051"/>
      <c r="AS47" s="1051"/>
      <c r="AT47" s="1051"/>
      <c r="AU47" s="1051"/>
      <c r="AV47" s="1051"/>
      <c r="AW47" s="1051"/>
      <c r="AX47" s="1051"/>
    </row>
    <row r="48" spans="1:50" ht="15" customHeight="1" x14ac:dyDescent="0.15">
      <c r="A48" s="70"/>
      <c r="B48" s="70"/>
      <c r="C48" s="70"/>
      <c r="D48" s="70"/>
      <c r="E48" s="70"/>
      <c r="F48" s="70"/>
      <c r="G48" s="70"/>
      <c r="H48" s="70"/>
      <c r="I48" s="70"/>
    </row>
    <row r="49" spans="1:50" ht="15" customHeight="1" x14ac:dyDescent="0.15">
      <c r="A49" s="70"/>
      <c r="B49" s="70"/>
      <c r="C49" s="70"/>
      <c r="D49" s="70"/>
      <c r="E49" s="70"/>
      <c r="F49" s="70"/>
      <c r="G49" s="70"/>
      <c r="H49" s="70"/>
      <c r="I49" s="70"/>
      <c r="AO49" s="1"/>
      <c r="AP49" s="1"/>
      <c r="AQ49" s="1"/>
      <c r="AR49" s="1"/>
      <c r="AS49" s="1"/>
      <c r="AT49" s="1"/>
      <c r="AU49" s="1"/>
      <c r="AV49" s="1"/>
      <c r="AW49" s="1"/>
      <c r="AX49" s="1"/>
    </row>
    <row r="50" spans="1:50" ht="15" customHeight="1" x14ac:dyDescent="0.15">
      <c r="A50" s="70"/>
      <c r="B50" s="70"/>
      <c r="C50" s="70"/>
      <c r="D50" s="70"/>
      <c r="E50" s="70"/>
      <c r="F50" s="70"/>
      <c r="G50" s="70"/>
      <c r="H50" s="70"/>
      <c r="I50" s="70"/>
      <c r="AO50" s="1"/>
      <c r="AP50" s="1"/>
      <c r="AQ50" s="1"/>
      <c r="AR50" s="1"/>
      <c r="AS50" s="1"/>
      <c r="AT50" s="1"/>
      <c r="AU50" s="1"/>
      <c r="AV50" s="1"/>
      <c r="AW50" s="1"/>
      <c r="AX50" s="1"/>
    </row>
    <row r="51" spans="1:50" ht="18" customHeight="1" x14ac:dyDescent="0.15">
      <c r="A51" s="70"/>
      <c r="B51" s="70"/>
      <c r="C51" s="70"/>
      <c r="D51" s="70"/>
      <c r="E51" s="70"/>
      <c r="F51" s="70"/>
      <c r="G51" s="70"/>
      <c r="H51" s="70"/>
      <c r="I51" s="70"/>
      <c r="AO51" s="1"/>
      <c r="AP51" s="1"/>
      <c r="AQ51" s="1"/>
      <c r="AR51" s="1"/>
      <c r="AS51" s="1"/>
      <c r="AT51" s="1"/>
      <c r="AU51" s="1"/>
      <c r="AV51" s="1"/>
      <c r="AW51" s="1"/>
      <c r="AX51" s="1"/>
    </row>
    <row r="52" spans="1:50" ht="18" customHeight="1" x14ac:dyDescent="0.15">
      <c r="A52" s="70"/>
      <c r="B52" s="70"/>
      <c r="C52" s="70"/>
      <c r="D52" s="70"/>
      <c r="E52" s="70"/>
      <c r="F52" s="70"/>
      <c r="G52" s="70"/>
      <c r="H52" s="70"/>
      <c r="I52" s="70"/>
    </row>
    <row r="53" spans="1:50" ht="18" customHeight="1" x14ac:dyDescent="0.15">
      <c r="A53" s="70"/>
      <c r="B53" s="70"/>
      <c r="C53" s="70"/>
      <c r="D53" s="70"/>
      <c r="E53" s="70"/>
      <c r="F53" s="70"/>
      <c r="G53" s="70"/>
      <c r="H53" s="70"/>
      <c r="I53" s="70"/>
    </row>
    <row r="54" spans="1:50" ht="18" customHeight="1" x14ac:dyDescent="0.15">
      <c r="A54" s="70"/>
      <c r="B54" s="70"/>
      <c r="C54" s="70"/>
      <c r="D54" s="70"/>
      <c r="E54" s="70"/>
      <c r="F54" s="70"/>
      <c r="G54" s="70"/>
      <c r="H54" s="70"/>
      <c r="I54" s="70"/>
    </row>
    <row r="55" spans="1:50" ht="18" customHeight="1" x14ac:dyDescent="0.15">
      <c r="A55" s="70"/>
      <c r="B55" s="70"/>
      <c r="C55" s="70"/>
      <c r="D55" s="70"/>
      <c r="E55" s="70"/>
      <c r="F55" s="70"/>
      <c r="G55" s="70"/>
      <c r="H55" s="70"/>
      <c r="I55" s="70"/>
    </row>
    <row r="56" spans="1:50" ht="18" customHeight="1" x14ac:dyDescent="0.15">
      <c r="A56" s="70"/>
      <c r="B56" s="70"/>
      <c r="C56" s="70"/>
      <c r="D56" s="70"/>
      <c r="E56" s="70"/>
      <c r="F56" s="70"/>
      <c r="G56" s="70"/>
      <c r="H56" s="70"/>
      <c r="I56" s="70"/>
    </row>
    <row r="57" spans="1:50" ht="18" customHeight="1" x14ac:dyDescent="0.15">
      <c r="A57" s="70"/>
      <c r="B57" s="70"/>
      <c r="C57" s="70"/>
      <c r="D57" s="70"/>
      <c r="E57" s="70"/>
      <c r="F57" s="70"/>
      <c r="G57" s="70"/>
      <c r="H57" s="70"/>
      <c r="I57" s="70"/>
    </row>
    <row r="58" spans="1:50" ht="18" customHeight="1" x14ac:dyDescent="0.15">
      <c r="A58" s="70"/>
      <c r="B58" s="70"/>
      <c r="C58" s="70"/>
      <c r="D58" s="70"/>
      <c r="E58" s="70"/>
      <c r="F58" s="70"/>
      <c r="G58" s="70"/>
      <c r="H58" s="70"/>
      <c r="I58" s="70"/>
    </row>
    <row r="59" spans="1:50" ht="18" customHeight="1" x14ac:dyDescent="0.15">
      <c r="A59" s="70"/>
      <c r="B59" s="70"/>
      <c r="C59" s="70"/>
      <c r="D59" s="70"/>
      <c r="E59" s="70"/>
      <c r="F59" s="70"/>
      <c r="G59" s="70"/>
      <c r="H59" s="70"/>
      <c r="I59" s="70"/>
    </row>
    <row r="60" spans="1:50" ht="18" customHeight="1" x14ac:dyDescent="0.15">
      <c r="A60" s="70"/>
      <c r="B60" s="70"/>
      <c r="C60" s="70"/>
      <c r="D60" s="70"/>
      <c r="E60" s="70"/>
      <c r="F60" s="70"/>
      <c r="G60" s="70"/>
      <c r="H60" s="70"/>
      <c r="I60" s="70"/>
    </row>
    <row r="61" spans="1:50" ht="18" customHeight="1" x14ac:dyDescent="0.15">
      <c r="A61" s="70"/>
      <c r="B61" s="70"/>
      <c r="C61" s="70"/>
      <c r="D61" s="70"/>
      <c r="E61" s="70"/>
      <c r="F61" s="70"/>
      <c r="G61" s="70"/>
      <c r="H61" s="70"/>
      <c r="I61" s="70"/>
    </row>
    <row r="62" spans="1:50" ht="18" customHeight="1" x14ac:dyDescent="0.15">
      <c r="A62" s="70"/>
      <c r="B62" s="70"/>
      <c r="C62" s="70"/>
      <c r="D62" s="70"/>
      <c r="E62" s="70"/>
      <c r="F62" s="70"/>
      <c r="G62" s="70"/>
      <c r="H62" s="70"/>
      <c r="I62" s="70"/>
    </row>
    <row r="63" spans="1:50" ht="13.5" customHeight="1" x14ac:dyDescent="0.15">
      <c r="A63" s="115"/>
      <c r="B63" s="115"/>
      <c r="C63" s="115"/>
      <c r="D63" s="115"/>
      <c r="E63" s="115"/>
      <c r="F63" s="115"/>
      <c r="G63" s="115"/>
      <c r="H63" s="115"/>
      <c r="I63" s="115"/>
    </row>
    <row r="64" spans="1:50" ht="18" customHeight="1" x14ac:dyDescent="0.15">
      <c r="A64" s="115"/>
      <c r="B64" s="115"/>
      <c r="C64" s="115"/>
      <c r="D64" s="115"/>
      <c r="E64" s="115"/>
      <c r="F64" s="115"/>
      <c r="G64" s="115"/>
      <c r="H64" s="115"/>
      <c r="I64" s="115"/>
    </row>
    <row r="65" spans="1:9" ht="18" customHeight="1" x14ac:dyDescent="0.15">
      <c r="A65" s="115"/>
      <c r="B65" s="115"/>
      <c r="C65" s="115"/>
      <c r="D65" s="115"/>
      <c r="E65" s="115"/>
      <c r="F65" s="115"/>
      <c r="G65" s="115"/>
      <c r="H65" s="115"/>
      <c r="I65" s="115"/>
    </row>
    <row r="66" spans="1:9" ht="18" customHeight="1" x14ac:dyDescent="0.15">
      <c r="A66" s="115"/>
      <c r="B66" s="115"/>
      <c r="C66" s="115"/>
      <c r="D66" s="115"/>
      <c r="E66" s="115"/>
      <c r="F66" s="115"/>
      <c r="G66" s="115"/>
      <c r="H66" s="115"/>
      <c r="I66" s="115"/>
    </row>
    <row r="67" spans="1:9" ht="18" customHeight="1" x14ac:dyDescent="0.15">
      <c r="A67" s="115"/>
      <c r="B67" s="115"/>
      <c r="C67" s="115"/>
      <c r="D67" s="115"/>
      <c r="E67" s="115"/>
      <c r="F67" s="115"/>
      <c r="G67" s="115"/>
      <c r="H67" s="115"/>
      <c r="I67" s="115"/>
    </row>
    <row r="68" spans="1:9" ht="13.5" customHeight="1" x14ac:dyDescent="0.15">
      <c r="A68" s="102"/>
      <c r="B68" s="102"/>
      <c r="C68" s="102"/>
      <c r="D68" s="102"/>
      <c r="E68" s="102"/>
      <c r="F68" s="102"/>
      <c r="G68" s="55"/>
      <c r="H68" s="70"/>
      <c r="I68" s="70"/>
    </row>
    <row r="69" spans="1:9" x14ac:dyDescent="0.15">
      <c r="A69" s="102"/>
      <c r="B69" s="102"/>
      <c r="C69" s="102"/>
      <c r="D69" s="102"/>
      <c r="E69" s="102"/>
      <c r="F69" s="102"/>
      <c r="G69" s="70"/>
      <c r="H69" s="70"/>
      <c r="I69" s="70"/>
    </row>
    <row r="70" spans="1:9" x14ac:dyDescent="0.15">
      <c r="A70" s="102"/>
      <c r="B70" s="102"/>
      <c r="C70" s="102"/>
      <c r="D70" s="102"/>
      <c r="E70" s="102"/>
      <c r="F70" s="102"/>
      <c r="G70" s="70"/>
      <c r="H70" s="70"/>
      <c r="I70" s="70"/>
    </row>
    <row r="71" spans="1:9" x14ac:dyDescent="0.15">
      <c r="A71" s="102"/>
      <c r="B71" s="102"/>
      <c r="C71" s="102"/>
      <c r="D71" s="102"/>
      <c r="E71" s="102"/>
      <c r="F71" s="102"/>
      <c r="G71" s="16"/>
      <c r="H71" s="16"/>
      <c r="I71" s="16"/>
    </row>
    <row r="72" spans="1:9" ht="18" customHeight="1" x14ac:dyDescent="0.15">
      <c r="A72" s="70"/>
      <c r="B72" s="70"/>
      <c r="C72" s="70"/>
      <c r="D72" s="70"/>
      <c r="E72" s="70"/>
      <c r="F72" s="70"/>
      <c r="G72" s="70"/>
      <c r="H72" s="70"/>
      <c r="I72" s="70"/>
    </row>
    <row r="73" spans="1:9" ht="18" customHeight="1" x14ac:dyDescent="0.15">
      <c r="A73" s="70"/>
      <c r="B73" s="70"/>
      <c r="C73" s="70"/>
      <c r="D73" s="70"/>
      <c r="E73" s="70"/>
      <c r="F73" s="70"/>
      <c r="G73" s="70"/>
      <c r="H73" s="70"/>
      <c r="I73" s="70"/>
    </row>
    <row r="74" spans="1:9" ht="18" customHeight="1" x14ac:dyDescent="0.15">
      <c r="A74" s="70"/>
      <c r="B74" s="70"/>
      <c r="C74" s="70"/>
      <c r="D74" s="70"/>
      <c r="E74" s="70"/>
      <c r="F74" s="70"/>
      <c r="G74" s="70"/>
      <c r="H74" s="70"/>
      <c r="I74" s="70"/>
    </row>
    <row r="75" spans="1:9" ht="18" customHeight="1" x14ac:dyDescent="0.15">
      <c r="A75" s="70"/>
      <c r="B75" s="70"/>
      <c r="C75" s="70"/>
      <c r="D75" s="70"/>
      <c r="E75" s="70"/>
      <c r="F75" s="70"/>
      <c r="G75" s="70"/>
      <c r="H75" s="70"/>
      <c r="I75" s="70"/>
    </row>
    <row r="76" spans="1:9" ht="18" customHeight="1" x14ac:dyDescent="0.15">
      <c r="A76" s="70"/>
      <c r="B76" s="70"/>
      <c r="C76" s="70"/>
      <c r="D76" s="70"/>
      <c r="E76" s="70"/>
      <c r="F76" s="70"/>
      <c r="G76" s="70"/>
      <c r="H76" s="70"/>
      <c r="I76" s="70"/>
    </row>
    <row r="77" spans="1:9" ht="18" customHeight="1" x14ac:dyDescent="0.15">
      <c r="A77" s="70"/>
      <c r="B77" s="70"/>
      <c r="C77" s="70"/>
      <c r="D77" s="70"/>
      <c r="E77" s="70"/>
      <c r="F77" s="70"/>
      <c r="G77" s="70"/>
      <c r="H77" s="70"/>
      <c r="I77" s="70"/>
    </row>
    <row r="78" spans="1:9" ht="18" customHeight="1" x14ac:dyDescent="0.15">
      <c r="A78" s="70"/>
      <c r="B78" s="70"/>
      <c r="C78" s="70"/>
      <c r="D78" s="70"/>
      <c r="E78" s="70"/>
      <c r="F78" s="70"/>
      <c r="G78" s="70"/>
      <c r="H78" s="70"/>
      <c r="I78" s="70"/>
    </row>
    <row r="79" spans="1:9" ht="18" customHeight="1" x14ac:dyDescent="0.15">
      <c r="A79" s="70"/>
      <c r="B79" s="70"/>
      <c r="C79" s="70"/>
      <c r="D79" s="70"/>
      <c r="E79" s="70"/>
      <c r="F79" s="70"/>
      <c r="G79" s="70"/>
      <c r="H79" s="70"/>
      <c r="I79" s="70"/>
    </row>
    <row r="80" spans="1:9" ht="18" customHeight="1" x14ac:dyDescent="0.15">
      <c r="A80" s="70"/>
      <c r="B80" s="70"/>
      <c r="C80" s="70"/>
      <c r="D80" s="70"/>
      <c r="E80" s="70"/>
      <c r="F80" s="70"/>
      <c r="G80" s="70"/>
      <c r="H80" s="70"/>
      <c r="I80" s="70"/>
    </row>
    <row r="81" spans="1:9" ht="18" customHeight="1" x14ac:dyDescent="0.15">
      <c r="A81" s="70"/>
      <c r="B81" s="70"/>
      <c r="C81" s="70"/>
      <c r="D81" s="70"/>
      <c r="E81" s="70"/>
      <c r="F81" s="70"/>
      <c r="G81" s="70"/>
      <c r="H81" s="70"/>
      <c r="I81" s="70"/>
    </row>
    <row r="82" spans="1:9" ht="18" customHeight="1" x14ac:dyDescent="0.15">
      <c r="A82" s="70"/>
      <c r="B82" s="70"/>
      <c r="C82" s="70"/>
      <c r="D82" s="70"/>
      <c r="E82" s="70"/>
      <c r="F82" s="70"/>
      <c r="G82" s="70"/>
      <c r="H82" s="70"/>
      <c r="I82" s="70"/>
    </row>
    <row r="83" spans="1:9" x14ac:dyDescent="0.15">
      <c r="A83" s="115"/>
      <c r="B83" s="115"/>
      <c r="C83" s="115"/>
      <c r="D83" s="115"/>
      <c r="E83" s="115"/>
      <c r="F83" s="115"/>
      <c r="G83" s="115"/>
      <c r="H83" s="115"/>
      <c r="I83" s="115"/>
    </row>
    <row r="84" spans="1:9" x14ac:dyDescent="0.15">
      <c r="A84" s="115"/>
      <c r="B84" s="115"/>
      <c r="C84" s="115"/>
      <c r="D84" s="115"/>
      <c r="E84" s="115"/>
      <c r="F84" s="115"/>
      <c r="G84" s="115"/>
      <c r="H84" s="115"/>
      <c r="I84" s="115"/>
    </row>
    <row r="85" spans="1:9" x14ac:dyDescent="0.15">
      <c r="A85" s="115"/>
      <c r="B85" s="115"/>
      <c r="C85" s="115"/>
      <c r="D85" s="115"/>
      <c r="E85" s="115"/>
      <c r="F85" s="115"/>
      <c r="G85" s="115"/>
      <c r="H85" s="115"/>
      <c r="I85" s="115"/>
    </row>
    <row r="86" spans="1:9" x14ac:dyDescent="0.15">
      <c r="A86" s="144"/>
      <c r="B86" s="144"/>
      <c r="C86" s="144"/>
      <c r="D86" s="144"/>
      <c r="E86" s="144"/>
      <c r="F86" s="144"/>
      <c r="G86" s="144"/>
      <c r="H86" s="144"/>
      <c r="I86" s="144"/>
    </row>
  </sheetData>
  <mergeCells count="116">
    <mergeCell ref="AJ7:AN7"/>
    <mergeCell ref="A8:J8"/>
    <mergeCell ref="K8:O8"/>
    <mergeCell ref="P8:T8"/>
    <mergeCell ref="U8:Y8"/>
    <mergeCell ref="Z8:AD8"/>
    <mergeCell ref="AE8:AI8"/>
    <mergeCell ref="AJ8:AN8"/>
    <mergeCell ref="A1:E2"/>
    <mergeCell ref="F1:P2"/>
    <mergeCell ref="E3:F3"/>
    <mergeCell ref="A5:J6"/>
    <mergeCell ref="K5:Y5"/>
    <mergeCell ref="Z5:AN5"/>
    <mergeCell ref="K6:O6"/>
    <mergeCell ref="P6:T6"/>
    <mergeCell ref="U6:Y6"/>
    <mergeCell ref="Z6:AD6"/>
    <mergeCell ref="AE6:AI6"/>
    <mergeCell ref="AJ6:AN6"/>
    <mergeCell ref="C11:J11"/>
    <mergeCell ref="K11:O11"/>
    <mergeCell ref="P11:T11"/>
    <mergeCell ref="U11:Y11"/>
    <mergeCell ref="Z11:AD11"/>
    <mergeCell ref="AE11:AI11"/>
    <mergeCell ref="P13:T13"/>
    <mergeCell ref="A7:J7"/>
    <mergeCell ref="K7:O7"/>
    <mergeCell ref="P7:T7"/>
    <mergeCell ref="U7:Y7"/>
    <mergeCell ref="Z7:AD7"/>
    <mergeCell ref="AE7:AI7"/>
    <mergeCell ref="AJ11:AN11"/>
    <mergeCell ref="D12:J12"/>
    <mergeCell ref="K12:O12"/>
    <mergeCell ref="P12:T12"/>
    <mergeCell ref="U12:Y12"/>
    <mergeCell ref="Z12:AD12"/>
    <mergeCell ref="AJ13:AN13"/>
    <mergeCell ref="A9:A19"/>
    <mergeCell ref="B9:J9"/>
    <mergeCell ref="K9:O9"/>
    <mergeCell ref="P9:T9"/>
    <mergeCell ref="U9:Y9"/>
    <mergeCell ref="Z9:AD9"/>
    <mergeCell ref="AE9:AI9"/>
    <mergeCell ref="AJ9:AN9"/>
    <mergeCell ref="C10:J10"/>
    <mergeCell ref="K10:O10"/>
    <mergeCell ref="P10:T10"/>
    <mergeCell ref="U10:Y10"/>
    <mergeCell ref="Z10:AD10"/>
    <mergeCell ref="AE10:AI10"/>
    <mergeCell ref="AJ10:AN10"/>
    <mergeCell ref="AE12:AI12"/>
    <mergeCell ref="AJ12:AN12"/>
    <mergeCell ref="B14:J14"/>
    <mergeCell ref="K14:O14"/>
    <mergeCell ref="P14:T14"/>
    <mergeCell ref="U14:Y14"/>
    <mergeCell ref="Z14:AD14"/>
    <mergeCell ref="AE14:AI14"/>
    <mergeCell ref="AJ14:AN14"/>
    <mergeCell ref="D13:J13"/>
    <mergeCell ref="K13:O13"/>
    <mergeCell ref="U13:Y13"/>
    <mergeCell ref="Z13:AD13"/>
    <mergeCell ref="AE13:AI13"/>
    <mergeCell ref="AJ15:AN15"/>
    <mergeCell ref="AR15:AR16"/>
    <mergeCell ref="P15:T15"/>
    <mergeCell ref="U15:Y15"/>
    <mergeCell ref="Z15:AD15"/>
    <mergeCell ref="AE15:AI15"/>
    <mergeCell ref="AJ17:AN17"/>
    <mergeCell ref="AS15:AU16"/>
    <mergeCell ref="D16:J16"/>
    <mergeCell ref="K16:O16"/>
    <mergeCell ref="P16:T16"/>
    <mergeCell ref="U16:Y16"/>
    <mergeCell ref="Z16:AD16"/>
    <mergeCell ref="AE16:AI16"/>
    <mergeCell ref="AJ16:AN16"/>
    <mergeCell ref="C15:J15"/>
    <mergeCell ref="K15:O15"/>
    <mergeCell ref="C18:J18"/>
    <mergeCell ref="K18:O18"/>
    <mergeCell ref="P18:T18"/>
    <mergeCell ref="U18:Y18"/>
    <mergeCell ref="Z18:AD18"/>
    <mergeCell ref="AE18:AI18"/>
    <mergeCell ref="AJ18:AN18"/>
    <mergeCell ref="D17:J17"/>
    <mergeCell ref="K17:O17"/>
    <mergeCell ref="P17:T17"/>
    <mergeCell ref="U17:Y17"/>
    <mergeCell ref="Z17:AD17"/>
    <mergeCell ref="AE17:AI17"/>
    <mergeCell ref="AO47:AX47"/>
    <mergeCell ref="AJ19:AN19"/>
    <mergeCell ref="A20:J20"/>
    <mergeCell ref="K20:O20"/>
    <mergeCell ref="P20:T20"/>
    <mergeCell ref="U20:Y20"/>
    <mergeCell ref="Z20:AD20"/>
    <mergeCell ref="AE20:AI20"/>
    <mergeCell ref="AJ20:AN20"/>
    <mergeCell ref="C19:J19"/>
    <mergeCell ref="K19:O19"/>
    <mergeCell ref="P19:T19"/>
    <mergeCell ref="U19:Y19"/>
    <mergeCell ref="Z19:AD19"/>
    <mergeCell ref="AE19:AI19"/>
    <mergeCell ref="F21:AK22"/>
    <mergeCell ref="A47:AN47"/>
  </mergeCells>
  <phoneticPr fontId="4"/>
  <printOptions horizontalCentered="1"/>
  <pageMargins left="0.78740157480314965" right="0.78740157480314965" top="0.98425196850393704" bottom="0.78740157480314965" header="0" footer="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P49"/>
  <sheetViews>
    <sheetView view="pageBreakPreview" topLeftCell="A34" zoomScale="70" zoomScaleNormal="100" zoomScaleSheetLayoutView="70" workbookViewId="0">
      <selection activeCell="A45" sqref="A45"/>
    </sheetView>
  </sheetViews>
  <sheetFormatPr defaultColWidth="2.25" defaultRowHeight="13.5" x14ac:dyDescent="0.15"/>
  <cols>
    <col min="1" max="10" width="8.625" customWidth="1"/>
    <col min="11" max="63" width="2.25" customWidth="1"/>
    <col min="64" max="102" width="2.125" customWidth="1"/>
    <col min="103" max="150" width="2" customWidth="1"/>
    <col min="151" max="156" width="2.25" customWidth="1"/>
    <col min="157" max="187" width="2.125" customWidth="1"/>
  </cols>
  <sheetData>
    <row r="1" spans="1:187" ht="18" customHeight="1" x14ac:dyDescent="0.15">
      <c r="A1" s="1"/>
      <c r="B1" s="1"/>
      <c r="C1" s="1"/>
      <c r="D1" s="1"/>
      <c r="E1" s="1"/>
      <c r="F1" s="1"/>
      <c r="G1" s="1"/>
      <c r="H1" s="1"/>
      <c r="I1" s="1"/>
      <c r="J1" s="1"/>
      <c r="K1" s="1"/>
      <c r="L1" s="1"/>
      <c r="M1" s="1"/>
      <c r="N1" s="1"/>
      <c r="O1" s="115"/>
      <c r="P1" s="9"/>
      <c r="Q1" s="9"/>
      <c r="R1" s="9"/>
      <c r="S1" s="9"/>
      <c r="T1" s="9"/>
      <c r="U1" s="9"/>
      <c r="V1" s="9"/>
      <c r="W1" s="9"/>
      <c r="X1" s="16"/>
      <c r="Y1" s="16"/>
      <c r="Z1" s="16"/>
      <c r="AA1" s="16"/>
      <c r="AB1" s="16"/>
      <c r="AC1" s="16"/>
      <c r="AD1" s="16"/>
      <c r="AE1" s="16"/>
      <c r="AF1" s="16"/>
      <c r="AG1" s="16"/>
      <c r="AH1" s="16"/>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9"/>
      <c r="BG1" s="2"/>
      <c r="BH1" s="2"/>
      <c r="BI1" s="16"/>
      <c r="BJ1" s="16"/>
      <c r="BK1" s="41"/>
      <c r="BL1" s="16"/>
      <c r="BM1" s="16"/>
      <c r="BN1" s="16"/>
      <c r="BO1" s="16"/>
      <c r="BP1" s="16"/>
      <c r="BQ1" s="16"/>
      <c r="BR1" s="16"/>
      <c r="BS1" s="16"/>
      <c r="BT1" s="16"/>
      <c r="BU1" s="16"/>
      <c r="BV1" s="16"/>
      <c r="BW1" s="16"/>
      <c r="BX1" s="16"/>
      <c r="BY1" s="115"/>
      <c r="BZ1" s="16"/>
      <c r="CA1" s="9"/>
      <c r="CB1" s="9"/>
      <c r="CC1" s="9"/>
      <c r="CD1" s="9"/>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row>
    <row r="2" spans="1:187" ht="18" customHeight="1" x14ac:dyDescent="0.15">
      <c r="A2" s="1"/>
      <c r="B2" s="1"/>
      <c r="C2" s="1"/>
      <c r="D2" s="1"/>
      <c r="E2" s="1"/>
      <c r="F2" s="1"/>
      <c r="G2" s="1"/>
      <c r="H2" s="1"/>
      <c r="I2" s="1"/>
      <c r="J2" s="1"/>
      <c r="K2" s="1"/>
      <c r="L2" s="1"/>
      <c r="M2" s="1"/>
      <c r="N2" s="1"/>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9"/>
      <c r="BG2" s="9"/>
      <c r="BH2" s="9"/>
      <c r="BI2" s="9"/>
      <c r="BJ2" s="9"/>
      <c r="BK2" s="9"/>
      <c r="BL2" s="9"/>
      <c r="BM2" s="9"/>
      <c r="BN2" s="9"/>
      <c r="BO2" s="9"/>
      <c r="BP2" s="9"/>
      <c r="BQ2" s="9"/>
      <c r="BR2" s="9"/>
      <c r="BS2" s="9"/>
      <c r="BT2" s="9"/>
      <c r="BU2" s="9"/>
      <c r="BV2" s="9"/>
      <c r="BW2" s="9"/>
      <c r="BX2" s="9"/>
      <c r="BY2" s="9"/>
      <c r="BZ2" s="9"/>
      <c r="CA2" s="9"/>
      <c r="CB2" s="9"/>
      <c r="CC2" s="9"/>
      <c r="CD2" s="9"/>
      <c r="CE2" s="115"/>
      <c r="CF2" s="115"/>
      <c r="CG2" s="115"/>
      <c r="CH2" s="115"/>
      <c r="CI2" s="115"/>
      <c r="CJ2" s="115"/>
      <c r="CK2" s="115"/>
      <c r="CL2" s="115"/>
      <c r="CM2" s="115"/>
      <c r="CN2" s="115"/>
      <c r="CO2" s="115"/>
      <c r="CP2" s="115"/>
      <c r="CQ2" s="115"/>
      <c r="CR2" s="115"/>
      <c r="CS2" s="115"/>
      <c r="CT2" s="115"/>
      <c r="CU2" s="115"/>
      <c r="CV2" s="115"/>
      <c r="CW2" s="115"/>
      <c r="CX2" s="115"/>
      <c r="CY2" s="115"/>
      <c r="CZ2" s="115"/>
      <c r="DA2" s="115"/>
      <c r="DB2" s="115"/>
      <c r="DC2" s="115"/>
      <c r="DD2" s="115"/>
      <c r="DE2" s="115"/>
      <c r="DF2" s="115"/>
      <c r="DG2" s="115"/>
      <c r="DH2" s="115"/>
      <c r="DI2" s="115"/>
      <c r="DJ2" s="115"/>
      <c r="DK2" s="115"/>
      <c r="DL2" s="115"/>
      <c r="DM2" s="115"/>
      <c r="DN2" s="115"/>
      <c r="DO2" s="115"/>
      <c r="DP2" s="115"/>
      <c r="DQ2" s="115"/>
      <c r="DR2" s="115"/>
      <c r="DS2" s="115"/>
      <c r="DT2" s="115"/>
      <c r="DU2" s="115"/>
      <c r="DV2" s="115"/>
      <c r="DW2" s="115"/>
      <c r="DX2" s="115"/>
      <c r="DY2" s="115"/>
      <c r="DZ2" s="115"/>
      <c r="EA2" s="115"/>
      <c r="EB2" s="115"/>
      <c r="EC2" s="115"/>
      <c r="ED2" s="115"/>
      <c r="EE2" s="115"/>
      <c r="EF2" s="115"/>
      <c r="EG2" s="115"/>
      <c r="EH2" s="115"/>
      <c r="EI2" s="115"/>
      <c r="EJ2" s="115"/>
      <c r="EK2" s="115"/>
      <c r="EL2" s="115"/>
      <c r="EM2" s="115"/>
      <c r="EN2" s="115"/>
      <c r="EO2" s="115"/>
      <c r="EP2" s="115"/>
      <c r="EQ2" s="115"/>
      <c r="ER2" s="115"/>
      <c r="ES2" s="115"/>
      <c r="ET2" s="115"/>
      <c r="EU2" s="115"/>
      <c r="EV2" s="115"/>
      <c r="EW2" s="115"/>
      <c r="EX2" s="115"/>
      <c r="EY2" s="115"/>
      <c r="EZ2" s="115"/>
      <c r="FA2" s="115"/>
      <c r="FB2" s="115"/>
      <c r="FC2" s="115"/>
      <c r="FD2" s="115"/>
      <c r="FE2" s="115"/>
      <c r="FF2" s="115"/>
      <c r="FG2" s="115"/>
      <c r="FH2" s="115"/>
      <c r="FI2" s="115"/>
      <c r="FJ2" s="115"/>
      <c r="FK2" s="115"/>
      <c r="FL2" s="115"/>
      <c r="FM2" s="115"/>
      <c r="FN2" s="115"/>
      <c r="FO2" s="115"/>
      <c r="FP2" s="115"/>
      <c r="FQ2" s="115"/>
      <c r="FR2" s="115"/>
      <c r="FS2" s="115"/>
      <c r="FT2" s="115"/>
      <c r="FU2" s="115"/>
      <c r="FV2" s="115"/>
      <c r="FW2" s="115"/>
      <c r="FX2" s="115"/>
      <c r="FY2" s="115"/>
      <c r="FZ2" s="115"/>
      <c r="GA2" s="115"/>
      <c r="GB2" s="115"/>
      <c r="GC2" s="115"/>
      <c r="GD2" s="115"/>
      <c r="GE2" s="115"/>
    </row>
    <row r="3" spans="1:187" ht="18" customHeight="1" x14ac:dyDescent="0.15">
      <c r="A3" s="1"/>
      <c r="B3" s="1"/>
      <c r="C3" s="1"/>
      <c r="D3" s="1"/>
      <c r="E3" s="1" t="s">
        <v>
50</v>
      </c>
      <c r="F3" s="1"/>
      <c r="G3" s="1"/>
      <c r="H3" s="1"/>
      <c r="I3" s="1"/>
      <c r="J3" s="1"/>
      <c r="K3" s="1"/>
      <c r="L3" s="1"/>
      <c r="M3" s="1"/>
      <c r="N3" s="1"/>
      <c r="O3" s="115"/>
      <c r="P3" s="70"/>
      <c r="Q3" s="70"/>
      <c r="R3" s="115"/>
      <c r="S3" s="115"/>
      <c r="T3" s="115"/>
      <c r="U3" s="115"/>
      <c r="V3" s="115"/>
      <c r="W3" s="70"/>
      <c r="X3" s="70"/>
      <c r="Y3" s="115"/>
      <c r="Z3" s="115"/>
      <c r="AA3" s="115"/>
      <c r="AB3" s="115"/>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row>
    <row r="4" spans="1:187" ht="18" customHeight="1" x14ac:dyDescent="0.15">
      <c r="A4" s="1"/>
      <c r="B4" s="1"/>
      <c r="C4" s="1"/>
      <c r="D4" s="1"/>
      <c r="E4" s="1"/>
      <c r="F4" s="1"/>
      <c r="G4" s="1"/>
      <c r="H4" s="1"/>
      <c r="I4" s="1"/>
      <c r="J4" s="1"/>
      <c r="K4" s="1"/>
      <c r="L4" s="1"/>
      <c r="M4" s="1"/>
      <c r="N4" s="1"/>
      <c r="O4" s="115"/>
      <c r="P4" s="162"/>
      <c r="Q4" s="162"/>
      <c r="R4" s="70"/>
      <c r="S4" s="70"/>
      <c r="T4" s="70"/>
      <c r="U4" s="70"/>
      <c r="V4" s="70"/>
      <c r="W4" s="115"/>
      <c r="X4" s="115"/>
      <c r="Y4" s="115"/>
      <c r="Z4" s="143"/>
      <c r="AA4" s="115"/>
      <c r="AB4" s="115"/>
      <c r="AC4" s="70"/>
      <c r="AD4" s="70"/>
      <c r="AE4" s="70"/>
      <c r="AF4" s="70"/>
      <c r="AG4" s="70"/>
      <c r="AH4" s="70"/>
      <c r="AI4" s="70"/>
      <c r="AJ4" s="70"/>
      <c r="AK4" s="70"/>
      <c r="AL4" s="70"/>
      <c r="AM4" s="70"/>
      <c r="AN4" s="70"/>
      <c r="AO4" s="70"/>
      <c r="AP4" s="70"/>
      <c r="AQ4" s="70"/>
      <c r="AR4" s="70"/>
      <c r="AS4" s="70"/>
      <c r="AT4" s="70"/>
      <c r="AU4" s="70"/>
      <c r="AV4" s="115"/>
      <c r="AW4" s="115"/>
      <c r="AX4" s="115"/>
      <c r="AY4" s="115"/>
      <c r="AZ4" s="115"/>
      <c r="BA4" s="70"/>
      <c r="BB4" s="70"/>
      <c r="BC4" s="70"/>
      <c r="BD4" s="70"/>
      <c r="BE4" s="70"/>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row>
    <row r="5" spans="1:187" ht="18" customHeight="1" x14ac:dyDescent="0.15">
      <c r="A5" s="1"/>
      <c r="B5" s="1"/>
      <c r="C5" s="1"/>
      <c r="D5" s="1"/>
      <c r="E5" s="1"/>
      <c r="F5" s="1"/>
      <c r="G5" s="1"/>
      <c r="H5" s="1"/>
      <c r="I5" s="1"/>
      <c r="J5" s="1"/>
      <c r="K5" s="1"/>
      <c r="L5" s="1"/>
      <c r="M5" s="1"/>
      <c r="N5" s="1"/>
      <c r="O5" s="70"/>
      <c r="P5" s="70"/>
      <c r="Q5" s="70"/>
      <c r="R5" s="115"/>
      <c r="S5" s="115"/>
      <c r="T5" s="115"/>
      <c r="U5" s="115"/>
      <c r="V5" s="115"/>
      <c r="W5" s="115"/>
      <c r="X5" s="115"/>
      <c r="Y5" s="115"/>
      <c r="Z5" s="115"/>
      <c r="AA5" s="115"/>
      <c r="AB5" s="115"/>
      <c r="AC5" s="115"/>
      <c r="AD5" s="115"/>
      <c r="AE5" s="115"/>
      <c r="AF5" s="115"/>
      <c r="AG5" s="115"/>
      <c r="AH5" s="115"/>
      <c r="AI5" s="115"/>
      <c r="AJ5" s="115"/>
      <c r="AK5" s="115"/>
      <c r="AL5" s="115"/>
      <c r="AM5" s="115"/>
      <c r="AN5" s="115"/>
      <c r="AO5" s="115"/>
      <c r="AP5" s="115"/>
      <c r="AQ5" s="115"/>
      <c r="AR5" s="115"/>
      <c r="AS5" s="115"/>
      <c r="AT5" s="70"/>
      <c r="AU5" s="70"/>
      <c r="AV5" s="70"/>
      <c r="AW5" s="70"/>
      <c r="AX5" s="70"/>
      <c r="AY5" s="70"/>
      <c r="AZ5" s="70"/>
      <c r="BA5" s="70"/>
      <c r="BB5" s="115"/>
      <c r="BC5" s="115"/>
      <c r="BD5" s="115"/>
      <c r="BE5" s="115"/>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70"/>
      <c r="CN5" s="70"/>
      <c r="CO5" s="70"/>
      <c r="CP5" s="70"/>
      <c r="CQ5" s="16"/>
      <c r="CR5" s="16"/>
      <c r="CS5" s="16"/>
      <c r="CT5" s="16"/>
      <c r="CU5" s="16"/>
      <c r="CV5" s="16"/>
      <c r="CW5" s="16"/>
      <c r="CX5" s="16"/>
      <c r="CY5" s="16"/>
      <c r="CZ5" s="16"/>
      <c r="DA5" s="16"/>
      <c r="DB5" s="16"/>
      <c r="DC5" s="16"/>
      <c r="DD5" s="16"/>
      <c r="DE5" s="16"/>
      <c r="DF5" s="16"/>
      <c r="DG5" s="16"/>
      <c r="DH5" s="16"/>
      <c r="DI5" s="16"/>
      <c r="DJ5" s="16"/>
      <c r="DK5" s="16"/>
      <c r="DL5" s="16"/>
      <c r="DM5" s="16"/>
      <c r="DN5" s="16"/>
      <c r="DO5" s="70"/>
      <c r="DP5" s="70"/>
      <c r="DQ5" s="70"/>
      <c r="DR5" s="70"/>
      <c r="DS5" s="16"/>
      <c r="DT5" s="16"/>
      <c r="DU5" s="16"/>
      <c r="DV5" s="16"/>
      <c r="DW5" s="16"/>
      <c r="DX5" s="16"/>
      <c r="DY5" s="16"/>
      <c r="DZ5" s="16"/>
      <c r="EA5" s="16"/>
      <c r="EB5" s="16"/>
      <c r="EC5" s="16"/>
      <c r="ED5" s="16"/>
      <c r="EE5" s="16"/>
      <c r="EF5" s="16"/>
      <c r="EG5" s="16"/>
      <c r="EH5" s="16"/>
      <c r="EI5" s="16"/>
      <c r="EJ5" s="16"/>
      <c r="EK5" s="16"/>
      <c r="EL5" s="16"/>
      <c r="EM5" s="16"/>
      <c r="EN5" s="16"/>
      <c r="EO5" s="16"/>
      <c r="EP5" s="16"/>
      <c r="EQ5" s="70"/>
      <c r="ER5" s="70"/>
      <c r="ES5" s="70"/>
      <c r="ET5" s="70"/>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70"/>
      <c r="GC5" s="70"/>
      <c r="GD5" s="70"/>
      <c r="GE5" s="70"/>
    </row>
    <row r="6" spans="1:187" ht="18" customHeight="1" x14ac:dyDescent="0.15">
      <c r="A6" s="1"/>
      <c r="B6" s="1"/>
      <c r="C6" s="1"/>
      <c r="D6" s="1"/>
      <c r="E6" s="1"/>
      <c r="F6" s="1"/>
      <c r="G6" s="1"/>
      <c r="H6" s="1"/>
      <c r="I6" s="1"/>
      <c r="J6" s="1"/>
      <c r="K6" s="1"/>
      <c r="L6" s="1"/>
      <c r="M6" s="1"/>
      <c r="N6" s="1"/>
      <c r="O6" s="70"/>
      <c r="P6" s="70"/>
      <c r="Q6" s="70"/>
      <c r="R6" s="70"/>
      <c r="S6" s="70"/>
      <c r="T6" s="70"/>
      <c r="U6" s="70"/>
      <c r="V6" s="70"/>
      <c r="W6" s="70"/>
      <c r="X6" s="70"/>
      <c r="Y6" s="115"/>
      <c r="Z6" s="115"/>
      <c r="AA6" s="115"/>
      <c r="AB6" s="115"/>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16"/>
      <c r="BG6" s="16"/>
      <c r="BH6" s="16"/>
      <c r="BI6" s="16"/>
      <c r="BJ6" s="16"/>
      <c r="BK6" s="16"/>
      <c r="BL6" s="16"/>
      <c r="BM6" s="16"/>
      <c r="BN6" s="16"/>
      <c r="BO6" s="16"/>
      <c r="BP6" s="16"/>
      <c r="BQ6" s="16"/>
      <c r="BR6" s="16"/>
      <c r="BS6" s="70"/>
      <c r="BT6" s="70"/>
      <c r="BU6" s="70"/>
      <c r="BV6" s="70"/>
      <c r="BW6" s="70"/>
      <c r="BX6" s="70"/>
      <c r="BY6" s="70"/>
      <c r="BZ6" s="70"/>
      <c r="CA6" s="16"/>
      <c r="CB6" s="16"/>
      <c r="CC6" s="16"/>
      <c r="CD6" s="16"/>
      <c r="CE6" s="70"/>
      <c r="CF6" s="70"/>
      <c r="CG6" s="70"/>
      <c r="CH6" s="70"/>
      <c r="CI6" s="70"/>
      <c r="CJ6" s="70"/>
      <c r="CK6" s="70"/>
      <c r="CL6" s="70"/>
      <c r="CM6" s="70"/>
      <c r="CN6" s="70"/>
      <c r="CO6" s="70"/>
      <c r="CP6" s="70"/>
      <c r="CQ6" s="16"/>
      <c r="CR6" s="16"/>
      <c r="CS6" s="16"/>
      <c r="CT6" s="16"/>
      <c r="CU6" s="70"/>
      <c r="CV6" s="70"/>
      <c r="CW6" s="70"/>
      <c r="CX6" s="70"/>
      <c r="CY6" s="70"/>
      <c r="CZ6" s="70"/>
      <c r="DA6" s="70"/>
      <c r="DB6" s="70"/>
      <c r="DC6" s="16"/>
      <c r="DD6" s="16"/>
      <c r="DE6" s="16"/>
      <c r="DF6" s="16"/>
      <c r="DG6" s="70"/>
      <c r="DH6" s="70"/>
      <c r="DI6" s="70"/>
      <c r="DJ6" s="70"/>
      <c r="DK6" s="70"/>
      <c r="DL6" s="70"/>
      <c r="DM6" s="70"/>
      <c r="DN6" s="70"/>
      <c r="DO6" s="70"/>
      <c r="DP6" s="70"/>
      <c r="DQ6" s="70"/>
      <c r="DR6" s="70"/>
      <c r="DS6" s="16"/>
      <c r="DT6" s="16"/>
      <c r="DU6" s="16"/>
      <c r="DV6" s="16"/>
      <c r="DW6" s="70"/>
      <c r="DX6" s="70"/>
      <c r="DY6" s="70"/>
      <c r="DZ6" s="70"/>
      <c r="EA6" s="70"/>
      <c r="EB6" s="70"/>
      <c r="EC6" s="70"/>
      <c r="ED6" s="70"/>
      <c r="EE6" s="16"/>
      <c r="EF6" s="16"/>
      <c r="EG6" s="16"/>
      <c r="EH6" s="16"/>
      <c r="EI6" s="70"/>
      <c r="EJ6" s="70"/>
      <c r="EK6" s="70"/>
      <c r="EL6" s="70"/>
      <c r="EM6" s="70"/>
      <c r="EN6" s="70"/>
      <c r="EO6" s="70"/>
      <c r="EP6" s="70"/>
      <c r="EQ6" s="70"/>
      <c r="ER6" s="70"/>
      <c r="ES6" s="70"/>
      <c r="ET6" s="70"/>
      <c r="EU6" s="16"/>
      <c r="EV6" s="16"/>
      <c r="EW6" s="16"/>
      <c r="EX6" s="16"/>
      <c r="EY6" s="16"/>
      <c r="EZ6" s="16"/>
      <c r="FA6" s="16"/>
      <c r="FB6" s="16"/>
      <c r="FC6" s="16"/>
      <c r="FD6" s="16"/>
      <c r="FE6" s="16"/>
      <c r="FF6" s="16"/>
      <c r="FG6" s="16"/>
      <c r="FH6" s="70"/>
      <c r="FI6" s="70"/>
      <c r="FJ6" s="70"/>
      <c r="FK6" s="70"/>
      <c r="FL6" s="70"/>
      <c r="FM6" s="70"/>
      <c r="FN6" s="70"/>
      <c r="FO6" s="70"/>
      <c r="FP6" s="16"/>
      <c r="FQ6" s="16"/>
      <c r="FR6" s="16"/>
      <c r="FS6" s="16"/>
      <c r="FT6" s="70"/>
      <c r="FU6" s="70"/>
      <c r="FV6" s="70"/>
      <c r="FW6" s="70"/>
      <c r="FX6" s="70"/>
      <c r="FY6" s="70"/>
      <c r="FZ6" s="70"/>
      <c r="GA6" s="70"/>
      <c r="GB6" s="70"/>
      <c r="GC6" s="70"/>
      <c r="GD6" s="70"/>
      <c r="GE6" s="70"/>
    </row>
    <row r="7" spans="1:187" ht="18" customHeight="1" x14ac:dyDescent="0.15">
      <c r="A7" s="1"/>
      <c r="B7" s="1"/>
      <c r="C7" s="2"/>
      <c r="D7" s="2"/>
      <c r="E7" s="1"/>
      <c r="F7" s="1"/>
      <c r="G7" s="1"/>
      <c r="H7" s="1"/>
      <c r="I7" s="1"/>
      <c r="J7" s="1"/>
      <c r="K7" s="1"/>
      <c r="L7" s="1"/>
      <c r="M7" s="1"/>
      <c r="N7" s="1"/>
      <c r="O7" s="70"/>
      <c r="P7" s="115"/>
      <c r="Q7" s="115"/>
      <c r="R7" s="115"/>
      <c r="S7" s="115"/>
      <c r="T7" s="115"/>
      <c r="U7" s="115"/>
      <c r="V7" s="70"/>
      <c r="W7" s="70"/>
      <c r="X7" s="115"/>
      <c r="Y7" s="115"/>
      <c r="Z7" s="115"/>
      <c r="AA7" s="115"/>
      <c r="AB7" s="115"/>
      <c r="AC7" s="70"/>
      <c r="AD7" s="70"/>
      <c r="AE7" s="70"/>
      <c r="AF7" s="70"/>
      <c r="AG7" s="70"/>
      <c r="AH7" s="162"/>
      <c r="AI7" s="162"/>
      <c r="AJ7" s="162"/>
      <c r="AK7" s="162"/>
      <c r="AL7" s="162"/>
      <c r="AM7" s="162"/>
      <c r="AN7" s="162"/>
      <c r="AO7" s="162"/>
      <c r="AP7" s="163"/>
      <c r="AQ7" s="163"/>
      <c r="AR7" s="163"/>
      <c r="AS7" s="70"/>
      <c r="AT7" s="70"/>
      <c r="AU7" s="70"/>
      <c r="AV7" s="70"/>
      <c r="AW7" s="70"/>
      <c r="AX7" s="70"/>
      <c r="AY7" s="70"/>
      <c r="AZ7" s="70"/>
      <c r="BA7" s="70"/>
      <c r="BB7" s="70"/>
      <c r="BC7" s="70"/>
      <c r="BD7" s="70"/>
      <c r="BE7" s="70"/>
      <c r="BF7" s="164"/>
      <c r="BG7" s="164"/>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164"/>
      <c r="EV7" s="164"/>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row>
    <row r="8" spans="1:187" ht="18" customHeight="1" x14ac:dyDescent="0.15">
      <c r="A8" s="1"/>
      <c r="B8" s="1"/>
      <c r="C8" s="1"/>
      <c r="D8" s="1"/>
      <c r="E8" s="1"/>
      <c r="F8" s="1"/>
      <c r="G8" s="1"/>
      <c r="H8" s="1"/>
      <c r="I8" s="1"/>
      <c r="J8" s="1"/>
      <c r="K8" s="1"/>
      <c r="L8" s="1"/>
      <c r="M8" s="1"/>
      <c r="N8" s="1"/>
      <c r="O8" s="70"/>
      <c r="P8" s="70"/>
      <c r="Q8" s="70"/>
      <c r="R8" s="70"/>
      <c r="S8" s="70"/>
      <c r="T8" s="115"/>
      <c r="U8" s="115"/>
      <c r="V8" s="115"/>
      <c r="W8" s="115"/>
      <c r="X8" s="115"/>
      <c r="Y8" s="115"/>
      <c r="Z8" s="115"/>
      <c r="AA8" s="115"/>
      <c r="AB8" s="115"/>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164"/>
      <c r="BG8" s="164"/>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c r="EH8" s="70"/>
      <c r="EI8" s="70"/>
      <c r="EJ8" s="70"/>
      <c r="EK8" s="70"/>
      <c r="EL8" s="70"/>
      <c r="EM8" s="70"/>
      <c r="EN8" s="70"/>
      <c r="EO8" s="70"/>
      <c r="EP8" s="70"/>
      <c r="EQ8" s="70"/>
      <c r="ER8" s="70"/>
      <c r="ES8" s="70"/>
      <c r="ET8" s="70"/>
      <c r="EU8" s="164"/>
      <c r="EV8" s="164"/>
      <c r="EW8" s="70"/>
      <c r="EX8" s="70"/>
      <c r="EY8" s="70"/>
      <c r="EZ8" s="70"/>
      <c r="FA8" s="70"/>
      <c r="FB8" s="70"/>
      <c r="FC8" s="70"/>
      <c r="FD8" s="70"/>
      <c r="FE8" s="70"/>
      <c r="FF8" s="70"/>
      <c r="FG8" s="70"/>
      <c r="FH8" s="70"/>
      <c r="FI8" s="70"/>
      <c r="FJ8" s="70"/>
      <c r="FK8" s="70"/>
      <c r="FL8" s="70"/>
      <c r="FM8" s="70"/>
      <c r="FN8" s="70"/>
      <c r="FO8" s="70"/>
      <c r="FP8" s="70"/>
      <c r="FQ8" s="70"/>
      <c r="FR8" s="70"/>
      <c r="FS8" s="70"/>
      <c r="FT8" s="70"/>
      <c r="FU8" s="70"/>
      <c r="FV8" s="70"/>
      <c r="FW8" s="70"/>
      <c r="FX8" s="70"/>
      <c r="FY8" s="70"/>
      <c r="FZ8" s="70"/>
      <c r="GA8" s="70"/>
      <c r="GB8" s="70"/>
      <c r="GC8" s="70"/>
      <c r="GD8" s="70"/>
      <c r="GE8" s="70"/>
    </row>
    <row r="9" spans="1:187" ht="18" customHeight="1" x14ac:dyDescent="0.15">
      <c r="A9" s="1"/>
      <c r="B9" s="1"/>
      <c r="C9" s="1"/>
      <c r="D9" s="1"/>
      <c r="E9" s="1"/>
      <c r="F9" s="1"/>
      <c r="G9" s="1"/>
      <c r="H9" s="1"/>
      <c r="I9" s="1"/>
      <c r="J9" s="1"/>
      <c r="K9" s="1"/>
      <c r="L9" s="1"/>
      <c r="M9" s="1"/>
      <c r="N9" s="1"/>
      <c r="O9" s="70"/>
      <c r="P9" s="70"/>
      <c r="Q9" s="70"/>
      <c r="R9" s="115"/>
      <c r="S9" s="115"/>
      <c r="T9" s="115"/>
      <c r="U9" s="115"/>
      <c r="V9" s="115"/>
      <c r="W9" s="115"/>
      <c r="X9" s="115"/>
      <c r="Y9" s="115"/>
      <c r="Z9" s="115"/>
      <c r="AA9" s="115"/>
      <c r="AB9" s="115"/>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164"/>
      <c r="BG9" s="164"/>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164"/>
      <c r="EV9" s="164"/>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c r="FY9" s="70"/>
      <c r="FZ9" s="70"/>
      <c r="GA9" s="70"/>
      <c r="GB9" s="70"/>
      <c r="GC9" s="70"/>
      <c r="GD9" s="70"/>
      <c r="GE9" s="70"/>
    </row>
    <row r="10" spans="1:187" ht="18" customHeight="1" x14ac:dyDescent="0.15">
      <c r="A10" s="1"/>
      <c r="B10" s="1"/>
      <c r="C10" s="1"/>
      <c r="D10" s="580" t="s">
        <v>
684</v>
      </c>
      <c r="E10" s="582" t="s">
        <v>
685</v>
      </c>
      <c r="F10" s="582"/>
      <c r="G10" s="582"/>
      <c r="H10" s="1"/>
      <c r="I10" s="1"/>
      <c r="J10" s="1"/>
      <c r="K10" s="1"/>
      <c r="L10" s="1"/>
      <c r="M10" s="1"/>
      <c r="N10" s="1"/>
      <c r="O10" s="70"/>
      <c r="P10" s="115"/>
      <c r="W10" s="115"/>
      <c r="X10" s="115"/>
      <c r="Y10" s="115"/>
      <c r="Z10" s="115"/>
      <c r="AA10" s="115"/>
      <c r="AB10" s="115"/>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115"/>
      <c r="BC10" s="115"/>
      <c r="BD10" s="115"/>
      <c r="BE10" s="115"/>
      <c r="BF10" s="164"/>
      <c r="BG10" s="164"/>
      <c r="BH10" s="16"/>
      <c r="BI10" s="16"/>
      <c r="BJ10" s="16"/>
      <c r="BK10" s="16"/>
      <c r="BL10" s="16"/>
      <c r="BM10" s="16"/>
      <c r="BN10" s="16"/>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164"/>
      <c r="EV10" s="164"/>
      <c r="EW10" s="16"/>
      <c r="EX10" s="16"/>
      <c r="EY10" s="16"/>
      <c r="EZ10" s="16"/>
      <c r="FA10" s="16"/>
      <c r="FB10" s="16"/>
      <c r="FC10" s="16"/>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row>
    <row r="11" spans="1:187" ht="18" customHeight="1" x14ac:dyDescent="0.15">
      <c r="A11" s="1"/>
      <c r="B11" s="1"/>
      <c r="C11" s="1"/>
      <c r="D11" s="581"/>
      <c r="E11" s="582"/>
      <c r="F11" s="582"/>
      <c r="G11" s="582"/>
      <c r="H11" s="1"/>
      <c r="I11" s="1"/>
      <c r="J11" s="1"/>
      <c r="K11" s="1"/>
      <c r="L11" s="1"/>
      <c r="M11" s="1"/>
      <c r="N11" s="1"/>
      <c r="O11" s="70"/>
      <c r="P11" s="70"/>
      <c r="Q11" s="115"/>
      <c r="R11" s="115"/>
      <c r="S11" s="115"/>
      <c r="T11" s="115"/>
      <c r="U11" s="115"/>
      <c r="V11" s="115"/>
      <c r="W11" s="115"/>
      <c r="X11" s="115"/>
      <c r="Y11" s="115"/>
      <c r="Z11" s="115"/>
      <c r="AA11" s="115"/>
      <c r="AB11" s="115"/>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164"/>
      <c r="BG11" s="164"/>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164"/>
      <c r="EV11" s="164"/>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c r="FY11" s="70"/>
      <c r="FZ11" s="70"/>
      <c r="GA11" s="70"/>
      <c r="GB11" s="70"/>
      <c r="GC11" s="70"/>
      <c r="GD11" s="70"/>
      <c r="GE11" s="70"/>
    </row>
    <row r="12" spans="1:187" ht="18" customHeight="1" x14ac:dyDescent="0.15">
      <c r="A12" s="1"/>
      <c r="B12" s="1"/>
      <c r="C12" s="1"/>
      <c r="D12" s="1"/>
      <c r="E12" s="1"/>
      <c r="F12" s="1"/>
      <c r="G12" s="1"/>
      <c r="H12" s="1"/>
      <c r="I12" s="1"/>
      <c r="J12" s="1"/>
      <c r="K12" s="1"/>
      <c r="L12" s="1"/>
      <c r="M12" s="1"/>
      <c r="N12" s="1"/>
      <c r="O12" s="70"/>
      <c r="P12" s="70"/>
      <c r="Q12" s="70"/>
      <c r="R12" s="70"/>
      <c r="S12" s="70"/>
      <c r="T12" s="143"/>
      <c r="U12" s="115"/>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164"/>
      <c r="BG12" s="164"/>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164"/>
      <c r="EV12" s="164"/>
      <c r="EW12" s="70"/>
      <c r="EX12" s="70"/>
      <c r="EY12" s="70"/>
      <c r="EZ12" s="70"/>
      <c r="FA12" s="70"/>
      <c r="FB12" s="70"/>
      <c r="FC12" s="70"/>
      <c r="FD12" s="70"/>
      <c r="FE12" s="70"/>
      <c r="FF12" s="70"/>
      <c r="FG12" s="70"/>
      <c r="FH12" s="70"/>
      <c r="FI12" s="70"/>
      <c r="FJ12" s="70"/>
      <c r="FK12" s="70"/>
      <c r="FL12" s="70"/>
      <c r="FM12" s="70"/>
      <c r="FN12" s="70"/>
      <c r="FO12" s="70"/>
      <c r="FP12" s="70"/>
      <c r="FQ12" s="70"/>
      <c r="FR12" s="70"/>
      <c r="FS12" s="70"/>
      <c r="FT12" s="70"/>
      <c r="FU12" s="70"/>
      <c r="FV12" s="70"/>
      <c r="FW12" s="70"/>
      <c r="FX12" s="70"/>
      <c r="FY12" s="70"/>
      <c r="FZ12" s="70"/>
      <c r="GA12" s="70"/>
      <c r="GB12" s="70"/>
      <c r="GC12" s="70"/>
      <c r="GD12" s="70"/>
      <c r="GE12" s="70"/>
    </row>
    <row r="13" spans="1:187" ht="18" customHeight="1" x14ac:dyDescent="0.15">
      <c r="A13" s="1"/>
      <c r="B13" s="1"/>
      <c r="C13" s="1"/>
      <c r="D13" s="1"/>
      <c r="E13" s="1"/>
      <c r="F13" s="1"/>
      <c r="G13" s="1"/>
      <c r="H13" s="1"/>
      <c r="I13" s="1"/>
      <c r="J13" s="1"/>
      <c r="K13" s="1"/>
      <c r="L13" s="1"/>
      <c r="M13" s="1"/>
      <c r="N13" s="1"/>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164"/>
      <c r="BG13" s="164"/>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164"/>
      <c r="EV13" s="164"/>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row>
    <row r="14" spans="1:187" ht="18" customHeight="1" x14ac:dyDescent="0.15">
      <c r="A14" s="1"/>
      <c r="B14" s="1"/>
      <c r="C14" s="1"/>
      <c r="D14" s="1"/>
      <c r="E14" s="1"/>
      <c r="F14" s="1"/>
      <c r="G14" s="1"/>
      <c r="H14" s="1"/>
      <c r="I14" s="1"/>
      <c r="J14" s="1"/>
      <c r="K14" s="1"/>
      <c r="L14" s="1"/>
      <c r="M14" s="1"/>
      <c r="N14" s="1"/>
      <c r="O14" s="70"/>
      <c r="P14" s="70"/>
      <c r="Q14" s="115"/>
      <c r="R14" s="115"/>
      <c r="S14" s="115"/>
      <c r="T14" s="115"/>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164"/>
      <c r="BG14" s="164"/>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164"/>
      <c r="EV14" s="164"/>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c r="FY14" s="70"/>
      <c r="FZ14" s="70"/>
      <c r="GA14" s="70"/>
      <c r="GB14" s="70"/>
      <c r="GC14" s="70"/>
      <c r="GD14" s="70"/>
      <c r="GE14" s="70"/>
    </row>
    <row r="15" spans="1:187" ht="18" customHeight="1" x14ac:dyDescent="0.15">
      <c r="A15" s="1"/>
      <c r="B15" s="1"/>
      <c r="C15" s="1"/>
      <c r="D15" s="1"/>
      <c r="E15" s="1"/>
      <c r="F15" s="1"/>
      <c r="G15" s="1"/>
      <c r="H15" s="3"/>
      <c r="I15" s="1"/>
      <c r="J15" s="1"/>
      <c r="K15" s="1"/>
      <c r="L15" s="1"/>
      <c r="M15" s="1"/>
      <c r="N15" s="1"/>
      <c r="O15" s="70"/>
      <c r="P15" s="162"/>
      <c r="Q15" s="162"/>
      <c r="R15" s="162"/>
      <c r="S15" s="162"/>
      <c r="T15" s="162"/>
      <c r="U15" s="162"/>
      <c r="V15" s="162"/>
      <c r="W15" s="162"/>
      <c r="X15" s="162"/>
      <c r="Y15" s="162"/>
      <c r="Z15" s="162"/>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164"/>
      <c r="BG15" s="164"/>
      <c r="BH15" s="16"/>
      <c r="BI15" s="16"/>
      <c r="BJ15" s="16"/>
      <c r="BK15" s="16"/>
      <c r="BL15" s="16"/>
      <c r="BM15" s="16"/>
      <c r="BN15" s="16"/>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164"/>
      <c r="EV15" s="164"/>
      <c r="EW15" s="16"/>
      <c r="EX15" s="16"/>
      <c r="EY15" s="16"/>
      <c r="EZ15" s="16"/>
      <c r="FA15" s="16"/>
      <c r="FB15" s="16"/>
      <c r="FC15" s="16"/>
      <c r="FD15" s="70"/>
      <c r="FE15" s="70"/>
      <c r="FF15" s="70"/>
      <c r="FG15" s="70"/>
      <c r="FH15" s="70"/>
      <c r="FI15" s="70"/>
      <c r="FJ15" s="70"/>
      <c r="FK15" s="70"/>
      <c r="FL15" s="70"/>
      <c r="FM15" s="70"/>
      <c r="FN15" s="70"/>
      <c r="FO15" s="70"/>
      <c r="FP15" s="70"/>
      <c r="FQ15" s="70"/>
      <c r="FR15" s="70"/>
      <c r="FS15" s="70"/>
      <c r="FT15" s="70"/>
      <c r="FU15" s="70"/>
      <c r="FV15" s="70"/>
      <c r="FW15" s="70"/>
      <c r="FX15" s="70"/>
      <c r="FY15" s="70"/>
      <c r="FZ15" s="70"/>
      <c r="GA15" s="70"/>
      <c r="GB15" s="70"/>
      <c r="GC15" s="70"/>
      <c r="GD15" s="70"/>
      <c r="GE15" s="70"/>
    </row>
    <row r="16" spans="1:187" ht="18" customHeight="1" x14ac:dyDescent="0.15">
      <c r="A16" s="1"/>
      <c r="B16" s="1"/>
      <c r="C16" s="1"/>
      <c r="D16" s="1"/>
      <c r="E16" s="1"/>
      <c r="F16" s="1"/>
      <c r="G16" s="1"/>
      <c r="H16" s="3"/>
      <c r="I16" s="1"/>
      <c r="J16" s="1"/>
      <c r="K16" s="1"/>
      <c r="L16" s="1"/>
      <c r="M16" s="1"/>
      <c r="N16" s="1"/>
      <c r="O16" s="70"/>
      <c r="P16" s="162"/>
      <c r="Q16" s="162"/>
      <c r="R16" s="162"/>
      <c r="S16" s="162"/>
      <c r="T16" s="162"/>
      <c r="U16" s="162"/>
      <c r="V16" s="162"/>
      <c r="W16" s="162"/>
      <c r="X16" s="162"/>
      <c r="Y16" s="162"/>
      <c r="Z16" s="162"/>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164"/>
      <c r="BG16" s="164"/>
      <c r="BH16" s="16"/>
      <c r="BI16" s="16"/>
      <c r="BJ16" s="16"/>
      <c r="BK16" s="16"/>
      <c r="BL16" s="16"/>
      <c r="BM16" s="16"/>
      <c r="BN16" s="16"/>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164"/>
      <c r="EV16" s="164"/>
      <c r="EW16" s="16"/>
      <c r="EX16" s="16"/>
      <c r="EY16" s="16"/>
      <c r="EZ16" s="16"/>
      <c r="FA16" s="16"/>
      <c r="FB16" s="16"/>
      <c r="FC16" s="16"/>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row>
    <row r="17" spans="1:187" ht="18" customHeight="1" x14ac:dyDescent="0.15">
      <c r="A17" s="1"/>
      <c r="B17" s="1"/>
      <c r="C17" s="1"/>
      <c r="D17" s="1"/>
      <c r="E17" s="1"/>
      <c r="F17" s="1"/>
      <c r="G17" s="1"/>
      <c r="H17" s="3"/>
      <c r="I17" s="1"/>
      <c r="J17" s="1"/>
      <c r="K17" s="1"/>
      <c r="L17" s="1"/>
      <c r="M17" s="1"/>
      <c r="N17" s="1"/>
      <c r="O17" s="70"/>
      <c r="P17" s="115"/>
      <c r="Q17" s="115"/>
      <c r="R17" s="115"/>
      <c r="S17" s="115"/>
      <c r="T17" s="70"/>
      <c r="U17" s="70"/>
      <c r="V17" s="70"/>
      <c r="W17" s="70"/>
      <c r="X17" s="115"/>
      <c r="Y17" s="115"/>
      <c r="Z17" s="115"/>
      <c r="AA17" s="115"/>
      <c r="AB17" s="115"/>
      <c r="AC17" s="115"/>
      <c r="AD17" s="115"/>
      <c r="AE17" s="115"/>
      <c r="AF17" s="115"/>
      <c r="AG17" s="115"/>
      <c r="AH17" s="115"/>
      <c r="AI17" s="115"/>
      <c r="AJ17" s="115"/>
      <c r="AK17" s="115"/>
      <c r="AL17" s="115"/>
      <c r="AM17" s="115"/>
      <c r="AN17" s="70"/>
      <c r="AO17" s="115"/>
      <c r="AP17" s="115"/>
      <c r="AQ17" s="115"/>
      <c r="AR17" s="115"/>
      <c r="AS17" s="115"/>
      <c r="AT17" s="115"/>
      <c r="AU17" s="115"/>
      <c r="AV17" s="115"/>
      <c r="AW17" s="115"/>
      <c r="AX17" s="115"/>
      <c r="AY17" s="115"/>
      <c r="AZ17" s="115"/>
      <c r="BA17" s="115"/>
      <c r="BB17" s="115"/>
      <c r="BC17" s="115"/>
      <c r="BD17" s="115"/>
      <c r="BE17" s="115"/>
      <c r="BF17" s="164"/>
      <c r="BG17" s="164"/>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164"/>
      <c r="EV17" s="164"/>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c r="FZ17" s="70"/>
      <c r="GA17" s="70"/>
      <c r="GB17" s="70"/>
      <c r="GC17" s="70"/>
      <c r="GD17" s="70"/>
      <c r="GE17" s="70"/>
    </row>
    <row r="18" spans="1:187" ht="18" customHeight="1" x14ac:dyDescent="0.15">
      <c r="A18" s="1"/>
      <c r="B18" s="1"/>
      <c r="C18" s="1"/>
      <c r="D18" s="4"/>
      <c r="E18" s="5"/>
      <c r="F18" s="5"/>
      <c r="G18" s="5"/>
      <c r="H18" s="3"/>
      <c r="I18" s="1"/>
      <c r="J18" s="1"/>
      <c r="K18" s="1"/>
      <c r="L18" s="1"/>
      <c r="M18" s="1"/>
      <c r="N18" s="1"/>
      <c r="O18" s="70"/>
      <c r="P18" s="115"/>
      <c r="Q18" s="16"/>
      <c r="R18" s="16"/>
      <c r="S18" s="16"/>
      <c r="T18" s="16"/>
      <c r="U18" s="16"/>
      <c r="V18" s="16"/>
      <c r="W18" s="16"/>
      <c r="X18" s="16"/>
      <c r="Y18" s="16"/>
      <c r="Z18" s="16"/>
      <c r="AA18" s="16"/>
      <c r="AB18" s="16"/>
      <c r="AC18" s="16"/>
      <c r="AD18" s="16"/>
      <c r="AE18" s="115"/>
      <c r="AF18" s="70"/>
      <c r="AG18" s="70"/>
      <c r="AH18" s="70"/>
      <c r="AI18" s="70"/>
      <c r="AJ18" s="16"/>
      <c r="AK18" s="16"/>
      <c r="AL18" s="115"/>
      <c r="AM18" s="115"/>
      <c r="AN18" s="115"/>
      <c r="AO18" s="115"/>
      <c r="AP18" s="115"/>
      <c r="AQ18" s="115"/>
      <c r="AR18" s="115"/>
      <c r="AS18" s="115"/>
      <c r="AT18" s="115"/>
      <c r="AU18" s="115"/>
      <c r="AV18" s="115"/>
      <c r="AW18" s="115"/>
      <c r="AX18" s="115"/>
      <c r="AY18" s="115"/>
      <c r="AZ18" s="115"/>
      <c r="BA18" s="115"/>
      <c r="BB18" s="115"/>
      <c r="BC18" s="115"/>
      <c r="BD18" s="115"/>
      <c r="BE18" s="115"/>
      <c r="BF18" s="164"/>
      <c r="BG18" s="164"/>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164"/>
      <c r="EV18" s="164"/>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c r="FZ18" s="70"/>
      <c r="GA18" s="70"/>
      <c r="GB18" s="70"/>
      <c r="GC18" s="70"/>
      <c r="GD18" s="70"/>
      <c r="GE18" s="70"/>
    </row>
    <row r="19" spans="1:187" ht="18" customHeight="1" x14ac:dyDescent="0.15">
      <c r="A19" s="1"/>
      <c r="B19" s="1"/>
      <c r="C19" s="1"/>
      <c r="D19" s="1"/>
      <c r="E19" s="1"/>
      <c r="F19" s="1"/>
      <c r="G19" s="1"/>
      <c r="H19" s="1"/>
      <c r="I19" s="1"/>
      <c r="J19" s="1"/>
      <c r="K19" s="1"/>
      <c r="L19" s="1"/>
      <c r="M19" s="1"/>
      <c r="N19" s="1"/>
      <c r="O19" s="70"/>
      <c r="P19" s="115"/>
      <c r="Q19" s="115"/>
      <c r="R19" s="115"/>
      <c r="S19" s="115"/>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c r="AQ19" s="115"/>
      <c r="AR19" s="115"/>
      <c r="AS19" s="115"/>
      <c r="AT19" s="115"/>
      <c r="AU19" s="115"/>
      <c r="AV19" s="115"/>
      <c r="AW19" s="115"/>
      <c r="AX19" s="115"/>
      <c r="AY19" s="115"/>
      <c r="AZ19" s="115"/>
      <c r="BA19" s="115"/>
      <c r="BB19" s="115"/>
      <c r="BC19" s="115"/>
      <c r="BD19" s="115"/>
      <c r="BE19" s="115"/>
      <c r="BF19" s="164"/>
      <c r="BG19" s="164"/>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164"/>
      <c r="EV19" s="164"/>
      <c r="EW19" s="70"/>
      <c r="EX19" s="70"/>
      <c r="EY19" s="70"/>
      <c r="EZ19" s="70"/>
      <c r="FA19" s="70"/>
      <c r="FB19" s="70"/>
      <c r="FC19" s="70"/>
      <c r="FD19" s="70"/>
      <c r="FE19" s="70"/>
      <c r="FF19" s="70"/>
      <c r="FG19" s="70"/>
      <c r="FH19" s="70"/>
      <c r="FI19" s="70"/>
      <c r="FJ19" s="70"/>
      <c r="FK19" s="70"/>
      <c r="FL19" s="70"/>
      <c r="FM19" s="70"/>
      <c r="FN19" s="70"/>
      <c r="FO19" s="70"/>
      <c r="FP19" s="70"/>
      <c r="FQ19" s="70"/>
      <c r="FR19" s="70"/>
      <c r="FS19" s="70"/>
      <c r="FT19" s="70"/>
      <c r="FU19" s="70"/>
      <c r="FV19" s="70"/>
      <c r="FW19" s="70"/>
      <c r="FX19" s="70"/>
      <c r="FY19" s="70"/>
      <c r="FZ19" s="70"/>
      <c r="GA19" s="70"/>
      <c r="GB19" s="70"/>
      <c r="GC19" s="70"/>
      <c r="GD19" s="70"/>
      <c r="GE19" s="70"/>
    </row>
    <row r="20" spans="1:187" ht="18.75" customHeight="1" x14ac:dyDescent="0.15">
      <c r="A20" s="1"/>
      <c r="B20" s="1"/>
      <c r="C20" s="1"/>
      <c r="D20" s="1"/>
      <c r="E20" s="1"/>
      <c r="F20" s="1"/>
      <c r="G20" s="1"/>
      <c r="H20" s="1"/>
      <c r="I20" s="1"/>
      <c r="J20" s="1"/>
      <c r="K20" s="1"/>
      <c r="L20" s="1"/>
      <c r="M20" s="1"/>
      <c r="N20" s="1"/>
      <c r="O20" s="70"/>
      <c r="P20" s="9"/>
      <c r="Q20" s="2"/>
      <c r="R20" s="2"/>
      <c r="S20" s="16"/>
      <c r="T20" s="16"/>
      <c r="U20" s="41"/>
      <c r="V20" s="16"/>
      <c r="W20" s="16"/>
      <c r="X20" s="16"/>
      <c r="Y20" s="16"/>
      <c r="Z20" s="16"/>
      <c r="AA20" s="16"/>
      <c r="AB20" s="16"/>
      <c r="AC20" s="16"/>
      <c r="AD20" s="16"/>
      <c r="AE20" s="16"/>
      <c r="AF20" s="16"/>
      <c r="AG20" s="16"/>
      <c r="AH20" s="16"/>
      <c r="AI20" s="115"/>
      <c r="AJ20" s="115"/>
      <c r="AK20" s="115"/>
      <c r="AL20" s="115"/>
      <c r="AM20" s="115"/>
      <c r="AN20" s="115"/>
      <c r="AO20" s="115"/>
      <c r="AP20" s="115"/>
      <c r="AQ20" s="115"/>
      <c r="AR20" s="115"/>
      <c r="AS20" s="115"/>
      <c r="AT20" s="115"/>
      <c r="AU20" s="115"/>
      <c r="AV20" s="115"/>
      <c r="AW20" s="115"/>
      <c r="AX20" s="115"/>
      <c r="AY20" s="115"/>
      <c r="AZ20" s="115"/>
      <c r="BA20" s="115"/>
      <c r="BB20" s="115"/>
      <c r="BC20" s="115"/>
      <c r="BD20" s="115"/>
      <c r="BE20" s="115"/>
      <c r="BF20" s="164"/>
      <c r="BG20" s="164"/>
      <c r="BH20" s="16"/>
      <c r="BI20" s="16"/>
      <c r="BJ20" s="16"/>
      <c r="BK20" s="16"/>
      <c r="BL20" s="16"/>
      <c r="BM20" s="16"/>
      <c r="BN20" s="16"/>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164"/>
      <c r="EV20" s="164"/>
      <c r="EW20" s="16"/>
      <c r="EX20" s="16"/>
      <c r="EY20" s="16"/>
      <c r="EZ20" s="16"/>
      <c r="FA20" s="16"/>
      <c r="FB20" s="16"/>
      <c r="FC20" s="16"/>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row>
    <row r="21" spans="1:187" ht="18.75" customHeight="1" x14ac:dyDescent="0.15">
      <c r="A21" s="1"/>
      <c r="B21" s="1"/>
      <c r="C21" s="1"/>
      <c r="D21" s="1"/>
      <c r="E21" s="1"/>
      <c r="F21" s="1"/>
      <c r="G21" s="1"/>
      <c r="H21" s="1"/>
      <c r="I21" s="1"/>
      <c r="J21" s="1"/>
      <c r="K21" s="1"/>
      <c r="L21" s="1"/>
      <c r="M21" s="1"/>
      <c r="N21" s="1"/>
      <c r="O21" s="115"/>
      <c r="P21" s="115"/>
      <c r="Q21" s="115"/>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c r="AQ21" s="115"/>
      <c r="AR21" s="115"/>
      <c r="AS21" s="115"/>
      <c r="AT21" s="115"/>
      <c r="AU21" s="115"/>
      <c r="AV21" s="115"/>
      <c r="AW21" s="115"/>
      <c r="AX21" s="115"/>
      <c r="AY21" s="70"/>
      <c r="AZ21" s="70"/>
      <c r="BA21" s="70"/>
      <c r="BB21" s="70"/>
      <c r="BC21" s="70"/>
      <c r="BD21" s="115"/>
      <c r="BE21" s="115"/>
      <c r="BF21" s="164"/>
      <c r="BG21" s="164"/>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164"/>
      <c r="EV21" s="164"/>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c r="FZ21" s="70"/>
      <c r="GA21" s="70"/>
      <c r="GB21" s="70"/>
      <c r="GC21" s="70"/>
      <c r="GD21" s="70"/>
      <c r="GE21" s="70"/>
    </row>
    <row r="22" spans="1:187" ht="18" customHeight="1" x14ac:dyDescent="0.15">
      <c r="A22" s="1"/>
      <c r="B22" s="1"/>
      <c r="C22" s="1"/>
      <c r="D22" s="1"/>
      <c r="E22" s="1"/>
      <c r="F22" s="1"/>
      <c r="G22" s="1"/>
      <c r="H22" s="1"/>
      <c r="I22" s="1"/>
      <c r="J22" s="1"/>
      <c r="K22" s="1"/>
      <c r="L22" s="1"/>
      <c r="M22" s="1"/>
      <c r="N22" s="1"/>
      <c r="O22" s="115"/>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c r="AU22" s="115"/>
      <c r="AV22" s="115"/>
      <c r="AW22" s="115"/>
      <c r="AX22" s="115"/>
      <c r="AY22" s="70"/>
      <c r="AZ22" s="70"/>
      <c r="BA22" s="70"/>
      <c r="BB22" s="70"/>
      <c r="BC22" s="70"/>
      <c r="BD22" s="70"/>
      <c r="BE22" s="70"/>
      <c r="BF22" s="164"/>
      <c r="BG22" s="164"/>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164"/>
      <c r="EV22" s="164"/>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c r="FZ22" s="70"/>
      <c r="GA22" s="70"/>
      <c r="GB22" s="70"/>
      <c r="GC22" s="70"/>
      <c r="GD22" s="70"/>
      <c r="GE22" s="70"/>
    </row>
    <row r="23" spans="1:187" ht="18" customHeight="1" x14ac:dyDescent="0.15">
      <c r="A23" s="1"/>
      <c r="B23" s="1"/>
      <c r="C23" s="1"/>
      <c r="D23" s="1"/>
      <c r="E23" s="1"/>
      <c r="F23" s="1"/>
      <c r="G23" s="1"/>
      <c r="H23" s="1"/>
      <c r="I23" s="1"/>
      <c r="J23" s="1"/>
      <c r="K23" s="1"/>
      <c r="L23" s="1"/>
      <c r="M23" s="1"/>
      <c r="N23" s="1"/>
      <c r="O23" s="115"/>
      <c r="P23" s="115"/>
      <c r="Q23" s="115"/>
      <c r="R23" s="115"/>
      <c r="S23" s="115"/>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70"/>
      <c r="AZ23" s="70"/>
      <c r="BA23" s="70"/>
      <c r="BB23" s="70"/>
      <c r="BC23" s="70"/>
      <c r="BD23" s="70"/>
      <c r="BE23" s="70"/>
      <c r="BF23" s="164"/>
      <c r="BG23" s="164"/>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164"/>
      <c r="EV23" s="164"/>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row>
    <row r="24" spans="1:187" ht="18" customHeight="1" x14ac:dyDescent="0.15">
      <c r="A24" s="1"/>
      <c r="B24" s="1"/>
      <c r="C24" s="1"/>
      <c r="D24" s="1"/>
      <c r="E24" s="1"/>
      <c r="F24" s="1"/>
      <c r="G24" s="1"/>
      <c r="H24" s="1"/>
      <c r="I24" s="1"/>
      <c r="J24" s="1"/>
      <c r="K24" s="1"/>
      <c r="L24" s="1"/>
      <c r="M24" s="1"/>
      <c r="N24" s="1"/>
      <c r="O24" s="115"/>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164"/>
      <c r="BG24" s="164"/>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164"/>
      <c r="EV24" s="164"/>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row>
    <row r="25" spans="1:187" ht="18" customHeight="1" x14ac:dyDescent="0.15">
      <c r="A25" s="1"/>
      <c r="B25" s="1"/>
      <c r="C25" s="1"/>
      <c r="D25" s="1"/>
      <c r="E25" s="1"/>
      <c r="F25" s="1"/>
      <c r="G25" s="1"/>
      <c r="H25" s="1"/>
      <c r="I25" s="1"/>
      <c r="J25" s="1"/>
      <c r="K25" s="1"/>
      <c r="L25" s="1"/>
      <c r="M25" s="1"/>
      <c r="N25" s="1"/>
      <c r="O25" s="115"/>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164"/>
      <c r="BG25" s="164"/>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c r="EO25" s="70"/>
      <c r="EP25" s="70"/>
      <c r="EQ25" s="70"/>
      <c r="ER25" s="70"/>
      <c r="ES25" s="70"/>
      <c r="ET25" s="70"/>
      <c r="EU25" s="164"/>
      <c r="EV25" s="164"/>
      <c r="EW25" s="70"/>
      <c r="EX25" s="70"/>
      <c r="EY25" s="70"/>
      <c r="EZ25" s="70"/>
      <c r="FA25" s="70"/>
      <c r="FB25" s="70"/>
      <c r="FC25" s="70"/>
      <c r="FD25" s="70"/>
      <c r="FE25" s="70"/>
      <c r="FF25" s="70"/>
      <c r="FG25" s="70"/>
      <c r="FH25" s="70"/>
      <c r="FI25" s="70"/>
      <c r="FJ25" s="70"/>
      <c r="FK25" s="70"/>
      <c r="FL25" s="70"/>
      <c r="FM25" s="70"/>
      <c r="FN25" s="70"/>
      <c r="FO25" s="70"/>
      <c r="FP25" s="70"/>
      <c r="FQ25" s="70"/>
      <c r="FR25" s="70"/>
      <c r="FS25" s="70"/>
      <c r="FT25" s="70"/>
      <c r="FU25" s="70"/>
      <c r="FV25" s="70"/>
      <c r="FW25" s="70"/>
      <c r="FX25" s="70"/>
      <c r="FY25" s="70"/>
      <c r="FZ25" s="70"/>
      <c r="GA25" s="70"/>
      <c r="GB25" s="70"/>
      <c r="GC25" s="70"/>
      <c r="GD25" s="70"/>
      <c r="GE25" s="70"/>
    </row>
    <row r="26" spans="1:187" ht="18" customHeight="1" x14ac:dyDescent="0.15">
      <c r="A26" s="1"/>
      <c r="B26" s="1"/>
      <c r="C26" s="1"/>
      <c r="D26" s="1"/>
      <c r="E26" s="1"/>
      <c r="F26" s="1"/>
      <c r="G26" s="1"/>
      <c r="H26" s="1"/>
      <c r="I26" s="1"/>
      <c r="J26" s="1"/>
      <c r="K26" s="1"/>
      <c r="L26" s="1"/>
      <c r="M26" s="1"/>
      <c r="N26" s="1"/>
      <c r="O26" s="115"/>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164"/>
      <c r="BG26" s="164"/>
      <c r="BH26" s="16"/>
      <c r="BI26" s="16"/>
      <c r="BJ26" s="16"/>
      <c r="BK26" s="16"/>
      <c r="BL26" s="16"/>
      <c r="BM26" s="16"/>
      <c r="BN26" s="16"/>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164"/>
      <c r="EV26" s="164"/>
      <c r="EW26" s="16"/>
      <c r="EX26" s="16"/>
      <c r="EY26" s="16"/>
      <c r="EZ26" s="16"/>
      <c r="FA26" s="16"/>
      <c r="FB26" s="16"/>
      <c r="FC26" s="16"/>
      <c r="FD26" s="70"/>
      <c r="FE26" s="70"/>
      <c r="FF26" s="70"/>
      <c r="FG26" s="70"/>
      <c r="FH26" s="70"/>
      <c r="FI26" s="70"/>
      <c r="FJ26" s="70"/>
      <c r="FK26" s="70"/>
      <c r="FL26" s="70"/>
      <c r="FM26" s="70"/>
      <c r="FN26" s="70"/>
      <c r="FO26" s="70"/>
      <c r="FP26" s="70"/>
      <c r="FQ26" s="70"/>
      <c r="FR26" s="70"/>
      <c r="FS26" s="70"/>
      <c r="FT26" s="70"/>
      <c r="FU26" s="70"/>
      <c r="FV26" s="70"/>
      <c r="FW26" s="70"/>
      <c r="FX26" s="70"/>
      <c r="FY26" s="70"/>
      <c r="FZ26" s="70"/>
      <c r="GA26" s="70"/>
      <c r="GB26" s="70"/>
      <c r="GC26" s="70"/>
      <c r="GD26" s="70"/>
      <c r="GE26" s="70"/>
    </row>
    <row r="27" spans="1:187" ht="18" customHeight="1" x14ac:dyDescent="0.15">
      <c r="A27" s="1"/>
      <c r="B27" s="1"/>
      <c r="C27" s="1"/>
      <c r="D27" s="1"/>
      <c r="E27" s="1"/>
      <c r="F27" s="1"/>
      <c r="G27" s="1"/>
      <c r="H27" s="1"/>
      <c r="I27" s="6"/>
      <c r="J27" s="1"/>
      <c r="K27" s="1"/>
      <c r="L27" s="1"/>
      <c r="M27" s="1"/>
      <c r="N27" s="1"/>
      <c r="O27" s="115"/>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115"/>
      <c r="BA27" s="115"/>
      <c r="BB27" s="115"/>
      <c r="BC27" s="115"/>
      <c r="BD27" s="115"/>
      <c r="BE27" s="115"/>
      <c r="BF27" s="164"/>
      <c r="BG27" s="164"/>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164"/>
      <c r="EV27" s="164"/>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row>
    <row r="28" spans="1:187" ht="18" customHeight="1" x14ac:dyDescent="0.15">
      <c r="A28" s="1"/>
      <c r="B28" s="1"/>
      <c r="C28" s="1"/>
      <c r="D28" s="1"/>
      <c r="E28" s="1"/>
      <c r="F28" s="1"/>
      <c r="G28" s="1"/>
      <c r="H28" s="1"/>
      <c r="I28" s="1"/>
      <c r="J28" s="1"/>
      <c r="K28" s="1"/>
      <c r="L28" s="1"/>
      <c r="M28" s="1"/>
      <c r="N28" s="1"/>
      <c r="O28" s="115"/>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115"/>
      <c r="BA28" s="115"/>
      <c r="BB28" s="115"/>
      <c r="BC28" s="115"/>
      <c r="BD28" s="115"/>
      <c r="BE28" s="115"/>
      <c r="BF28" s="164"/>
      <c r="BG28" s="164"/>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c r="EO28" s="70"/>
      <c r="EP28" s="70"/>
      <c r="EQ28" s="70"/>
      <c r="ER28" s="70"/>
      <c r="ES28" s="70"/>
      <c r="ET28" s="70"/>
      <c r="EU28" s="164"/>
      <c r="EV28" s="164"/>
      <c r="EW28" s="70"/>
      <c r="EX28" s="70"/>
      <c r="EY28" s="70"/>
      <c r="EZ28" s="70"/>
      <c r="FA28" s="70"/>
      <c r="FB28" s="70"/>
      <c r="FC28" s="70"/>
      <c r="FD28" s="70"/>
      <c r="FE28" s="70"/>
      <c r="FF28" s="70"/>
      <c r="FG28" s="70"/>
      <c r="FH28" s="70"/>
      <c r="FI28" s="70"/>
      <c r="FJ28" s="70"/>
      <c r="FK28" s="70"/>
      <c r="FL28" s="70"/>
      <c r="FM28" s="70"/>
      <c r="FN28" s="70"/>
      <c r="FO28" s="70"/>
      <c r="FP28" s="70"/>
      <c r="FQ28" s="70"/>
      <c r="FR28" s="70"/>
      <c r="FS28" s="70"/>
      <c r="FT28" s="70"/>
      <c r="FU28" s="70"/>
      <c r="FV28" s="70"/>
      <c r="FW28" s="70"/>
      <c r="FX28" s="70"/>
      <c r="FY28" s="70"/>
      <c r="FZ28" s="70"/>
      <c r="GA28" s="70"/>
      <c r="GB28" s="70"/>
      <c r="GC28" s="70"/>
      <c r="GD28" s="70"/>
      <c r="GE28" s="70"/>
    </row>
    <row r="29" spans="1:187" ht="18" customHeight="1" x14ac:dyDescent="0.15">
      <c r="A29" s="1"/>
      <c r="B29" s="1"/>
      <c r="C29" s="1"/>
      <c r="D29" s="1"/>
      <c r="E29" s="1"/>
      <c r="F29" s="1"/>
      <c r="G29" s="1"/>
      <c r="H29" s="1"/>
      <c r="I29" s="1"/>
      <c r="J29" s="1"/>
      <c r="K29" s="1"/>
      <c r="L29" s="1"/>
      <c r="M29" s="1"/>
      <c r="N29" s="1"/>
      <c r="O29" s="115"/>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115"/>
      <c r="BA29" s="115"/>
      <c r="BB29" s="115"/>
      <c r="BC29" s="115"/>
      <c r="BD29" s="115"/>
      <c r="BE29" s="115"/>
      <c r="BF29" s="164"/>
      <c r="BG29" s="164"/>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164"/>
      <c r="EV29" s="164"/>
      <c r="EW29" s="70"/>
      <c r="EX29" s="70"/>
      <c r="EY29" s="70"/>
      <c r="EZ29" s="70"/>
      <c r="FA29" s="70"/>
      <c r="FB29" s="70"/>
      <c r="FC29" s="70"/>
      <c r="FD29" s="70"/>
      <c r="FE29" s="70"/>
      <c r="FF29" s="70"/>
      <c r="FG29" s="70"/>
      <c r="FH29" s="70"/>
      <c r="FI29" s="70"/>
      <c r="FJ29" s="70"/>
      <c r="FK29" s="70"/>
      <c r="FL29" s="70"/>
      <c r="FM29" s="70"/>
      <c r="FN29" s="70"/>
      <c r="FO29" s="70"/>
      <c r="FP29" s="70"/>
      <c r="FQ29" s="70"/>
      <c r="FR29" s="70"/>
      <c r="FS29" s="70"/>
      <c r="FT29" s="70"/>
      <c r="FU29" s="70"/>
      <c r="FV29" s="70"/>
      <c r="FW29" s="70"/>
      <c r="FX29" s="70"/>
      <c r="FY29" s="70"/>
      <c r="FZ29" s="70"/>
      <c r="GA29" s="70"/>
      <c r="GB29" s="70"/>
      <c r="GC29" s="70"/>
      <c r="GD29" s="70"/>
      <c r="GE29" s="70"/>
    </row>
    <row r="30" spans="1:187" ht="18" customHeight="1" x14ac:dyDescent="0.15">
      <c r="A30" s="1"/>
      <c r="B30" s="1"/>
      <c r="C30" s="1"/>
      <c r="D30" s="1"/>
      <c r="E30" s="1"/>
      <c r="F30" s="1"/>
      <c r="G30" s="1"/>
      <c r="H30" s="1"/>
      <c r="I30" s="1"/>
      <c r="J30" s="1"/>
      <c r="K30" s="1"/>
      <c r="L30" s="1"/>
      <c r="M30" s="1"/>
      <c r="N30" s="1"/>
      <c r="O30" s="115"/>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115"/>
      <c r="BA30" s="115"/>
      <c r="BB30" s="115"/>
      <c r="BC30" s="115"/>
      <c r="BD30" s="115"/>
      <c r="BE30" s="115"/>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c r="EO30" s="70"/>
      <c r="EP30" s="70"/>
      <c r="EQ30" s="70"/>
      <c r="ER30" s="70"/>
      <c r="ES30" s="70"/>
      <c r="ET30" s="70"/>
      <c r="EU30" s="70"/>
      <c r="EV30" s="70"/>
      <c r="EW30" s="70"/>
      <c r="EX30" s="70"/>
      <c r="EY30" s="70"/>
      <c r="EZ30" s="70"/>
      <c r="FA30" s="70"/>
      <c r="FB30" s="70"/>
      <c r="FC30" s="70"/>
      <c r="FD30" s="70"/>
      <c r="FE30" s="70"/>
      <c r="FF30" s="70"/>
      <c r="FG30" s="70"/>
      <c r="FH30" s="70"/>
      <c r="FI30" s="70"/>
      <c r="FJ30" s="70"/>
      <c r="FK30" s="70"/>
      <c r="FL30" s="70"/>
      <c r="FM30" s="70"/>
      <c r="FN30" s="70"/>
      <c r="FO30" s="70"/>
      <c r="FP30" s="70"/>
      <c r="FQ30" s="70"/>
      <c r="FR30" s="70"/>
      <c r="FS30" s="70"/>
      <c r="FT30" s="70"/>
      <c r="FU30" s="70"/>
      <c r="FV30" s="70"/>
      <c r="FW30" s="70"/>
      <c r="FX30" s="70"/>
      <c r="FY30" s="70"/>
      <c r="FZ30" s="70"/>
      <c r="GA30" s="70"/>
      <c r="GB30" s="70"/>
      <c r="GC30" s="70"/>
      <c r="GD30" s="70"/>
      <c r="GE30" s="70"/>
    </row>
    <row r="31" spans="1:187" ht="18" customHeight="1" x14ac:dyDescent="0.15">
      <c r="A31" s="1"/>
      <c r="B31" s="1"/>
      <c r="C31" s="1"/>
      <c r="D31" s="1"/>
      <c r="E31" s="1"/>
      <c r="F31" s="1"/>
      <c r="G31" s="1"/>
      <c r="H31" s="1"/>
      <c r="I31" s="1"/>
      <c r="J31" s="1"/>
      <c r="K31" s="1"/>
      <c r="L31" s="1"/>
      <c r="M31" s="1"/>
      <c r="N31" s="1"/>
      <c r="O31" s="115"/>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115"/>
      <c r="BA31" s="115"/>
      <c r="BB31" s="115"/>
      <c r="BC31" s="115"/>
      <c r="BD31" s="115"/>
      <c r="BE31" s="115"/>
      <c r="BF31" s="115"/>
      <c r="BG31" s="115"/>
      <c r="BH31" s="115"/>
      <c r="BI31" s="115"/>
      <c r="BJ31" s="115"/>
      <c r="BK31" s="115"/>
      <c r="BL31" s="115"/>
      <c r="BM31" s="115"/>
      <c r="BN31" s="115"/>
      <c r="BO31" s="115"/>
      <c r="BP31" s="115"/>
      <c r="BQ31" s="115"/>
      <c r="BR31" s="115"/>
      <c r="BS31" s="115"/>
      <c r="BT31" s="115"/>
      <c r="BU31" s="115"/>
      <c r="BV31" s="115"/>
      <c r="BW31" s="115"/>
      <c r="BX31" s="115"/>
      <c r="BY31" s="115"/>
      <c r="BZ31" s="115"/>
      <c r="CA31" s="115"/>
      <c r="CB31" s="115"/>
      <c r="CC31" s="115"/>
      <c r="CD31" s="115"/>
      <c r="CE31" s="115"/>
      <c r="CF31" s="115"/>
      <c r="CG31" s="115"/>
      <c r="CH31" s="115"/>
      <c r="CI31" s="115"/>
      <c r="CJ31" s="115"/>
      <c r="CK31" s="115"/>
      <c r="CL31" s="115"/>
      <c r="CM31" s="115"/>
      <c r="CN31" s="115"/>
      <c r="CO31" s="115"/>
      <c r="CP31" s="115"/>
      <c r="CQ31" s="115"/>
      <c r="CR31" s="115"/>
      <c r="CS31" s="115"/>
      <c r="CT31" s="115"/>
      <c r="CU31" s="115"/>
      <c r="CV31" s="115"/>
      <c r="CW31" s="115"/>
      <c r="CX31" s="115"/>
      <c r="CY31" s="115"/>
      <c r="CZ31" s="115"/>
      <c r="DA31" s="115"/>
      <c r="DB31" s="115"/>
      <c r="DC31" s="115"/>
      <c r="DD31" s="115"/>
      <c r="DE31" s="115"/>
      <c r="DF31" s="115"/>
      <c r="DG31" s="115"/>
      <c r="DH31" s="115"/>
      <c r="DI31" s="115"/>
      <c r="DJ31" s="115"/>
      <c r="DK31" s="115"/>
      <c r="DL31" s="115"/>
      <c r="DM31" s="115"/>
      <c r="DN31" s="115"/>
      <c r="DO31" s="115"/>
      <c r="DP31" s="115"/>
      <c r="DQ31" s="115"/>
      <c r="DR31" s="115"/>
      <c r="DS31" s="115"/>
      <c r="DT31" s="115"/>
      <c r="DU31" s="115"/>
      <c r="DV31" s="115"/>
      <c r="DW31" s="115"/>
      <c r="DX31" s="115"/>
      <c r="DY31" s="115"/>
      <c r="DZ31" s="115"/>
      <c r="EA31" s="115"/>
      <c r="EB31" s="115"/>
      <c r="EC31" s="115"/>
      <c r="ED31" s="115"/>
      <c r="EE31" s="115"/>
      <c r="EF31" s="115"/>
      <c r="EG31" s="115"/>
      <c r="EH31" s="115"/>
      <c r="EI31" s="115"/>
      <c r="EJ31" s="115"/>
      <c r="EK31" s="115"/>
      <c r="EL31" s="115"/>
      <c r="EM31" s="115"/>
      <c r="EN31" s="115"/>
      <c r="EO31" s="115"/>
      <c r="EP31" s="115"/>
      <c r="EQ31" s="115"/>
      <c r="ER31" s="115"/>
      <c r="ES31" s="115"/>
      <c r="ET31" s="115"/>
      <c r="EU31" s="115"/>
      <c r="EV31" s="115"/>
      <c r="EW31" s="115"/>
      <c r="EX31" s="115"/>
      <c r="EY31" s="115"/>
      <c r="EZ31" s="115"/>
      <c r="FA31" s="115"/>
      <c r="FB31" s="115"/>
      <c r="FC31" s="115"/>
      <c r="FD31" s="115"/>
      <c r="FE31" s="115"/>
      <c r="FF31" s="115"/>
      <c r="FG31" s="115"/>
      <c r="FH31" s="115"/>
      <c r="FI31" s="115"/>
      <c r="FJ31" s="115"/>
      <c r="FK31" s="115"/>
      <c r="FL31" s="115"/>
      <c r="FM31" s="115"/>
      <c r="FN31" s="115"/>
      <c r="FO31" s="115"/>
      <c r="FP31" s="115"/>
      <c r="FQ31" s="115"/>
      <c r="FR31" s="115"/>
      <c r="FS31" s="115"/>
      <c r="FT31" s="115"/>
      <c r="FU31" s="115"/>
      <c r="FV31" s="115"/>
      <c r="FW31" s="115"/>
      <c r="FX31" s="115"/>
      <c r="FY31" s="115"/>
      <c r="FZ31" s="115"/>
      <c r="GA31" s="115"/>
      <c r="GB31" s="115"/>
      <c r="GC31" s="115"/>
      <c r="GD31" s="115"/>
      <c r="GE31" s="115"/>
    </row>
    <row r="32" spans="1:187" ht="18" customHeight="1" x14ac:dyDescent="0.15">
      <c r="A32" s="1"/>
      <c r="B32" s="1"/>
      <c r="C32" s="1"/>
      <c r="D32" s="1"/>
      <c r="E32" s="1"/>
      <c r="F32" s="1"/>
      <c r="G32" s="1"/>
      <c r="H32" s="1"/>
      <c r="I32" s="1"/>
      <c r="J32" s="1"/>
      <c r="K32" s="1"/>
      <c r="L32" s="1"/>
      <c r="M32" s="1"/>
      <c r="N32" s="1"/>
      <c r="O32" s="115"/>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115"/>
      <c r="BA32" s="115"/>
      <c r="BB32" s="115"/>
      <c r="BC32" s="115"/>
      <c r="BD32" s="115"/>
      <c r="BE32" s="115"/>
      <c r="BF32" s="115"/>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115"/>
      <c r="CF32" s="115"/>
      <c r="CG32" s="115"/>
      <c r="CH32" s="115"/>
      <c r="CI32" s="115"/>
      <c r="CJ32" s="115"/>
      <c r="CK32" s="115"/>
      <c r="CL32" s="115"/>
      <c r="CM32" s="115"/>
      <c r="CN32" s="115"/>
      <c r="CO32" s="115"/>
      <c r="CP32" s="115"/>
      <c r="CQ32" s="115"/>
      <c r="CR32" s="115"/>
      <c r="CS32" s="115"/>
      <c r="CT32" s="115"/>
      <c r="CU32" s="115"/>
      <c r="CV32" s="115"/>
      <c r="CW32" s="115"/>
      <c r="CX32" s="115"/>
      <c r="CY32" s="115"/>
      <c r="CZ32" s="115"/>
      <c r="DA32" s="115"/>
      <c r="DB32" s="115"/>
      <c r="DC32" s="115"/>
      <c r="DD32" s="115"/>
      <c r="DE32" s="115"/>
      <c r="DF32" s="115"/>
      <c r="DG32" s="115"/>
      <c r="DH32" s="115"/>
      <c r="DI32" s="115"/>
      <c r="DJ32" s="115"/>
      <c r="DK32" s="115"/>
      <c r="DL32" s="115"/>
      <c r="DM32" s="115"/>
      <c r="DN32" s="115"/>
      <c r="DO32" s="115"/>
      <c r="DP32" s="115"/>
      <c r="DQ32" s="115"/>
      <c r="DR32" s="115"/>
      <c r="DS32" s="115"/>
      <c r="DT32" s="115"/>
      <c r="DU32" s="115"/>
      <c r="DV32" s="115"/>
      <c r="DW32" s="115"/>
      <c r="DX32" s="115"/>
      <c r="DY32" s="115"/>
      <c r="DZ32" s="115"/>
      <c r="EA32" s="115"/>
      <c r="EB32" s="115"/>
      <c r="EC32" s="115"/>
      <c r="ED32" s="115"/>
      <c r="EE32" s="115"/>
      <c r="EF32" s="115"/>
      <c r="EG32" s="115"/>
      <c r="EH32" s="115"/>
      <c r="EI32" s="115"/>
      <c r="EJ32" s="115"/>
      <c r="EK32" s="115"/>
      <c r="EL32" s="115"/>
      <c r="EM32" s="115"/>
      <c r="EN32" s="115"/>
      <c r="EO32" s="115"/>
      <c r="EP32" s="115"/>
      <c r="EQ32" s="115"/>
      <c r="ER32" s="115"/>
      <c r="ES32" s="115"/>
      <c r="ET32" s="115"/>
      <c r="EU32" s="115"/>
      <c r="EV32" s="16"/>
      <c r="EW32" s="16"/>
      <c r="EX32" s="16"/>
      <c r="EY32" s="16"/>
      <c r="EZ32" s="16"/>
      <c r="FA32" s="16"/>
      <c r="FB32" s="16"/>
      <c r="FC32" s="16"/>
      <c r="FD32" s="16"/>
      <c r="FE32" s="16"/>
      <c r="FF32" s="16"/>
      <c r="FG32" s="165"/>
      <c r="FH32" s="165"/>
      <c r="FI32" s="165"/>
      <c r="FJ32" s="165"/>
      <c r="FK32" s="165"/>
      <c r="FL32" s="165"/>
      <c r="FM32" s="165"/>
      <c r="FN32" s="165"/>
      <c r="FO32" s="165"/>
      <c r="FP32" s="165"/>
      <c r="FQ32" s="165"/>
      <c r="FR32" s="165"/>
      <c r="FS32" s="165"/>
      <c r="FT32" s="115"/>
      <c r="FU32" s="115"/>
      <c r="FV32" s="115"/>
      <c r="FW32" s="115"/>
      <c r="FX32" s="115"/>
      <c r="FY32" s="115"/>
      <c r="FZ32" s="115"/>
      <c r="GA32" s="115"/>
      <c r="GB32" s="115"/>
      <c r="GC32" s="115"/>
      <c r="GD32" s="115"/>
      <c r="GE32" s="115"/>
    </row>
    <row r="33" spans="1:198" ht="18" customHeight="1" x14ac:dyDescent="0.15">
      <c r="A33" s="1"/>
      <c r="B33" s="1"/>
      <c r="C33" s="1"/>
      <c r="D33" s="1"/>
      <c r="E33" s="1"/>
      <c r="F33" s="1"/>
      <c r="G33" s="1"/>
      <c r="H33" s="1"/>
      <c r="I33" s="1"/>
      <c r="J33" s="1"/>
      <c r="K33" s="1"/>
      <c r="L33" s="1"/>
      <c r="M33" s="1"/>
      <c r="N33" s="1"/>
      <c r="O33" s="115"/>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115"/>
      <c r="BA33" s="115"/>
      <c r="BB33" s="115"/>
      <c r="BC33" s="115"/>
      <c r="BD33" s="115"/>
      <c r="BE33" s="115"/>
      <c r="BF33" s="115"/>
      <c r="BG33" s="16"/>
      <c r="BH33" s="16"/>
      <c r="BI33" s="16"/>
      <c r="BJ33" s="16"/>
      <c r="BK33" s="16"/>
      <c r="BL33" s="16"/>
      <c r="BM33" s="16"/>
      <c r="BN33" s="16"/>
      <c r="BO33" s="16"/>
      <c r="BP33" s="16"/>
      <c r="BQ33" s="16"/>
      <c r="BR33" s="115"/>
      <c r="BS33" s="115"/>
      <c r="BT33" s="115"/>
      <c r="BU33" s="115"/>
      <c r="BV33" s="115"/>
      <c r="BW33" s="115"/>
      <c r="BX33" s="115"/>
      <c r="BY33" s="115"/>
      <c r="BZ33" s="115"/>
      <c r="CA33" s="115"/>
      <c r="CB33" s="115"/>
      <c r="CC33" s="115"/>
      <c r="CD33" s="115"/>
      <c r="CE33" s="115"/>
      <c r="CF33" s="115"/>
      <c r="CG33" s="115"/>
      <c r="CH33" s="115"/>
      <c r="CI33" s="115"/>
      <c r="CJ33" s="115"/>
      <c r="CK33" s="115"/>
      <c r="CL33" s="115"/>
      <c r="CM33" s="115"/>
      <c r="CN33" s="115"/>
      <c r="CO33" s="115"/>
      <c r="CP33" s="115"/>
      <c r="CQ33" s="115"/>
      <c r="CR33" s="115"/>
      <c r="CS33" s="115"/>
      <c r="CT33" s="115"/>
      <c r="CU33" s="115"/>
      <c r="CV33" s="115"/>
      <c r="CW33" s="115"/>
      <c r="CX33" s="115"/>
      <c r="CY33" s="115"/>
      <c r="CZ33" s="115"/>
      <c r="DA33" s="115"/>
      <c r="DB33" s="115"/>
      <c r="DC33" s="115"/>
      <c r="DD33" s="115"/>
      <c r="DE33" s="115"/>
      <c r="DF33" s="115"/>
      <c r="DG33" s="115"/>
      <c r="DH33" s="115"/>
      <c r="DI33" s="115"/>
      <c r="DJ33" s="115"/>
      <c r="DK33" s="115"/>
      <c r="DL33" s="115"/>
      <c r="DM33" s="115"/>
      <c r="DN33" s="115"/>
      <c r="DO33" s="115"/>
      <c r="DP33" s="115"/>
      <c r="DQ33" s="115"/>
      <c r="DR33" s="115"/>
      <c r="DS33" s="115"/>
      <c r="DT33" s="115"/>
      <c r="DU33" s="115"/>
      <c r="DV33" s="115"/>
      <c r="DW33" s="115"/>
      <c r="DX33" s="115"/>
      <c r="DY33" s="115"/>
      <c r="DZ33" s="115"/>
      <c r="EA33" s="115"/>
      <c r="EB33" s="115"/>
      <c r="EC33" s="115"/>
      <c r="ED33" s="115"/>
      <c r="EE33" s="115"/>
      <c r="EF33" s="115"/>
      <c r="EG33" s="115"/>
      <c r="EH33" s="115"/>
      <c r="EI33" s="115"/>
      <c r="EJ33" s="115"/>
      <c r="EK33" s="115"/>
      <c r="EL33" s="115"/>
      <c r="EM33" s="115"/>
      <c r="EN33" s="115"/>
      <c r="EO33" s="115"/>
      <c r="EP33" s="115"/>
      <c r="EQ33" s="115"/>
      <c r="ER33" s="115"/>
      <c r="ES33" s="115"/>
      <c r="ET33" s="115"/>
      <c r="EU33" s="115"/>
      <c r="EV33" s="115"/>
      <c r="EW33" s="115"/>
      <c r="EX33" s="115"/>
      <c r="EY33" s="115"/>
      <c r="EZ33" s="115"/>
      <c r="FA33" s="115"/>
      <c r="FB33" s="115"/>
      <c r="FC33" s="115"/>
      <c r="FD33" s="115"/>
      <c r="FE33" s="115"/>
      <c r="FF33" s="115"/>
      <c r="FG33" s="115"/>
      <c r="FH33" s="115"/>
      <c r="FI33" s="115"/>
      <c r="FJ33" s="115"/>
      <c r="FK33" s="115"/>
      <c r="FL33" s="115"/>
      <c r="FM33" s="115"/>
      <c r="FN33" s="115"/>
      <c r="FO33" s="115"/>
      <c r="FP33" s="115"/>
      <c r="FQ33" s="115"/>
      <c r="FR33" s="115"/>
      <c r="FS33" s="115"/>
      <c r="FT33" s="115"/>
      <c r="FU33" s="115"/>
      <c r="FV33" s="115"/>
      <c r="FW33" s="115"/>
      <c r="FX33" s="115"/>
      <c r="FY33" s="115"/>
      <c r="FZ33" s="115"/>
      <c r="GA33" s="115"/>
      <c r="GB33" s="115"/>
      <c r="GC33" s="115"/>
      <c r="GD33" s="115"/>
      <c r="GE33" s="115"/>
    </row>
    <row r="34" spans="1:198" ht="18" customHeight="1" x14ac:dyDescent="0.15">
      <c r="A34" s="1"/>
      <c r="B34" s="1"/>
      <c r="C34" s="1"/>
      <c r="D34" s="1"/>
      <c r="E34" s="1"/>
      <c r="F34" s="1"/>
      <c r="G34" s="1"/>
      <c r="H34" s="1"/>
      <c r="I34" s="1"/>
      <c r="J34" s="1"/>
      <c r="K34" s="1"/>
      <c r="L34" s="1"/>
      <c r="M34" s="1"/>
      <c r="N34" s="1"/>
      <c r="O34" s="115"/>
      <c r="P34" s="115"/>
      <c r="Q34" s="115"/>
      <c r="R34" s="115"/>
      <c r="S34" s="115"/>
      <c r="T34" s="115"/>
      <c r="U34" s="115"/>
      <c r="V34" s="115"/>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5"/>
      <c r="AT34" s="115"/>
      <c r="AU34" s="115"/>
      <c r="AV34" s="115"/>
      <c r="AW34" s="115"/>
      <c r="AX34" s="115"/>
      <c r="AY34" s="115"/>
      <c r="AZ34" s="115"/>
      <c r="BA34" s="115"/>
      <c r="BB34" s="115"/>
      <c r="BC34" s="115"/>
      <c r="BD34" s="115"/>
      <c r="BE34" s="115"/>
      <c r="BF34" s="115"/>
      <c r="BG34" s="115"/>
      <c r="BH34" s="115"/>
      <c r="BI34" s="115"/>
      <c r="BJ34" s="115"/>
      <c r="BK34" s="115"/>
      <c r="BL34" s="115"/>
      <c r="BM34" s="115"/>
      <c r="BN34" s="115"/>
      <c r="BO34" s="115"/>
      <c r="BP34" s="115"/>
      <c r="BQ34" s="115"/>
      <c r="BR34" s="115"/>
      <c r="BS34" s="115"/>
      <c r="BT34" s="115"/>
      <c r="BU34" s="115"/>
      <c r="BV34" s="115"/>
      <c r="BW34" s="115"/>
      <c r="BX34" s="115"/>
      <c r="BY34" s="115"/>
      <c r="BZ34" s="115"/>
      <c r="CA34" s="115"/>
      <c r="CB34" s="115"/>
      <c r="CC34" s="115"/>
      <c r="CD34" s="115"/>
      <c r="CE34" s="115"/>
      <c r="CF34" s="115"/>
      <c r="CG34" s="115"/>
      <c r="CH34" s="115"/>
      <c r="CI34" s="115"/>
      <c r="CJ34" s="115"/>
      <c r="CK34" s="115"/>
      <c r="CL34" s="115"/>
      <c r="CM34" s="115"/>
      <c r="CN34" s="115"/>
      <c r="CO34" s="115"/>
      <c r="CP34" s="115"/>
      <c r="CQ34" s="115"/>
      <c r="CR34" s="115"/>
      <c r="CS34" s="115"/>
      <c r="CT34" s="115"/>
      <c r="CU34" s="115"/>
      <c r="CV34" s="115"/>
      <c r="CW34" s="115"/>
      <c r="CX34" s="115"/>
      <c r="CY34" s="115"/>
      <c r="CZ34" s="115"/>
      <c r="DA34" s="115"/>
      <c r="DB34" s="115"/>
      <c r="DC34" s="115"/>
      <c r="DD34" s="115"/>
      <c r="DE34" s="115"/>
      <c r="DF34" s="115"/>
      <c r="DG34" s="115"/>
      <c r="DH34" s="115"/>
      <c r="DI34" s="115"/>
      <c r="DJ34" s="115"/>
      <c r="DK34" s="115"/>
      <c r="DL34" s="115"/>
      <c r="DM34" s="115"/>
      <c r="DN34" s="115"/>
      <c r="DO34" s="115"/>
      <c r="DP34" s="115"/>
      <c r="DQ34" s="115"/>
      <c r="DR34" s="115"/>
      <c r="DS34" s="115"/>
      <c r="DT34" s="115"/>
      <c r="DU34" s="115"/>
      <c r="DV34" s="115"/>
      <c r="DW34" s="115"/>
      <c r="DX34" s="115"/>
      <c r="DY34" s="115"/>
      <c r="DZ34" s="115"/>
      <c r="EA34" s="115"/>
      <c r="EB34" s="115"/>
      <c r="EC34" s="115"/>
      <c r="ED34" s="115"/>
      <c r="EE34" s="115"/>
      <c r="EF34" s="115"/>
      <c r="EG34" s="115"/>
      <c r="EH34" s="115"/>
      <c r="EI34" s="115"/>
      <c r="EJ34" s="115"/>
      <c r="EK34" s="115"/>
      <c r="EL34" s="115"/>
      <c r="EM34" s="115"/>
      <c r="EN34" s="115"/>
      <c r="EO34" s="115"/>
      <c r="EP34" s="115"/>
      <c r="EQ34" s="115"/>
      <c r="ER34" s="115"/>
      <c r="ES34" s="115"/>
      <c r="ET34" s="115"/>
      <c r="EU34" s="115"/>
      <c r="EV34" s="115"/>
      <c r="EW34" s="115"/>
      <c r="EX34" s="115"/>
      <c r="EY34" s="115"/>
      <c r="EZ34" s="115"/>
      <c r="FA34" s="115"/>
      <c r="FB34" s="115"/>
      <c r="FC34" s="115"/>
      <c r="FD34" s="115"/>
      <c r="FE34" s="115"/>
      <c r="FF34" s="115"/>
      <c r="FG34" s="115"/>
      <c r="FH34" s="115"/>
      <c r="FI34" s="115"/>
      <c r="FJ34" s="115"/>
      <c r="FK34" s="115"/>
      <c r="FL34" s="115"/>
      <c r="FM34" s="115"/>
      <c r="FN34" s="115"/>
      <c r="FO34" s="115"/>
      <c r="FP34" s="115"/>
      <c r="FQ34" s="115"/>
      <c r="FR34" s="115"/>
      <c r="FS34" s="115"/>
      <c r="FT34" s="115"/>
      <c r="FU34" s="115"/>
      <c r="FV34" s="115"/>
      <c r="FW34" s="115"/>
      <c r="FX34" s="115"/>
      <c r="FY34" s="115"/>
      <c r="FZ34" s="115"/>
      <c r="GA34" s="115"/>
      <c r="GB34" s="115"/>
      <c r="GC34" s="115"/>
      <c r="GD34" s="115"/>
      <c r="GE34" s="115"/>
    </row>
    <row r="35" spans="1:198" ht="18" customHeight="1" x14ac:dyDescent="0.15">
      <c r="A35" s="1"/>
      <c r="B35" s="1"/>
      <c r="C35" s="1"/>
      <c r="D35" s="1"/>
      <c r="E35" s="1"/>
      <c r="F35" s="1"/>
      <c r="G35" s="1"/>
      <c r="H35" s="1"/>
      <c r="I35" s="1"/>
      <c r="J35" s="1"/>
      <c r="K35" s="1"/>
      <c r="L35" s="1"/>
      <c r="M35" s="1"/>
      <c r="N35" s="1"/>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c r="BP35" s="115"/>
      <c r="BQ35" s="115"/>
      <c r="BR35" s="115"/>
      <c r="BS35" s="115"/>
      <c r="BT35" s="115"/>
      <c r="BU35" s="115"/>
      <c r="BV35" s="115"/>
      <c r="BW35" s="115"/>
      <c r="BX35" s="115"/>
      <c r="BY35" s="115"/>
      <c r="BZ35" s="115"/>
      <c r="CA35" s="115"/>
      <c r="CB35" s="115"/>
      <c r="CC35" s="115"/>
      <c r="CD35" s="115"/>
      <c r="CE35" s="115"/>
      <c r="CF35" s="115"/>
      <c r="CG35" s="115"/>
      <c r="CH35" s="115"/>
      <c r="CI35" s="115"/>
      <c r="CJ35" s="115"/>
      <c r="CK35" s="115"/>
      <c r="CL35" s="115"/>
      <c r="CM35" s="115"/>
      <c r="CN35" s="115"/>
      <c r="CO35" s="115"/>
      <c r="CP35" s="115"/>
      <c r="CQ35" s="115"/>
      <c r="CR35" s="115"/>
      <c r="CS35" s="115"/>
      <c r="CT35" s="115"/>
      <c r="CU35" s="115"/>
      <c r="CV35" s="115"/>
      <c r="CW35" s="115"/>
      <c r="CX35" s="115"/>
      <c r="CY35" s="115"/>
      <c r="CZ35" s="115"/>
      <c r="DA35" s="115"/>
      <c r="DB35" s="115"/>
      <c r="DC35" s="115"/>
      <c r="DD35" s="115"/>
      <c r="DE35" s="115"/>
      <c r="DF35" s="115"/>
      <c r="DG35" s="115"/>
      <c r="DH35" s="115"/>
      <c r="DI35" s="115"/>
      <c r="DJ35" s="115"/>
      <c r="DK35" s="115"/>
      <c r="DL35" s="115"/>
      <c r="DM35" s="115"/>
      <c r="DN35" s="115"/>
      <c r="DO35" s="115"/>
      <c r="DP35" s="115"/>
      <c r="DQ35" s="115"/>
      <c r="DR35" s="115"/>
      <c r="DS35" s="115"/>
      <c r="DT35" s="115"/>
      <c r="DU35" s="115"/>
      <c r="DV35" s="115"/>
      <c r="DW35" s="115"/>
      <c r="DX35" s="115"/>
      <c r="DY35" s="115"/>
      <c r="DZ35" s="115"/>
      <c r="EA35" s="115"/>
      <c r="EB35" s="115"/>
      <c r="EC35" s="115"/>
      <c r="ED35" s="115"/>
      <c r="EE35" s="115"/>
      <c r="EF35" s="115"/>
      <c r="EG35" s="115"/>
      <c r="EH35" s="115"/>
      <c r="EI35" s="115"/>
      <c r="EJ35" s="115"/>
      <c r="EK35" s="115"/>
      <c r="EL35" s="115"/>
      <c r="EM35" s="115"/>
      <c r="EN35" s="115"/>
      <c r="EO35" s="115"/>
      <c r="EP35" s="115"/>
      <c r="EQ35" s="115"/>
      <c r="ER35" s="115"/>
      <c r="ES35" s="115"/>
      <c r="ET35" s="115"/>
      <c r="EU35" s="115"/>
      <c r="EV35" s="115"/>
      <c r="EW35" s="115"/>
      <c r="EX35" s="115"/>
      <c r="EY35" s="115"/>
      <c r="EZ35" s="115"/>
      <c r="FA35" s="115"/>
      <c r="FB35" s="115"/>
      <c r="FC35" s="115"/>
      <c r="FD35" s="115"/>
      <c r="FE35" s="115"/>
      <c r="FF35" s="115"/>
      <c r="FG35" s="115"/>
      <c r="FH35" s="115"/>
      <c r="FI35" s="115"/>
      <c r="FJ35" s="115"/>
      <c r="FK35" s="115"/>
      <c r="FL35" s="115"/>
      <c r="FM35" s="115"/>
      <c r="FN35" s="115"/>
      <c r="FO35" s="115"/>
      <c r="FP35" s="115"/>
      <c r="FQ35" s="115"/>
      <c r="FR35" s="115"/>
      <c r="FS35" s="115"/>
      <c r="FT35" s="115"/>
      <c r="FU35" s="115"/>
      <c r="FV35" s="115"/>
      <c r="FW35" s="115"/>
      <c r="FX35" s="115"/>
      <c r="FY35" s="115"/>
      <c r="FZ35" s="115"/>
      <c r="GA35" s="115"/>
      <c r="GB35" s="115"/>
      <c r="GC35" s="115"/>
      <c r="GD35" s="115"/>
      <c r="GE35" s="115"/>
    </row>
    <row r="36" spans="1:198" ht="18" customHeight="1" x14ac:dyDescent="0.15">
      <c r="A36" s="1"/>
      <c r="B36" s="1"/>
      <c r="C36" s="1"/>
      <c r="D36" s="1"/>
      <c r="E36" s="1"/>
      <c r="F36" s="1"/>
      <c r="G36" s="1"/>
      <c r="H36" s="1"/>
      <c r="I36" s="1"/>
      <c r="J36" s="1"/>
      <c r="K36" s="1"/>
      <c r="L36" s="1"/>
      <c r="M36" s="1"/>
      <c r="N36" s="1"/>
      <c r="O36" s="70"/>
      <c r="P36" s="115"/>
      <c r="Q36" s="115"/>
      <c r="R36" s="115"/>
      <c r="S36" s="115"/>
      <c r="T36" s="115"/>
      <c r="U36" s="115"/>
      <c r="V36" s="115"/>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5"/>
      <c r="AT36" s="115"/>
      <c r="AU36" s="115"/>
      <c r="AV36" s="115"/>
      <c r="AW36" s="115"/>
      <c r="AX36" s="115"/>
      <c r="AY36" s="115"/>
      <c r="AZ36" s="115"/>
      <c r="BA36" s="115"/>
      <c r="BB36" s="115"/>
      <c r="BC36" s="115"/>
      <c r="BD36" s="115"/>
      <c r="BE36" s="115"/>
      <c r="BF36" s="115"/>
      <c r="BG36" s="115"/>
      <c r="BH36" s="115"/>
      <c r="BI36" s="115"/>
      <c r="BJ36" s="115"/>
      <c r="BK36" s="115"/>
      <c r="BL36" s="115"/>
      <c r="BM36" s="115"/>
      <c r="BN36" s="115"/>
      <c r="BO36" s="115"/>
      <c r="BP36" s="115"/>
      <c r="BQ36" s="115"/>
      <c r="BR36" s="115"/>
      <c r="BS36" s="115"/>
      <c r="BT36" s="115"/>
      <c r="BU36" s="115"/>
      <c r="BV36" s="115"/>
      <c r="BW36" s="115"/>
      <c r="BX36" s="115"/>
      <c r="BY36" s="115"/>
      <c r="BZ36" s="115"/>
      <c r="CA36" s="115"/>
      <c r="CB36" s="115"/>
      <c r="CC36" s="115"/>
      <c r="CD36" s="115"/>
      <c r="CE36" s="115"/>
      <c r="CF36" s="115"/>
      <c r="CG36" s="115"/>
      <c r="CH36" s="115"/>
      <c r="CI36" s="115"/>
      <c r="CJ36" s="115"/>
      <c r="CK36" s="115"/>
      <c r="CL36" s="115"/>
      <c r="CM36" s="115"/>
      <c r="CN36" s="115"/>
      <c r="CO36" s="115"/>
      <c r="CP36" s="115"/>
      <c r="CQ36" s="115"/>
      <c r="CR36" s="115"/>
      <c r="CS36" s="115"/>
      <c r="CT36" s="115"/>
      <c r="CU36" s="115"/>
      <c r="CV36" s="115"/>
      <c r="CW36" s="115"/>
      <c r="CX36" s="115"/>
      <c r="CY36" s="115"/>
      <c r="CZ36" s="115"/>
      <c r="DA36" s="115"/>
      <c r="DB36" s="115"/>
      <c r="DC36" s="115"/>
      <c r="DD36" s="115"/>
      <c r="DE36" s="115"/>
      <c r="DF36" s="115"/>
      <c r="DG36" s="115"/>
      <c r="DH36" s="115"/>
      <c r="DI36" s="115"/>
      <c r="DJ36" s="115"/>
      <c r="DK36" s="115"/>
      <c r="DL36" s="115"/>
      <c r="DM36" s="115"/>
      <c r="DN36" s="115"/>
      <c r="DO36" s="115"/>
      <c r="DP36" s="115"/>
      <c r="DQ36" s="115"/>
      <c r="DR36" s="115"/>
      <c r="DS36" s="115"/>
      <c r="DT36" s="115"/>
      <c r="DU36" s="115"/>
      <c r="DV36" s="115"/>
      <c r="DW36" s="115"/>
      <c r="DX36" s="115"/>
      <c r="DY36" s="115"/>
      <c r="DZ36" s="115"/>
      <c r="EA36" s="115"/>
      <c r="EB36" s="115"/>
      <c r="EC36" s="115"/>
      <c r="ED36" s="115"/>
      <c r="EE36" s="115"/>
      <c r="EF36" s="115"/>
      <c r="EG36" s="115"/>
      <c r="EH36" s="115"/>
      <c r="EI36" s="115"/>
      <c r="EJ36" s="115"/>
      <c r="EK36" s="115"/>
      <c r="EL36" s="115"/>
      <c r="EM36" s="115"/>
      <c r="EN36" s="115"/>
      <c r="EO36" s="115"/>
      <c r="EP36" s="115"/>
      <c r="EQ36" s="115"/>
      <c r="ER36" s="115"/>
      <c r="ES36" s="115"/>
      <c r="ET36" s="115"/>
      <c r="EU36" s="115"/>
      <c r="EV36" s="115"/>
      <c r="EW36" s="115"/>
      <c r="EX36" s="115"/>
      <c r="EY36" s="115"/>
      <c r="EZ36" s="115"/>
      <c r="FA36" s="115"/>
      <c r="FB36" s="115"/>
      <c r="FC36" s="115"/>
      <c r="FD36" s="115"/>
      <c r="FE36" s="115"/>
      <c r="FF36" s="115"/>
      <c r="FG36" s="115"/>
      <c r="FH36" s="115"/>
      <c r="FI36" s="115"/>
      <c r="FJ36" s="115"/>
      <c r="FK36" s="115"/>
      <c r="FL36" s="115"/>
      <c r="FM36" s="115"/>
      <c r="FN36" s="115"/>
      <c r="FO36" s="115"/>
      <c r="FP36" s="115"/>
      <c r="FQ36" s="115"/>
      <c r="FR36" s="115"/>
      <c r="FS36" s="115"/>
      <c r="FT36" s="115"/>
      <c r="FU36" s="115"/>
      <c r="FV36" s="115"/>
      <c r="FW36" s="115"/>
      <c r="FX36" s="115"/>
      <c r="FY36" s="115"/>
      <c r="FZ36" s="115"/>
      <c r="GA36" s="115"/>
      <c r="GB36" s="115"/>
      <c r="GC36" s="115"/>
      <c r="GD36" s="115"/>
      <c r="GE36" s="115"/>
    </row>
    <row r="37" spans="1:198" ht="18" customHeight="1" x14ac:dyDescent="0.15">
      <c r="A37" s="1"/>
      <c r="B37" s="1"/>
      <c r="C37" s="1"/>
      <c r="D37" s="1"/>
      <c r="E37" s="1"/>
      <c r="F37" s="1"/>
      <c r="G37" s="1"/>
      <c r="H37" s="1"/>
      <c r="I37" s="1"/>
      <c r="J37" s="1"/>
      <c r="K37" s="1"/>
      <c r="L37" s="1"/>
      <c r="M37" s="1"/>
      <c r="N37" s="1"/>
      <c r="O37" s="70"/>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5"/>
      <c r="AT37" s="115"/>
      <c r="AU37" s="115"/>
      <c r="AV37" s="115"/>
      <c r="AW37" s="115"/>
      <c r="AX37" s="115"/>
      <c r="AY37" s="115"/>
      <c r="AZ37" s="115"/>
      <c r="BA37" s="115"/>
      <c r="BB37" s="115"/>
      <c r="BC37" s="115"/>
      <c r="BD37" s="115"/>
      <c r="BE37" s="115"/>
      <c r="BF37" s="115"/>
      <c r="BG37" s="115"/>
      <c r="BH37" s="115"/>
      <c r="BI37" s="115"/>
      <c r="BJ37" s="115"/>
      <c r="BK37" s="115"/>
      <c r="BL37" s="115"/>
      <c r="BM37" s="115"/>
      <c r="BN37" s="115"/>
      <c r="BO37" s="115"/>
      <c r="BP37" s="115"/>
      <c r="BQ37" s="115"/>
      <c r="BR37" s="115"/>
      <c r="BS37" s="115"/>
      <c r="BT37" s="115"/>
      <c r="BU37" s="115"/>
      <c r="BV37" s="115"/>
      <c r="BW37" s="115"/>
      <c r="BX37" s="115"/>
      <c r="BY37" s="115"/>
      <c r="BZ37" s="115"/>
      <c r="CA37" s="115"/>
      <c r="CB37" s="115"/>
      <c r="CC37" s="115"/>
      <c r="CD37" s="115"/>
      <c r="CE37" s="115"/>
      <c r="CF37" s="115"/>
      <c r="CG37" s="115"/>
      <c r="CH37" s="115"/>
      <c r="CI37" s="115"/>
      <c r="CJ37" s="115"/>
      <c r="CK37" s="115"/>
      <c r="CL37" s="115"/>
      <c r="CM37" s="115"/>
      <c r="CN37" s="115"/>
      <c r="CO37" s="115"/>
      <c r="CP37" s="115"/>
      <c r="CQ37" s="115"/>
      <c r="CR37" s="115"/>
      <c r="CS37" s="115"/>
      <c r="CT37" s="115"/>
      <c r="CU37" s="115"/>
      <c r="CV37" s="115"/>
      <c r="CW37" s="115"/>
      <c r="CX37" s="115"/>
      <c r="CY37" s="115"/>
      <c r="CZ37" s="115"/>
      <c r="DA37" s="115"/>
      <c r="DB37" s="115"/>
      <c r="DC37" s="115"/>
      <c r="DD37" s="115"/>
      <c r="DE37" s="115"/>
      <c r="DF37" s="115"/>
      <c r="DG37" s="115"/>
      <c r="DH37" s="115"/>
      <c r="DI37" s="115"/>
      <c r="DJ37" s="115"/>
      <c r="DK37" s="115"/>
      <c r="DL37" s="115"/>
      <c r="DM37" s="115"/>
      <c r="DN37" s="115"/>
      <c r="DO37" s="115"/>
      <c r="DP37" s="115"/>
      <c r="DQ37" s="115"/>
      <c r="DR37" s="115"/>
      <c r="DS37" s="115"/>
      <c r="DT37" s="115"/>
      <c r="DU37" s="115"/>
      <c r="DV37" s="115"/>
      <c r="DW37" s="115"/>
      <c r="DX37" s="115"/>
      <c r="DY37" s="115"/>
      <c r="DZ37" s="115"/>
      <c r="EA37" s="115"/>
      <c r="EB37" s="115"/>
      <c r="EC37" s="115"/>
      <c r="ED37" s="115"/>
      <c r="EE37" s="115"/>
      <c r="EF37" s="115"/>
      <c r="EG37" s="115"/>
      <c r="EH37" s="115"/>
      <c r="EI37" s="115"/>
      <c r="EJ37" s="115"/>
      <c r="EK37" s="115"/>
      <c r="EL37" s="115"/>
      <c r="EM37" s="115"/>
      <c r="EN37" s="115"/>
      <c r="EO37" s="115"/>
      <c r="EP37" s="115"/>
      <c r="EQ37" s="115"/>
      <c r="ER37" s="115"/>
      <c r="ES37" s="115"/>
      <c r="ET37" s="115"/>
      <c r="EU37" s="115"/>
      <c r="EV37" s="115"/>
      <c r="EW37" s="115"/>
      <c r="EX37" s="115"/>
      <c r="EY37" s="115"/>
      <c r="EZ37" s="115"/>
      <c r="FA37" s="115"/>
      <c r="FB37" s="115"/>
      <c r="FC37" s="115"/>
      <c r="FD37" s="115"/>
      <c r="FE37" s="115"/>
      <c r="FF37" s="115"/>
      <c r="FG37" s="115"/>
      <c r="FH37" s="115"/>
      <c r="FI37" s="115"/>
      <c r="FJ37" s="115"/>
      <c r="FK37" s="115"/>
      <c r="FL37" s="115"/>
      <c r="FM37" s="115"/>
      <c r="FN37" s="115"/>
      <c r="FO37" s="115"/>
      <c r="FP37" s="115"/>
      <c r="FQ37" s="115"/>
      <c r="FR37" s="115"/>
      <c r="FS37" s="115"/>
      <c r="FT37" s="115"/>
      <c r="FU37" s="115"/>
      <c r="FV37" s="115"/>
      <c r="FW37" s="115"/>
      <c r="FX37" s="115"/>
      <c r="FY37" s="115"/>
      <c r="FZ37" s="115"/>
      <c r="GA37" s="115"/>
      <c r="GB37" s="115"/>
      <c r="GC37" s="115"/>
      <c r="GD37" s="115"/>
      <c r="GE37" s="115"/>
    </row>
    <row r="38" spans="1:198" ht="18" customHeight="1" x14ac:dyDescent="0.15">
      <c r="A38" s="1"/>
      <c r="B38" s="1"/>
      <c r="C38" s="1"/>
      <c r="D38" s="1"/>
      <c r="E38" s="1"/>
      <c r="F38" s="1"/>
      <c r="G38" s="1"/>
      <c r="H38" s="1"/>
      <c r="I38" s="1"/>
      <c r="J38" s="1"/>
      <c r="K38" s="1"/>
      <c r="L38" s="1"/>
      <c r="M38" s="1"/>
      <c r="N38" s="1"/>
      <c r="O38" s="70"/>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5"/>
      <c r="AT38" s="115"/>
      <c r="AU38" s="115"/>
      <c r="AV38" s="115"/>
      <c r="AW38" s="115"/>
      <c r="AX38" s="115"/>
      <c r="AY38" s="115"/>
      <c r="AZ38" s="115"/>
      <c r="BA38" s="115"/>
      <c r="BB38" s="115"/>
      <c r="BC38" s="115"/>
      <c r="BD38" s="115"/>
      <c r="BE38" s="115"/>
      <c r="BF38" s="115"/>
      <c r="BG38" s="115"/>
      <c r="BH38" s="115"/>
      <c r="BI38" s="115"/>
      <c r="BJ38" s="115"/>
      <c r="BK38" s="115"/>
      <c r="BL38" s="115"/>
      <c r="BM38" s="115"/>
      <c r="BN38" s="115"/>
      <c r="BO38" s="115"/>
      <c r="BP38" s="115"/>
      <c r="BQ38" s="115"/>
      <c r="BR38" s="115"/>
      <c r="BS38" s="115"/>
      <c r="BT38" s="115"/>
      <c r="BU38" s="115"/>
      <c r="BV38" s="115"/>
      <c r="BW38" s="115"/>
      <c r="BX38" s="115"/>
      <c r="BY38" s="115"/>
      <c r="BZ38" s="115"/>
      <c r="CA38" s="115"/>
      <c r="CB38" s="115"/>
      <c r="CC38" s="115"/>
      <c r="CD38" s="115"/>
      <c r="CE38" s="115"/>
      <c r="CF38" s="115"/>
      <c r="CG38" s="115"/>
      <c r="CH38" s="115"/>
      <c r="CI38" s="115"/>
      <c r="CJ38" s="115"/>
      <c r="CK38" s="115"/>
      <c r="CL38" s="115"/>
      <c r="CM38" s="115"/>
      <c r="CN38" s="115"/>
      <c r="CO38" s="115"/>
      <c r="CP38" s="115"/>
      <c r="CQ38" s="115"/>
      <c r="CR38" s="115"/>
      <c r="CS38" s="115"/>
      <c r="CT38" s="115"/>
      <c r="CU38" s="115"/>
      <c r="CV38" s="115"/>
      <c r="CW38" s="115"/>
      <c r="CX38" s="115"/>
      <c r="CY38" s="115"/>
      <c r="CZ38" s="115"/>
      <c r="DA38" s="115"/>
      <c r="DB38" s="115"/>
      <c r="DC38" s="115"/>
      <c r="DD38" s="115"/>
      <c r="DE38" s="115"/>
      <c r="DF38" s="115"/>
      <c r="DG38" s="115"/>
      <c r="DH38" s="115"/>
      <c r="DI38" s="115"/>
      <c r="DJ38" s="115"/>
      <c r="DK38" s="115"/>
      <c r="DL38" s="115"/>
      <c r="DM38" s="115"/>
      <c r="DN38" s="115"/>
      <c r="DO38" s="115"/>
      <c r="DP38" s="115"/>
      <c r="DQ38" s="115"/>
      <c r="DR38" s="115"/>
      <c r="DS38" s="115"/>
      <c r="DT38" s="115"/>
      <c r="DU38" s="115"/>
      <c r="DV38" s="115"/>
      <c r="DW38" s="115"/>
      <c r="DX38" s="115"/>
      <c r="DY38" s="115"/>
      <c r="DZ38" s="115"/>
      <c r="EA38" s="115"/>
      <c r="EB38" s="115"/>
      <c r="EC38" s="115"/>
      <c r="ED38" s="115"/>
      <c r="EE38" s="115"/>
      <c r="EF38" s="115"/>
      <c r="EG38" s="115"/>
      <c r="EH38" s="115"/>
      <c r="EI38" s="115"/>
      <c r="EJ38" s="115"/>
      <c r="EK38" s="115"/>
      <c r="EL38" s="115"/>
      <c r="EM38" s="115"/>
      <c r="EN38" s="115"/>
      <c r="EO38" s="115"/>
      <c r="EP38" s="115"/>
      <c r="EQ38" s="115"/>
      <c r="ER38" s="115"/>
      <c r="ES38" s="115"/>
      <c r="ET38" s="115"/>
      <c r="EU38" s="115"/>
      <c r="EV38" s="115"/>
      <c r="EW38" s="115"/>
      <c r="EX38" s="115"/>
      <c r="EY38" s="115"/>
      <c r="EZ38" s="115"/>
      <c r="FA38" s="115"/>
      <c r="FB38" s="115"/>
      <c r="FC38" s="115"/>
      <c r="FD38" s="115"/>
      <c r="FE38" s="115"/>
      <c r="FF38" s="115"/>
      <c r="FG38" s="115"/>
      <c r="FH38" s="115"/>
      <c r="FI38" s="115"/>
      <c r="FJ38" s="115"/>
      <c r="FK38" s="115"/>
      <c r="FL38" s="115"/>
      <c r="FM38" s="115"/>
      <c r="FN38" s="115"/>
      <c r="FO38" s="115"/>
      <c r="FP38" s="115"/>
      <c r="FQ38" s="115"/>
      <c r="FR38" s="115"/>
      <c r="FS38" s="115"/>
      <c r="FT38" s="115"/>
      <c r="FU38" s="115"/>
      <c r="FV38" s="115"/>
      <c r="FW38" s="115"/>
      <c r="FX38" s="115"/>
      <c r="FY38" s="115"/>
      <c r="FZ38" s="115"/>
      <c r="GA38" s="115"/>
      <c r="GB38" s="115"/>
      <c r="GC38" s="115"/>
      <c r="GD38" s="115"/>
      <c r="GE38" s="115"/>
    </row>
    <row r="39" spans="1:198" ht="18" customHeight="1" x14ac:dyDescent="0.15">
      <c r="A39" s="1"/>
      <c r="B39" s="1"/>
      <c r="C39" s="1"/>
      <c r="D39" s="1"/>
      <c r="E39" s="1"/>
      <c r="F39" s="1"/>
      <c r="G39" s="1"/>
      <c r="H39" s="1"/>
      <c r="I39" s="1"/>
      <c r="J39" s="1"/>
      <c r="K39" s="1"/>
      <c r="L39" s="1"/>
      <c r="M39" s="1"/>
      <c r="N39" s="1"/>
      <c r="O39" s="70"/>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5"/>
      <c r="AT39" s="115"/>
      <c r="AU39" s="115"/>
      <c r="AV39" s="115"/>
      <c r="AW39" s="115"/>
      <c r="AX39" s="115"/>
      <c r="AY39" s="115"/>
      <c r="AZ39" s="115"/>
      <c r="BA39" s="115"/>
      <c r="BB39" s="115"/>
      <c r="BC39" s="115"/>
      <c r="BD39" s="115"/>
      <c r="BE39" s="115"/>
      <c r="BF39" s="115"/>
      <c r="BG39" s="115"/>
      <c r="BH39" s="115"/>
      <c r="BI39" s="115"/>
      <c r="BJ39" s="115"/>
      <c r="BK39" s="115"/>
      <c r="BL39" s="115"/>
      <c r="BM39" s="115"/>
      <c r="BN39" s="115"/>
      <c r="BO39" s="115"/>
      <c r="BP39" s="115"/>
      <c r="BQ39" s="115"/>
      <c r="BR39" s="115"/>
      <c r="BS39" s="115"/>
      <c r="BT39" s="115"/>
      <c r="BU39" s="115"/>
      <c r="BV39" s="115"/>
      <c r="BW39" s="115"/>
      <c r="BX39" s="115"/>
      <c r="BY39" s="115"/>
      <c r="BZ39" s="115"/>
      <c r="CA39" s="115"/>
      <c r="CB39" s="115"/>
      <c r="CC39" s="115"/>
      <c r="CD39" s="115"/>
      <c r="CE39" s="115"/>
      <c r="CF39" s="115"/>
      <c r="CG39" s="115"/>
      <c r="CH39" s="115"/>
      <c r="CI39" s="115"/>
      <c r="CJ39" s="115"/>
      <c r="CK39" s="115"/>
      <c r="CL39" s="115"/>
      <c r="CM39" s="115"/>
      <c r="CN39" s="115"/>
      <c r="CO39" s="115"/>
      <c r="CP39" s="115"/>
      <c r="CQ39" s="115"/>
      <c r="CR39" s="115"/>
      <c r="CS39" s="115"/>
      <c r="CT39" s="115"/>
      <c r="CU39" s="115"/>
      <c r="CV39" s="115"/>
      <c r="CW39" s="115"/>
      <c r="CX39" s="115"/>
      <c r="CY39" s="115"/>
      <c r="CZ39" s="115"/>
      <c r="DA39" s="115"/>
      <c r="DB39" s="115"/>
      <c r="DC39" s="115"/>
      <c r="DD39" s="115"/>
      <c r="DE39" s="115"/>
      <c r="DF39" s="115"/>
      <c r="DG39" s="115"/>
      <c r="DH39" s="115"/>
      <c r="DI39" s="115"/>
      <c r="DJ39" s="115"/>
      <c r="DK39" s="115"/>
      <c r="DL39" s="115"/>
      <c r="DM39" s="115"/>
      <c r="DN39" s="115"/>
      <c r="DO39" s="115"/>
      <c r="DP39" s="115"/>
      <c r="DQ39" s="115"/>
      <c r="DR39" s="115"/>
      <c r="DS39" s="115"/>
      <c r="DT39" s="115"/>
      <c r="DU39" s="115"/>
      <c r="DV39" s="115"/>
      <c r="DW39" s="115"/>
      <c r="DX39" s="115"/>
      <c r="DY39" s="115"/>
      <c r="DZ39" s="115"/>
      <c r="EA39" s="115"/>
      <c r="EB39" s="115"/>
      <c r="EC39" s="115"/>
      <c r="ED39" s="115"/>
      <c r="EE39" s="115"/>
      <c r="EF39" s="115"/>
      <c r="EG39" s="115"/>
      <c r="EH39" s="115"/>
      <c r="EI39" s="115"/>
      <c r="EJ39" s="115"/>
      <c r="EK39" s="115"/>
      <c r="EL39" s="115"/>
      <c r="EM39" s="115"/>
      <c r="EN39" s="115"/>
      <c r="EO39" s="115"/>
      <c r="EP39" s="115"/>
      <c r="EQ39" s="115"/>
      <c r="ER39" s="115"/>
      <c r="ES39" s="115"/>
      <c r="ET39" s="115"/>
      <c r="EU39" s="115"/>
      <c r="EV39" s="115"/>
      <c r="EW39" s="115"/>
      <c r="EX39" s="115"/>
      <c r="EY39" s="115"/>
      <c r="EZ39" s="115"/>
      <c r="FA39" s="115"/>
      <c r="FB39" s="115"/>
      <c r="FC39" s="115"/>
      <c r="FD39" s="115"/>
      <c r="FE39" s="115"/>
      <c r="FF39" s="115"/>
      <c r="FG39" s="115"/>
      <c r="FH39" s="115"/>
      <c r="FI39" s="115"/>
      <c r="FJ39" s="115"/>
      <c r="FK39" s="115"/>
      <c r="FL39" s="115"/>
      <c r="FM39" s="115"/>
      <c r="FN39" s="115"/>
      <c r="FO39" s="115"/>
      <c r="FP39" s="115"/>
      <c r="FQ39" s="115"/>
      <c r="FR39" s="115"/>
      <c r="FS39" s="115"/>
      <c r="FT39" s="115"/>
      <c r="FU39" s="115"/>
      <c r="FV39" s="115"/>
      <c r="FW39" s="115"/>
      <c r="FX39" s="115"/>
      <c r="FY39" s="115"/>
      <c r="FZ39" s="115"/>
      <c r="GA39" s="115"/>
      <c r="GB39" s="115"/>
      <c r="GC39" s="115"/>
      <c r="GD39" s="115"/>
      <c r="GE39" s="115"/>
    </row>
    <row r="40" spans="1:198" ht="18" customHeight="1" x14ac:dyDescent="0.15">
      <c r="A40" s="1"/>
      <c r="B40" s="1"/>
      <c r="C40" s="1"/>
      <c r="D40" s="1"/>
      <c r="E40" s="1"/>
      <c r="F40" s="1"/>
      <c r="G40" s="1"/>
      <c r="H40" s="1"/>
      <c r="I40" s="1"/>
      <c r="J40" s="1"/>
      <c r="K40" s="1"/>
      <c r="L40" s="1"/>
      <c r="M40" s="1"/>
      <c r="N40" s="1"/>
      <c r="O40" s="70"/>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5"/>
      <c r="CX40" s="115"/>
      <c r="CY40" s="115"/>
      <c r="CZ40" s="115"/>
      <c r="DA40" s="115"/>
      <c r="DB40" s="115"/>
      <c r="DC40" s="115"/>
      <c r="DD40" s="115"/>
      <c r="DE40" s="115"/>
      <c r="DF40" s="115"/>
      <c r="DG40" s="115"/>
      <c r="DH40" s="115"/>
      <c r="DI40" s="115"/>
      <c r="DJ40" s="115"/>
      <c r="DK40" s="115"/>
      <c r="DL40" s="115"/>
      <c r="DM40" s="115"/>
      <c r="DN40" s="115"/>
      <c r="DO40" s="115"/>
      <c r="DP40" s="115"/>
      <c r="DQ40" s="115"/>
      <c r="DR40" s="115"/>
      <c r="DS40" s="115"/>
      <c r="DT40" s="115"/>
      <c r="DU40" s="115"/>
      <c r="DV40" s="115"/>
      <c r="DW40" s="115"/>
      <c r="DX40" s="115"/>
      <c r="DY40" s="115"/>
      <c r="DZ40" s="115"/>
      <c r="EA40" s="115"/>
      <c r="EB40" s="115"/>
      <c r="EC40" s="115"/>
      <c r="ED40" s="115"/>
      <c r="EE40" s="115"/>
      <c r="EF40" s="115"/>
      <c r="EG40" s="115"/>
      <c r="EH40" s="115"/>
      <c r="EI40" s="115"/>
      <c r="EJ40" s="115"/>
      <c r="EK40" s="115"/>
      <c r="EL40" s="115"/>
      <c r="EM40" s="115"/>
      <c r="EN40" s="115"/>
      <c r="EO40" s="115"/>
      <c r="EP40" s="115"/>
      <c r="EQ40" s="115"/>
      <c r="ER40" s="115"/>
      <c r="ES40" s="115"/>
      <c r="ET40" s="115"/>
      <c r="EU40" s="115"/>
      <c r="EV40" s="115"/>
      <c r="EW40" s="115"/>
      <c r="EX40" s="115"/>
      <c r="EY40" s="115"/>
      <c r="EZ40" s="115"/>
      <c r="FA40" s="115"/>
      <c r="FB40" s="115"/>
      <c r="FC40" s="115"/>
      <c r="FD40" s="115"/>
      <c r="FE40" s="115"/>
      <c r="FF40" s="115"/>
      <c r="FG40" s="115"/>
      <c r="FH40" s="115"/>
      <c r="FI40" s="115"/>
      <c r="FJ40" s="115"/>
      <c r="FK40" s="115"/>
      <c r="FL40" s="115"/>
      <c r="FM40" s="115"/>
      <c r="FN40" s="115"/>
      <c r="FO40" s="115"/>
      <c r="FP40" s="115"/>
      <c r="FQ40" s="115"/>
      <c r="FR40" s="115"/>
      <c r="FS40" s="115"/>
      <c r="FT40" s="115"/>
      <c r="FU40" s="115"/>
      <c r="FV40" s="115"/>
      <c r="FW40" s="115"/>
      <c r="FX40" s="115"/>
      <c r="FY40" s="115"/>
      <c r="FZ40" s="115"/>
      <c r="GA40" s="115"/>
      <c r="GB40" s="115"/>
      <c r="GC40" s="115"/>
      <c r="GD40" s="115"/>
      <c r="GE40" s="115"/>
    </row>
    <row r="41" spans="1:198" ht="15" customHeight="1" x14ac:dyDescent="0.15">
      <c r="A41" s="1"/>
      <c r="B41" s="1"/>
      <c r="C41" s="1"/>
      <c r="D41" s="1"/>
      <c r="E41" s="1"/>
      <c r="F41" s="1"/>
      <c r="G41" s="1"/>
      <c r="H41" s="1"/>
      <c r="I41" s="1"/>
      <c r="J41" s="1"/>
      <c r="K41" s="1"/>
      <c r="L41" s="1"/>
      <c r="M41" s="1"/>
      <c r="N41" s="1"/>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5"/>
      <c r="AT41" s="115"/>
      <c r="AU41" s="115"/>
      <c r="AV41" s="115"/>
      <c r="AW41" s="115"/>
      <c r="AX41" s="115"/>
      <c r="AY41" s="115"/>
      <c r="AZ41" s="115"/>
      <c r="BA41" s="115"/>
      <c r="BB41" s="115"/>
      <c r="BC41" s="115"/>
      <c r="BD41" s="115"/>
      <c r="BE41" s="115"/>
      <c r="BF41" s="115"/>
      <c r="BG41" s="115"/>
      <c r="BH41" s="115"/>
      <c r="BI41" s="115"/>
      <c r="BJ41" s="115"/>
      <c r="BK41" s="115"/>
      <c r="BL41" s="115"/>
      <c r="BM41" s="115"/>
      <c r="BN41" s="115"/>
      <c r="BO41" s="115"/>
      <c r="BP41" s="115"/>
      <c r="BQ41" s="115"/>
      <c r="BR41" s="115"/>
      <c r="BS41" s="115"/>
      <c r="BT41" s="115"/>
      <c r="BU41" s="115"/>
      <c r="BV41" s="115"/>
      <c r="BW41" s="115"/>
      <c r="BX41" s="115"/>
      <c r="BY41" s="115"/>
      <c r="BZ41" s="115"/>
      <c r="CA41" s="115"/>
      <c r="CB41" s="115"/>
      <c r="CC41" s="115"/>
      <c r="CD41" s="115"/>
      <c r="CE41" s="115"/>
      <c r="CF41" s="115"/>
      <c r="CG41" s="115"/>
      <c r="CH41" s="115"/>
      <c r="CI41" s="115"/>
      <c r="CJ41" s="115"/>
      <c r="CK41" s="115"/>
      <c r="CL41" s="115"/>
      <c r="CM41" s="115"/>
      <c r="CN41" s="115"/>
      <c r="CO41" s="115"/>
      <c r="CP41" s="115"/>
      <c r="CQ41" s="115"/>
      <c r="CR41" s="115"/>
      <c r="CS41" s="115"/>
      <c r="CT41" s="115"/>
      <c r="CU41" s="115"/>
      <c r="CV41" s="115"/>
      <c r="CW41" s="115"/>
      <c r="CX41" s="115"/>
      <c r="CY41" s="115"/>
      <c r="CZ41" s="115"/>
      <c r="DA41" s="115"/>
      <c r="DB41" s="115"/>
      <c r="DC41" s="115"/>
      <c r="DD41" s="115"/>
      <c r="DE41" s="115"/>
      <c r="DF41" s="115"/>
      <c r="DG41" s="115"/>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c r="GB41" s="115"/>
      <c r="GC41" s="115"/>
      <c r="GD41" s="115"/>
      <c r="GE41" s="115"/>
    </row>
    <row r="42" spans="1:198" ht="15" customHeight="1" x14ac:dyDescent="0.15">
      <c r="B42" s="8"/>
      <c r="C42" s="8"/>
      <c r="D42" s="8"/>
      <c r="E42" s="8"/>
      <c r="F42" s="8"/>
      <c r="G42" s="8"/>
      <c r="H42" s="8"/>
      <c r="I42" s="8"/>
      <c r="J42" s="8"/>
      <c r="K42" s="8"/>
      <c r="L42" s="8"/>
      <c r="M42" s="8"/>
      <c r="N42" s="8"/>
      <c r="O42" s="166"/>
      <c r="P42" s="166"/>
      <c r="Q42" s="166"/>
      <c r="R42" s="166"/>
      <c r="S42" s="166"/>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c r="CS42" s="166"/>
      <c r="CT42" s="166"/>
      <c r="CU42" s="166"/>
      <c r="CV42" s="166"/>
      <c r="CW42" s="166"/>
      <c r="CX42" s="166"/>
      <c r="CY42" s="166"/>
      <c r="CZ42" s="166"/>
      <c r="DA42" s="166"/>
      <c r="DB42" s="166"/>
      <c r="DC42" s="166"/>
      <c r="DD42" s="166"/>
      <c r="DE42" s="166"/>
      <c r="DF42" s="166"/>
      <c r="DG42" s="166"/>
      <c r="DH42" s="166"/>
      <c r="DI42" s="166"/>
      <c r="DJ42" s="166"/>
      <c r="DK42" s="166"/>
      <c r="DL42" s="166"/>
      <c r="DM42" s="166"/>
      <c r="DN42" s="166"/>
      <c r="DO42" s="166"/>
      <c r="DP42" s="166"/>
      <c r="DQ42" s="166"/>
      <c r="DR42" s="166"/>
      <c r="DS42" s="166"/>
      <c r="DT42" s="166"/>
      <c r="DU42" s="166"/>
      <c r="DV42" s="166"/>
      <c r="DW42" s="166"/>
      <c r="DX42" s="166"/>
      <c r="DY42" s="166"/>
      <c r="DZ42" s="166"/>
      <c r="EA42" s="166"/>
      <c r="EB42" s="166"/>
      <c r="EC42" s="166"/>
      <c r="ED42" s="166"/>
      <c r="EE42" s="166"/>
      <c r="EF42" s="166"/>
      <c r="EG42" s="166"/>
      <c r="EH42" s="166"/>
      <c r="EI42" s="166"/>
      <c r="EJ42" s="166"/>
      <c r="EK42" s="166"/>
      <c r="EL42" s="166"/>
      <c r="EM42" s="166"/>
      <c r="EN42" s="166"/>
      <c r="EO42" s="166"/>
      <c r="EP42" s="166"/>
      <c r="EQ42" s="166"/>
      <c r="ER42" s="166"/>
      <c r="ES42" s="166"/>
      <c r="ET42" s="166"/>
      <c r="EU42" s="166"/>
      <c r="EV42" s="166"/>
      <c r="EW42" s="166"/>
      <c r="EX42" s="166"/>
      <c r="EY42" s="166"/>
      <c r="EZ42" s="166"/>
      <c r="FA42" s="166"/>
      <c r="FB42" s="166"/>
      <c r="FC42" s="166"/>
      <c r="FD42" s="166"/>
      <c r="FE42" s="166"/>
      <c r="FF42" s="166"/>
      <c r="FG42" s="166"/>
      <c r="FH42" s="166"/>
      <c r="FI42" s="166"/>
      <c r="FJ42" s="166"/>
      <c r="FK42" s="166"/>
      <c r="FL42" s="166"/>
      <c r="FM42" s="166"/>
      <c r="FN42" s="166"/>
      <c r="FO42" s="166"/>
      <c r="FP42" s="166"/>
      <c r="FQ42" s="166"/>
      <c r="FR42" s="166"/>
      <c r="FS42" s="166"/>
      <c r="FT42" s="166"/>
      <c r="FU42" s="166"/>
      <c r="FV42" s="166"/>
      <c r="FW42" s="166"/>
      <c r="FX42" s="166"/>
      <c r="FY42" s="166"/>
      <c r="FZ42" s="166"/>
      <c r="GA42" s="166"/>
      <c r="GB42" s="166"/>
      <c r="GC42" s="166"/>
      <c r="GD42" s="166"/>
      <c r="GE42" s="166"/>
      <c r="GF42" s="144"/>
      <c r="GG42" s="144"/>
      <c r="GH42" s="144"/>
      <c r="GI42" s="144"/>
      <c r="GJ42" s="144"/>
      <c r="GK42" s="144"/>
      <c r="GL42" s="144"/>
      <c r="GM42" s="144"/>
      <c r="GN42" s="144"/>
      <c r="GO42" s="144"/>
      <c r="GP42" s="144"/>
    </row>
    <row r="43" spans="1:198" ht="21" customHeight="1" x14ac:dyDescent="0.15"/>
    <row r="44" spans="1:198" ht="15" customHeight="1" x14ac:dyDescent="0.15">
      <c r="A44" s="583">
        <v>
149</v>
      </c>
      <c r="B44" s="583"/>
      <c r="C44" s="583"/>
      <c r="D44" s="583"/>
      <c r="E44" s="583"/>
      <c r="F44" s="583"/>
      <c r="G44" s="583"/>
      <c r="H44" s="583"/>
      <c r="I44" s="583"/>
      <c r="J44" s="583"/>
    </row>
    <row r="45" spans="1:198" ht="15" customHeight="1" x14ac:dyDescent="0.15"/>
    <row r="46" spans="1:198" ht="15" customHeight="1" x14ac:dyDescent="0.15"/>
    <row r="47" spans="1:198" ht="15" customHeight="1" x14ac:dyDescent="0.15"/>
    <row r="48" spans="1:198" ht="15" customHeight="1" x14ac:dyDescent="0.15"/>
    <row r="49" ht="15" customHeight="1" x14ac:dyDescent="0.15"/>
  </sheetData>
  <mergeCells count="3">
    <mergeCell ref="D10:D11"/>
    <mergeCell ref="E10:G11"/>
    <mergeCell ref="A44:J44"/>
  </mergeCells>
  <phoneticPr fontId="4"/>
  <printOptions horizontalCentered="1"/>
  <pageMargins left="0.78740157480314965" right="0.78740157480314965" top="0.98425196850393704" bottom="0.39370078740157483" header="0" footer="0"/>
  <headerFooter alignWithMargins="0"/>
  <colBreaks count="1" manualBreakCount="1">
    <brk id="102" max="41"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IM106"/>
  <sheetViews>
    <sheetView view="pageBreakPreview" topLeftCell="BO70" zoomScale="85" zoomScaleNormal="100" zoomScaleSheetLayoutView="85" workbookViewId="0">
      <selection activeCell="DM91" sqref="DM91:DN91"/>
    </sheetView>
  </sheetViews>
  <sheetFormatPr defaultColWidth="2.25" defaultRowHeight="13.5" x14ac:dyDescent="0.15"/>
  <cols>
    <col min="1" max="3" width="2.25" style="147" customWidth="1"/>
    <col min="4" max="4" width="2" style="147" customWidth="1"/>
    <col min="5" max="5" width="2.125" style="147" customWidth="1"/>
    <col min="6" max="18" width="2" style="147" customWidth="1"/>
    <col min="19" max="23" width="2.25" style="147" customWidth="1"/>
    <col min="24" max="25" width="1.125" style="147" customWidth="1"/>
    <col min="26" max="28" width="2.25" style="147" customWidth="1"/>
    <col min="29" max="30" width="1.125" style="147" customWidth="1"/>
    <col min="31" max="34" width="2.25" style="147" customWidth="1"/>
    <col min="35" max="36" width="1.125" style="147" customWidth="1"/>
    <col min="37" max="38" width="2.25" style="147" customWidth="1"/>
    <col min="39" max="40" width="1.125" style="147" customWidth="1"/>
    <col min="41" max="44" width="2.25" style="147" customWidth="1"/>
    <col min="45" max="46" width="1.125" style="147" customWidth="1"/>
    <col min="47" max="52" width="2.25" style="147" customWidth="1"/>
    <col min="53" max="67" width="2" style="147" customWidth="1"/>
    <col min="68" max="72" width="2.25" style="147" customWidth="1"/>
    <col min="73" max="74" width="1.125" style="147" customWidth="1"/>
    <col min="75" max="75" width="2.25" style="147" customWidth="1"/>
    <col min="76" max="77" width="1.125" style="147" customWidth="1"/>
    <col min="78" max="78" width="2.25" style="147" customWidth="1"/>
    <col min="79" max="80" width="1.125" style="147" customWidth="1"/>
    <col min="81" max="84" width="2.25" style="147" customWidth="1"/>
    <col min="85" max="88" width="1.125" style="147" customWidth="1"/>
    <col min="89" max="89" width="2.25" style="147" customWidth="1"/>
    <col min="90" max="91" width="1.125" style="147" customWidth="1"/>
    <col min="92" max="95" width="2.25" style="147" customWidth="1"/>
    <col min="96" max="97" width="1.125" style="147" customWidth="1"/>
    <col min="98" max="99" width="2.25" style="147" customWidth="1"/>
    <col min="100" max="100" width="3" style="147" customWidth="1"/>
    <col min="101" max="103" width="2.25" style="147" customWidth="1"/>
    <col min="104" max="118" width="2" style="147" customWidth="1"/>
    <col min="119" max="123" width="2.25" style="147" customWidth="1"/>
    <col min="124" max="125" width="1.125" style="147" customWidth="1"/>
    <col min="126" max="128" width="2.25" style="147" customWidth="1"/>
    <col min="129" max="130" width="1.125" style="147" customWidth="1"/>
    <col min="131" max="134" width="2.25" style="147" customWidth="1"/>
    <col min="135" max="136" width="1.125" style="147" customWidth="1"/>
    <col min="137" max="138" width="2.25" style="147" customWidth="1"/>
    <col min="139" max="140" width="1.125" style="147" customWidth="1"/>
    <col min="141" max="144" width="2.25" style="147" customWidth="1"/>
    <col min="145" max="146" width="1.125" style="147" customWidth="1"/>
    <col min="147" max="152" width="2.25" style="147" customWidth="1"/>
    <col min="153" max="167" width="2" style="147" customWidth="1"/>
    <col min="168" max="172" width="2.25" style="147" customWidth="1"/>
    <col min="173" max="174" width="1.125" style="147" customWidth="1"/>
    <col min="175" max="177" width="2.25" style="147" customWidth="1"/>
    <col min="178" max="179" width="1.125" style="147" customWidth="1"/>
    <col min="180" max="183" width="2.25" style="147" customWidth="1"/>
    <col min="184" max="185" width="1.125" style="147" customWidth="1"/>
    <col min="186" max="187" width="2.25" style="147" customWidth="1"/>
    <col min="188" max="189" width="1.125" style="147" customWidth="1"/>
    <col min="190" max="193" width="2.25" style="147" customWidth="1"/>
    <col min="194" max="195" width="1.125" style="147" customWidth="1"/>
    <col min="196" max="201" width="2.25" style="147" customWidth="1"/>
    <col min="202" max="216" width="2" style="147" customWidth="1"/>
    <col min="217" max="221" width="2.25" style="147" customWidth="1"/>
    <col min="222" max="223" width="1.125" style="147" customWidth="1"/>
    <col min="224" max="224" width="2.125" style="147" customWidth="1"/>
    <col min="225" max="226" width="2.25" style="147" customWidth="1"/>
    <col min="227" max="228" width="1.125" style="147" customWidth="1"/>
    <col min="229" max="232" width="2.25" style="147" customWidth="1"/>
    <col min="233" max="234" width="1.125" style="147" customWidth="1"/>
    <col min="235" max="236" width="2.25" style="147" customWidth="1"/>
    <col min="237" max="238" width="1.125" style="147" customWidth="1"/>
    <col min="239" max="242" width="2.25" style="147" customWidth="1"/>
    <col min="243" max="244" width="1.125" style="147" customWidth="1"/>
    <col min="245" max="246" width="2.25" style="147"/>
    <col min="247" max="247" width="3" style="147" customWidth="1"/>
    <col min="248" max="16384" width="2.25" style="147"/>
  </cols>
  <sheetData>
    <row r="1" spans="1:247" ht="15" customHeight="1" x14ac:dyDescent="0.15">
      <c r="A1" s="12"/>
      <c r="B1" s="583" t="s">
        <v>
380</v>
      </c>
      <c r="C1" s="583"/>
      <c r="D1" s="15" t="s">
        <v>
686</v>
      </c>
      <c r="E1" s="15"/>
      <c r="F1" s="15"/>
      <c r="G1" s="15"/>
      <c r="H1" s="15"/>
      <c r="I1" s="94"/>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9" t="s">
        <v>
683</v>
      </c>
      <c r="AZ1" s="9"/>
      <c r="BA1" s="9"/>
      <c r="BB1" s="9"/>
      <c r="BC1" s="9"/>
      <c r="BD1" s="9"/>
      <c r="BE1" s="9"/>
      <c r="BF1" s="9"/>
      <c r="BG1" s="16"/>
      <c r="BH1" s="16"/>
      <c r="BI1" s="16"/>
      <c r="BJ1" s="16"/>
      <c r="BK1" s="16"/>
      <c r="BL1" s="16"/>
      <c r="BM1" s="16"/>
      <c r="BN1" s="16"/>
      <c r="BO1" s="16"/>
      <c r="BP1" s="16"/>
      <c r="BQ1" s="16"/>
      <c r="BR1" s="10"/>
      <c r="BS1" s="10"/>
      <c r="BT1" s="10"/>
      <c r="BU1" s="10"/>
      <c r="BV1" s="10"/>
      <c r="BW1" s="10"/>
      <c r="BX1" s="10"/>
      <c r="BY1" s="10"/>
      <c r="BZ1" s="10"/>
      <c r="CA1" s="10"/>
      <c r="CB1" s="10"/>
      <c r="CC1" s="10"/>
      <c r="CD1" s="10"/>
      <c r="CE1" s="10" t="s">
        <v>
682</v>
      </c>
      <c r="CF1" s="10"/>
      <c r="CG1" s="10"/>
      <c r="CH1" s="10"/>
      <c r="CI1" s="10"/>
      <c r="CJ1" s="10"/>
      <c r="CK1" s="10"/>
      <c r="CL1" s="10"/>
      <c r="CM1" s="10"/>
      <c r="CN1" s="10"/>
      <c r="CO1" s="10"/>
      <c r="CP1" s="10"/>
      <c r="CQ1" s="9"/>
      <c r="CR1" s="2"/>
      <c r="CS1" s="2"/>
      <c r="CT1" s="16"/>
      <c r="CU1" s="16"/>
      <c r="CV1" s="41"/>
      <c r="CW1" s="16"/>
      <c r="CX1" s="16"/>
      <c r="CY1" s="16"/>
      <c r="CZ1" s="16"/>
      <c r="DA1" s="16"/>
      <c r="DB1" s="16"/>
      <c r="DC1" s="16"/>
      <c r="DD1" s="16"/>
      <c r="DE1" s="16"/>
      <c r="DF1" s="16"/>
      <c r="DG1" s="16"/>
      <c r="DH1" s="16"/>
      <c r="DI1" s="16"/>
      <c r="DJ1" s="10"/>
      <c r="DK1" s="16"/>
      <c r="DL1" s="9"/>
      <c r="DM1" s="9"/>
      <c r="DN1" s="9"/>
      <c r="DO1" s="9"/>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
      <c r="HR1" s="1"/>
      <c r="HS1" s="1"/>
      <c r="HT1" s="1"/>
      <c r="HU1" s="1"/>
      <c r="HV1" s="1"/>
      <c r="HW1" s="1"/>
      <c r="HX1" s="1"/>
      <c r="HY1" s="1"/>
      <c r="HZ1" s="1"/>
      <c r="IA1" s="1"/>
      <c r="IB1" s="1"/>
      <c r="IC1" s="1"/>
      <c r="ID1" s="1"/>
      <c r="IE1" s="1"/>
      <c r="IF1" s="1"/>
      <c r="IG1" s="1"/>
      <c r="IH1" s="1"/>
      <c r="II1" s="1"/>
      <c r="IJ1" s="1"/>
      <c r="IK1" s="1"/>
      <c r="IL1" s="1"/>
      <c r="IM1" s="1"/>
    </row>
    <row r="2" spans="1:247" ht="15.6" customHeight="1" x14ac:dyDescent="0.15">
      <c r="A2" s="1104" t="s">
        <v>
687</v>
      </c>
      <c r="B2" s="1104"/>
      <c r="C2" s="1104"/>
      <c r="D2" s="1104"/>
      <c r="E2" s="1104"/>
      <c r="F2" s="1104"/>
      <c r="G2" s="1104"/>
      <c r="H2" s="1104"/>
      <c r="I2" s="1104"/>
      <c r="J2" s="1104" t="s">
        <v>
688</v>
      </c>
      <c r="K2" s="1104"/>
      <c r="L2" s="1104"/>
      <c r="M2" s="1104"/>
      <c r="N2" s="1104"/>
      <c r="O2" s="1104"/>
      <c r="P2" s="1104"/>
      <c r="Q2" s="1104"/>
      <c r="R2" s="1104"/>
      <c r="S2" s="940" t="s">
        <v>
689</v>
      </c>
      <c r="T2" s="941"/>
      <c r="U2" s="941"/>
      <c r="V2" s="941"/>
      <c r="W2" s="941"/>
      <c r="X2" s="941"/>
      <c r="Y2" s="941"/>
      <c r="Z2" s="941"/>
      <c r="AA2" s="941"/>
      <c r="AB2" s="941"/>
      <c r="AC2" s="941"/>
      <c r="AD2" s="941"/>
      <c r="AE2" s="941"/>
      <c r="AF2" s="941"/>
      <c r="AG2" s="941"/>
      <c r="AH2" s="941"/>
      <c r="AI2" s="941"/>
      <c r="AJ2" s="941"/>
      <c r="AK2" s="941"/>
      <c r="AL2" s="941"/>
      <c r="AM2" s="941"/>
      <c r="AN2" s="941"/>
      <c r="AO2" s="941"/>
      <c r="AP2" s="941"/>
      <c r="AQ2" s="941"/>
      <c r="AR2" s="941"/>
      <c r="AS2" s="941"/>
      <c r="AT2" s="941"/>
      <c r="AU2" s="941"/>
      <c r="AV2" s="941"/>
      <c r="AW2" s="942"/>
      <c r="AX2" s="1104" t="s">
        <v>
687</v>
      </c>
      <c r="AY2" s="1104"/>
      <c r="AZ2" s="1104"/>
      <c r="BA2" s="1104"/>
      <c r="BB2" s="1104"/>
      <c r="BC2" s="1104"/>
      <c r="BD2" s="1104"/>
      <c r="BE2" s="1104"/>
      <c r="BF2" s="1104"/>
      <c r="BG2" s="1104" t="s">
        <v>
688</v>
      </c>
      <c r="BH2" s="1104"/>
      <c r="BI2" s="1104"/>
      <c r="BJ2" s="1104"/>
      <c r="BK2" s="1104"/>
      <c r="BL2" s="1104"/>
      <c r="BM2" s="1104"/>
      <c r="BN2" s="1104"/>
      <c r="BO2" s="1104"/>
      <c r="BP2" s="940" t="s">
        <v>
689</v>
      </c>
      <c r="BQ2" s="941"/>
      <c r="BR2" s="941"/>
      <c r="BS2" s="941"/>
      <c r="BT2" s="941"/>
      <c r="BU2" s="941"/>
      <c r="BV2" s="941"/>
      <c r="BW2" s="941"/>
      <c r="BX2" s="941"/>
      <c r="BY2" s="941"/>
      <c r="BZ2" s="941"/>
      <c r="CA2" s="941"/>
      <c r="CB2" s="941"/>
      <c r="CC2" s="941"/>
      <c r="CD2" s="941"/>
      <c r="CE2" s="941"/>
      <c r="CF2" s="941"/>
      <c r="CG2" s="941"/>
      <c r="CH2" s="941"/>
      <c r="CI2" s="941"/>
      <c r="CJ2" s="941"/>
      <c r="CK2" s="941"/>
      <c r="CL2" s="941"/>
      <c r="CM2" s="941"/>
      <c r="CN2" s="941"/>
      <c r="CO2" s="941"/>
      <c r="CP2" s="941"/>
      <c r="CQ2" s="941"/>
      <c r="CR2" s="941"/>
      <c r="CS2" s="941"/>
      <c r="CT2" s="941"/>
      <c r="CU2" s="941"/>
      <c r="CV2" s="942"/>
      <c r="CW2" s="1104" t="s">
        <v>
687</v>
      </c>
      <c r="CX2" s="1104"/>
      <c r="CY2" s="1104"/>
      <c r="CZ2" s="1104"/>
      <c r="DA2" s="1104"/>
      <c r="DB2" s="1104"/>
      <c r="DC2" s="1104"/>
      <c r="DD2" s="1104"/>
      <c r="DE2" s="1104"/>
      <c r="DF2" s="1104" t="s">
        <v>
688</v>
      </c>
      <c r="DG2" s="1104"/>
      <c r="DH2" s="1104"/>
      <c r="DI2" s="1104"/>
      <c r="DJ2" s="1104"/>
      <c r="DK2" s="1104"/>
      <c r="DL2" s="1104"/>
      <c r="DM2" s="1104"/>
      <c r="DN2" s="1104"/>
      <c r="DO2" s="940" t="s">
        <v>
689</v>
      </c>
      <c r="DP2" s="941"/>
      <c r="DQ2" s="941"/>
      <c r="DR2" s="941"/>
      <c r="DS2" s="941"/>
      <c r="DT2" s="941"/>
      <c r="DU2" s="941"/>
      <c r="DV2" s="941"/>
      <c r="DW2" s="941"/>
      <c r="DX2" s="941"/>
      <c r="DY2" s="941"/>
      <c r="DZ2" s="941"/>
      <c r="EA2" s="941"/>
      <c r="EB2" s="941"/>
      <c r="EC2" s="941"/>
      <c r="ED2" s="941"/>
      <c r="EE2" s="941"/>
      <c r="EF2" s="941"/>
      <c r="EG2" s="941"/>
      <c r="EH2" s="941"/>
      <c r="EI2" s="941"/>
      <c r="EJ2" s="941"/>
      <c r="EK2" s="941"/>
      <c r="EL2" s="941"/>
      <c r="EM2" s="941"/>
      <c r="EN2" s="941"/>
      <c r="EO2" s="941"/>
      <c r="EP2" s="941"/>
      <c r="EQ2" s="941"/>
      <c r="ER2" s="941"/>
      <c r="ES2" s="942"/>
      <c r="ET2" s="1104" t="s">
        <v>
687</v>
      </c>
      <c r="EU2" s="1104"/>
      <c r="EV2" s="1104"/>
      <c r="EW2" s="1104"/>
      <c r="EX2" s="1104"/>
      <c r="EY2" s="1104"/>
      <c r="EZ2" s="1104"/>
      <c r="FA2" s="1104"/>
      <c r="FB2" s="1104"/>
      <c r="FC2" s="1104" t="s">
        <v>
688</v>
      </c>
      <c r="FD2" s="1104"/>
      <c r="FE2" s="1104"/>
      <c r="FF2" s="1104"/>
      <c r="FG2" s="1104"/>
      <c r="FH2" s="1104"/>
      <c r="FI2" s="1104"/>
      <c r="FJ2" s="1104"/>
      <c r="FK2" s="1104"/>
      <c r="FL2" s="940" t="s">
        <v>
689</v>
      </c>
      <c r="FM2" s="941"/>
      <c r="FN2" s="941"/>
      <c r="FO2" s="941"/>
      <c r="FP2" s="941"/>
      <c r="FQ2" s="941"/>
      <c r="FR2" s="941"/>
      <c r="FS2" s="941"/>
      <c r="FT2" s="941"/>
      <c r="FU2" s="941"/>
      <c r="FV2" s="941"/>
      <c r="FW2" s="941"/>
      <c r="FX2" s="941"/>
      <c r="FY2" s="941"/>
      <c r="FZ2" s="941"/>
      <c r="GA2" s="941"/>
      <c r="GB2" s="941"/>
      <c r="GC2" s="941"/>
      <c r="GD2" s="941"/>
      <c r="GE2" s="941"/>
      <c r="GF2" s="941"/>
      <c r="GG2" s="941"/>
      <c r="GH2" s="941"/>
      <c r="GI2" s="941"/>
      <c r="GJ2" s="941"/>
      <c r="GK2" s="941"/>
      <c r="GL2" s="941"/>
      <c r="GM2" s="941"/>
      <c r="GN2" s="941"/>
      <c r="GO2" s="941"/>
      <c r="GP2" s="942"/>
      <c r="GQ2" s="1104" t="s">
        <v>
687</v>
      </c>
      <c r="GR2" s="1104"/>
      <c r="GS2" s="1104"/>
      <c r="GT2" s="1104"/>
      <c r="GU2" s="1104"/>
      <c r="GV2" s="1104"/>
      <c r="GW2" s="1104"/>
      <c r="GX2" s="1104"/>
      <c r="GY2" s="1104"/>
      <c r="GZ2" s="1104" t="s">
        <v>
688</v>
      </c>
      <c r="HA2" s="1104"/>
      <c r="HB2" s="1104"/>
      <c r="HC2" s="1104"/>
      <c r="HD2" s="1104"/>
      <c r="HE2" s="1104"/>
      <c r="HF2" s="1104"/>
      <c r="HG2" s="1104"/>
      <c r="HH2" s="1104"/>
      <c r="HI2" s="940" t="s">
        <v>
689</v>
      </c>
      <c r="HJ2" s="941"/>
      <c r="HK2" s="941"/>
      <c r="HL2" s="941"/>
      <c r="HM2" s="941"/>
      <c r="HN2" s="941"/>
      <c r="HO2" s="941"/>
      <c r="HP2" s="941"/>
      <c r="HQ2" s="941"/>
      <c r="HR2" s="941"/>
      <c r="HS2" s="941"/>
      <c r="HT2" s="941"/>
      <c r="HU2" s="941"/>
      <c r="HV2" s="941"/>
      <c r="HW2" s="941"/>
      <c r="HX2" s="941"/>
      <c r="HY2" s="941"/>
      <c r="HZ2" s="941"/>
      <c r="IA2" s="941"/>
      <c r="IB2" s="941"/>
      <c r="IC2" s="941"/>
      <c r="ID2" s="941"/>
      <c r="IE2" s="941"/>
      <c r="IF2" s="941"/>
      <c r="IG2" s="941"/>
      <c r="IH2" s="941"/>
      <c r="II2" s="941"/>
      <c r="IJ2" s="941"/>
      <c r="IK2" s="941"/>
      <c r="IL2" s="941"/>
      <c r="IM2" s="942"/>
    </row>
    <row r="3" spans="1:247" ht="15.6" customHeight="1" x14ac:dyDescent="0.15">
      <c r="A3" s="1120" t="s">
        <v>
690</v>
      </c>
      <c r="B3" s="1121"/>
      <c r="C3" s="1121"/>
      <c r="D3" s="1121"/>
      <c r="E3" s="1121"/>
      <c r="F3" s="167"/>
      <c r="G3" s="167"/>
      <c r="H3" s="167"/>
      <c r="I3" s="168"/>
      <c r="J3" s="131"/>
      <c r="K3" s="34"/>
      <c r="L3" s="34"/>
      <c r="M3" s="34"/>
      <c r="N3" s="34"/>
      <c r="O3" s="34"/>
      <c r="P3" s="34"/>
      <c r="Q3" s="34"/>
      <c r="R3" s="35"/>
      <c r="S3" s="1085" t="s">
        <v>
691</v>
      </c>
      <c r="T3" s="772"/>
      <c r="U3" s="772"/>
      <c r="V3" s="772"/>
      <c r="W3" s="772"/>
      <c r="X3" s="772"/>
      <c r="Y3" s="772"/>
      <c r="Z3" s="772"/>
      <c r="AA3" s="772"/>
      <c r="AB3" s="772"/>
      <c r="AC3" s="772"/>
      <c r="AD3" s="772"/>
      <c r="AE3" s="772"/>
      <c r="AF3" s="772"/>
      <c r="AG3" s="772"/>
      <c r="AH3" s="772"/>
      <c r="AI3" s="772"/>
      <c r="AJ3" s="772"/>
      <c r="AK3" s="772"/>
      <c r="AL3" s="772"/>
      <c r="AM3" s="772"/>
      <c r="AN3" s="772"/>
      <c r="AO3" s="772"/>
      <c r="AP3" s="772"/>
      <c r="AQ3" s="772"/>
      <c r="AR3" s="772"/>
      <c r="AS3" s="772"/>
      <c r="AT3" s="772"/>
      <c r="AU3" s="772"/>
      <c r="AV3" s="772"/>
      <c r="AW3" s="1112"/>
      <c r="AX3" s="170"/>
      <c r="AY3" s="34"/>
      <c r="AZ3" s="34"/>
      <c r="BA3" s="34"/>
      <c r="BB3" s="34"/>
      <c r="BC3" s="34"/>
      <c r="BD3" s="34"/>
      <c r="BE3" s="34"/>
      <c r="BF3" s="35"/>
      <c r="BG3" s="131"/>
      <c r="BH3" s="34"/>
      <c r="BI3" s="34"/>
      <c r="BJ3" s="34"/>
      <c r="BK3" s="34"/>
      <c r="BL3" s="34"/>
      <c r="BM3" s="34"/>
      <c r="BN3" s="34"/>
      <c r="BO3" s="35"/>
      <c r="BP3" s="1085" t="s">
        <v>
692</v>
      </c>
      <c r="BQ3" s="772"/>
      <c r="BR3" s="772"/>
      <c r="BS3" s="772"/>
      <c r="BT3" s="772"/>
      <c r="BU3" s="772"/>
      <c r="BV3" s="772"/>
      <c r="BW3" s="772"/>
      <c r="BX3" s="772"/>
      <c r="BY3" s="772"/>
      <c r="BZ3" s="772"/>
      <c r="CA3" s="772"/>
      <c r="CB3" s="772"/>
      <c r="CC3" s="772"/>
      <c r="CD3" s="772"/>
      <c r="CE3" s="772"/>
      <c r="CF3" s="772"/>
      <c r="CG3" s="772"/>
      <c r="CH3" s="772"/>
      <c r="CI3" s="772"/>
      <c r="CJ3" s="772"/>
      <c r="CK3" s="772"/>
      <c r="CL3" s="772"/>
      <c r="CM3" s="772"/>
      <c r="CN3" s="772"/>
      <c r="CO3" s="772"/>
      <c r="CP3" s="772"/>
      <c r="CQ3" s="772"/>
      <c r="CR3" s="772"/>
      <c r="CS3" s="772"/>
      <c r="CT3" s="772"/>
      <c r="CU3" s="772"/>
      <c r="CV3" s="1112"/>
      <c r="CW3" s="170"/>
      <c r="CX3" s="156"/>
      <c r="CY3" s="156"/>
      <c r="CZ3" s="34"/>
      <c r="DA3" s="156"/>
      <c r="DB3" s="156"/>
      <c r="DC3" s="34"/>
      <c r="DD3" s="34"/>
      <c r="DE3" s="35"/>
      <c r="DF3" s="171"/>
      <c r="DG3" s="167"/>
      <c r="DH3" s="167"/>
      <c r="DI3" s="167"/>
      <c r="DJ3" s="167"/>
      <c r="DK3" s="167"/>
      <c r="DL3" s="167"/>
      <c r="DM3" s="167"/>
      <c r="DN3" s="168"/>
      <c r="DO3" s="1085" t="s">
        <v>
693</v>
      </c>
      <c r="DP3" s="772"/>
      <c r="DQ3" s="772"/>
      <c r="DR3" s="772"/>
      <c r="DS3" s="772"/>
      <c r="DT3" s="772"/>
      <c r="DU3" s="772"/>
      <c r="DV3" s="772"/>
      <c r="DW3" s="772"/>
      <c r="DX3" s="772"/>
      <c r="DY3" s="772"/>
      <c r="DZ3" s="772"/>
      <c r="EA3" s="772"/>
      <c r="EB3" s="772"/>
      <c r="EC3" s="772"/>
      <c r="ED3" s="772"/>
      <c r="EE3" s="772"/>
      <c r="EF3" s="772"/>
      <c r="EG3" s="772"/>
      <c r="EH3" s="772"/>
      <c r="EI3" s="772"/>
      <c r="EJ3" s="772"/>
      <c r="EK3" s="772"/>
      <c r="EL3" s="772"/>
      <c r="EM3" s="772"/>
      <c r="EN3" s="772"/>
      <c r="EO3" s="772"/>
      <c r="EP3" s="772"/>
      <c r="EQ3" s="772"/>
      <c r="ER3" s="772"/>
      <c r="ES3" s="1112"/>
      <c r="ET3" s="170"/>
      <c r="EU3" s="156"/>
      <c r="EV3" s="156"/>
      <c r="EW3" s="34"/>
      <c r="EX3" s="156"/>
      <c r="EY3" s="156"/>
      <c r="EZ3" s="34"/>
      <c r="FA3" s="34"/>
      <c r="FB3" s="35"/>
      <c r="FC3" s="170"/>
      <c r="FD3" s="34"/>
      <c r="FE3" s="34"/>
      <c r="FF3" s="34"/>
      <c r="FG3" s="156"/>
      <c r="FH3" s="172"/>
      <c r="FI3" s="172"/>
      <c r="FJ3" s="156"/>
      <c r="FK3" s="34"/>
      <c r="FL3" s="1085" t="s">
        <v>
694</v>
      </c>
      <c r="FM3" s="772"/>
      <c r="FN3" s="772"/>
      <c r="FO3" s="772"/>
      <c r="FP3" s="772"/>
      <c r="FQ3" s="772"/>
      <c r="FR3" s="772"/>
      <c r="FS3" s="772"/>
      <c r="FT3" s="772"/>
      <c r="FU3" s="772"/>
      <c r="FV3" s="772"/>
      <c r="FW3" s="772"/>
      <c r="FX3" s="772"/>
      <c r="FY3" s="772"/>
      <c r="FZ3" s="772"/>
      <c r="GA3" s="772"/>
      <c r="GB3" s="772"/>
      <c r="GC3" s="772"/>
      <c r="GD3" s="772"/>
      <c r="GE3" s="772"/>
      <c r="GF3" s="772"/>
      <c r="GG3" s="772"/>
      <c r="GH3" s="772"/>
      <c r="GI3" s="772"/>
      <c r="GJ3" s="34"/>
      <c r="GK3" s="34"/>
      <c r="GL3" s="34"/>
      <c r="GM3" s="34"/>
      <c r="GN3" s="34"/>
      <c r="GO3" s="34"/>
      <c r="GP3" s="35"/>
      <c r="GQ3" s="170"/>
      <c r="GR3" s="156"/>
      <c r="GS3" s="156"/>
      <c r="GT3" s="34"/>
      <c r="GU3" s="156"/>
      <c r="GV3" s="156"/>
      <c r="GW3" s="34"/>
      <c r="GX3" s="34"/>
      <c r="GY3" s="35"/>
      <c r="GZ3" s="171"/>
      <c r="HA3" s="167"/>
      <c r="HB3" s="167"/>
      <c r="HC3" s="167"/>
      <c r="HD3" s="167"/>
      <c r="HE3" s="167"/>
      <c r="HF3" s="167"/>
      <c r="HG3" s="167"/>
      <c r="HH3" s="168"/>
      <c r="HI3" s="1085" t="s">
        <v>
695</v>
      </c>
      <c r="HJ3" s="772"/>
      <c r="HK3" s="772"/>
      <c r="HL3" s="772"/>
      <c r="HM3" s="772"/>
      <c r="HN3" s="772"/>
      <c r="HO3" s="772"/>
      <c r="HP3" s="772"/>
      <c r="HQ3" s="772"/>
      <c r="HR3" s="772"/>
      <c r="HS3" s="772"/>
      <c r="HT3" s="772"/>
      <c r="HU3" s="772"/>
      <c r="HV3" s="772"/>
      <c r="HW3" s="772"/>
      <c r="HX3" s="772"/>
      <c r="HY3" s="772"/>
      <c r="HZ3" s="772"/>
      <c r="IA3" s="772"/>
      <c r="IB3" s="772"/>
      <c r="IC3" s="772"/>
      <c r="ID3" s="772"/>
      <c r="IE3" s="772"/>
      <c r="IF3" s="34"/>
      <c r="IG3" s="34"/>
      <c r="IH3" s="34"/>
      <c r="II3" s="34"/>
      <c r="IJ3" s="34"/>
      <c r="IK3" s="34"/>
      <c r="IL3" s="34"/>
      <c r="IM3" s="35"/>
    </row>
    <row r="4" spans="1:247" ht="15.6" customHeight="1" x14ac:dyDescent="0.15">
      <c r="A4" s="114"/>
      <c r="B4" s="119"/>
      <c r="C4" s="119"/>
      <c r="D4" s="119"/>
      <c r="E4" s="760" t="s">
        <v>
696</v>
      </c>
      <c r="F4" s="760"/>
      <c r="G4" s="760"/>
      <c r="H4" s="760"/>
      <c r="I4" s="761"/>
      <c r="J4" s="119"/>
      <c r="K4" s="119"/>
      <c r="L4" s="119"/>
      <c r="M4" s="119"/>
      <c r="N4" s="119"/>
      <c r="O4" s="119"/>
      <c r="P4" s="119"/>
      <c r="Q4" s="119"/>
      <c r="R4" s="139"/>
      <c r="S4" s="173"/>
      <c r="T4" s="120"/>
      <c r="U4" s="120"/>
      <c r="V4" s="120"/>
      <c r="W4" s="120"/>
      <c r="X4" s="120"/>
      <c r="Y4" s="120"/>
      <c r="Z4" s="120"/>
      <c r="AA4" s="120"/>
      <c r="AB4" s="120"/>
      <c r="AC4" s="120"/>
      <c r="AD4" s="120"/>
      <c r="AE4" s="120"/>
      <c r="AF4" s="120"/>
      <c r="AG4" s="120"/>
      <c r="AH4" s="120"/>
      <c r="AI4" s="120"/>
      <c r="AJ4" s="120"/>
      <c r="AK4" s="120"/>
      <c r="AL4" s="120"/>
      <c r="AM4" s="120"/>
      <c r="AN4" s="120"/>
      <c r="AO4" s="120"/>
      <c r="AP4" s="119"/>
      <c r="AQ4" s="119"/>
      <c r="AR4" s="119"/>
      <c r="AS4" s="119"/>
      <c r="AT4" s="119"/>
      <c r="AU4" s="119"/>
      <c r="AV4" s="119"/>
      <c r="AW4" s="139"/>
      <c r="AX4" s="132"/>
      <c r="AY4" s="16"/>
      <c r="AZ4" s="16"/>
      <c r="BA4" s="16"/>
      <c r="BB4" s="16"/>
      <c r="BC4" s="16"/>
      <c r="BD4" s="16"/>
      <c r="BE4" s="16"/>
      <c r="BF4" s="116"/>
      <c r="BG4" s="132"/>
      <c r="BH4" s="16"/>
      <c r="BI4" s="16"/>
      <c r="BJ4" s="16"/>
      <c r="BK4" s="16"/>
      <c r="BL4" s="16"/>
      <c r="BM4" s="16"/>
      <c r="BN4" s="16"/>
      <c r="BO4" s="116"/>
      <c r="BP4" s="132"/>
      <c r="BQ4" s="748" t="s">
        <v>
479</v>
      </c>
      <c r="BR4" s="748"/>
      <c r="BS4" s="748"/>
      <c r="BT4" s="748"/>
      <c r="BU4" s="16"/>
      <c r="BV4" s="16"/>
      <c r="BW4" s="10"/>
      <c r="BX4" s="853" t="s">
        <v>
697</v>
      </c>
      <c r="BY4" s="853"/>
      <c r="BZ4" s="853"/>
      <c r="CA4" s="645" t="s">
        <v>
698</v>
      </c>
      <c r="CB4" s="645"/>
      <c r="CC4" s="645"/>
      <c r="CD4" s="645"/>
      <c r="CE4" s="645"/>
      <c r="CF4" s="645"/>
      <c r="CG4" s="645"/>
      <c r="CH4" s="645"/>
      <c r="CI4" s="645"/>
      <c r="CJ4" s="645"/>
      <c r="CK4" s="645"/>
      <c r="CL4" s="645"/>
      <c r="CM4" s="16"/>
      <c r="CN4" s="16"/>
      <c r="CO4" s="16"/>
      <c r="CP4" s="16"/>
      <c r="CQ4" s="16"/>
      <c r="CR4" s="16"/>
      <c r="CS4" s="16"/>
      <c r="CT4" s="16"/>
      <c r="CU4" s="16"/>
      <c r="CV4" s="116"/>
      <c r="CW4" s="114"/>
      <c r="CX4" s="10"/>
      <c r="CY4" s="10"/>
      <c r="CZ4" s="16"/>
      <c r="DA4" s="10"/>
      <c r="DB4" s="10"/>
      <c r="DC4" s="16"/>
      <c r="DD4" s="16"/>
      <c r="DE4" s="116"/>
      <c r="DF4" s="114"/>
      <c r="DG4" s="10"/>
      <c r="DH4" s="10"/>
      <c r="DI4" s="10"/>
      <c r="DJ4" s="10"/>
      <c r="DK4" s="10"/>
      <c r="DL4" s="10"/>
      <c r="DM4" s="10"/>
      <c r="DN4" s="116"/>
      <c r="DO4" s="114"/>
      <c r="DP4" s="645" t="s">
        <v>
699</v>
      </c>
      <c r="DQ4" s="645"/>
      <c r="DR4" s="645"/>
      <c r="DS4" s="645"/>
      <c r="DT4" s="645"/>
      <c r="DU4" s="645"/>
      <c r="DV4" s="645"/>
      <c r="DW4" s="645"/>
      <c r="DX4" s="645"/>
      <c r="DY4" s="645"/>
      <c r="DZ4" s="645"/>
      <c r="EA4" s="645"/>
      <c r="EB4" s="16"/>
      <c r="EC4" s="16"/>
      <c r="ED4" s="16"/>
      <c r="EE4" s="16"/>
      <c r="EF4" s="16"/>
      <c r="EG4" s="16"/>
      <c r="EH4" s="16"/>
      <c r="EI4" s="16"/>
      <c r="EJ4" s="16"/>
      <c r="EK4" s="16"/>
      <c r="EL4" s="16"/>
      <c r="EM4" s="2"/>
      <c r="EN4" s="16"/>
      <c r="EO4" s="16"/>
      <c r="EP4" s="16"/>
      <c r="EQ4" s="16"/>
      <c r="ER4" s="15"/>
      <c r="ES4" s="116"/>
      <c r="ET4" s="114"/>
      <c r="EU4" s="10"/>
      <c r="EV4" s="10"/>
      <c r="EW4" s="16"/>
      <c r="EX4" s="10"/>
      <c r="EY4" s="748" t="s">
        <v>
700</v>
      </c>
      <c r="EZ4" s="748"/>
      <c r="FA4" s="748"/>
      <c r="FB4" s="749"/>
      <c r="FC4" s="747" t="s">
        <v>
701</v>
      </c>
      <c r="FD4" s="748"/>
      <c r="FE4" s="748"/>
      <c r="FF4" s="748"/>
      <c r="FG4" s="900">
        <v>
34</v>
      </c>
      <c r="FH4" s="900"/>
      <c r="FI4" s="900"/>
      <c r="FJ4" s="16" t="s">
        <v>
702</v>
      </c>
      <c r="FK4" s="16"/>
      <c r="FL4" s="644" t="s">
        <v>
1155</v>
      </c>
      <c r="FM4" s="645"/>
      <c r="FN4" s="645"/>
      <c r="FO4" s="645"/>
      <c r="FP4" s="645"/>
      <c r="FQ4" s="645"/>
      <c r="FR4" s="645"/>
      <c r="FS4" s="645"/>
      <c r="FT4" s="645"/>
      <c r="FU4" s="1105"/>
      <c r="FV4" s="1105"/>
      <c r="FW4" s="1105"/>
      <c r="FX4" s="1105"/>
      <c r="FY4" s="16"/>
      <c r="FZ4" s="16"/>
      <c r="GA4" s="16"/>
      <c r="GB4" s="16"/>
      <c r="GC4" s="16"/>
      <c r="GD4" s="16"/>
      <c r="GE4" s="16"/>
      <c r="GF4" s="16"/>
      <c r="GG4" s="16"/>
      <c r="GH4" s="16"/>
      <c r="GI4" s="16"/>
      <c r="GJ4" s="16"/>
      <c r="GK4" s="16"/>
      <c r="GL4" s="16"/>
      <c r="GM4" s="16"/>
      <c r="GN4" s="16"/>
      <c r="GO4" s="16"/>
      <c r="GP4" s="116"/>
      <c r="GQ4" s="114"/>
      <c r="GR4" s="10"/>
      <c r="GS4" s="10"/>
      <c r="GT4" s="16"/>
      <c r="GU4" s="10"/>
      <c r="GV4" s="10"/>
      <c r="GW4" s="10"/>
      <c r="GX4" s="10"/>
      <c r="GY4" s="117"/>
      <c r="GZ4" s="114"/>
      <c r="HA4" s="10"/>
      <c r="HB4" s="10"/>
      <c r="HC4" s="10"/>
      <c r="HD4" s="10"/>
      <c r="HE4" s="10"/>
      <c r="HF4" s="10"/>
      <c r="HG4" s="10"/>
      <c r="HH4" s="117"/>
      <c r="HI4" s="644" t="s">
        <v>
703</v>
      </c>
      <c r="HJ4" s="645"/>
      <c r="HK4" s="645"/>
      <c r="HL4" s="645"/>
      <c r="HM4" s="645"/>
      <c r="HN4" s="645"/>
      <c r="HO4" s="645"/>
      <c r="HP4" s="645"/>
      <c r="HQ4" s="1105"/>
      <c r="HR4" s="1105"/>
      <c r="HS4" s="1105"/>
      <c r="HT4" s="1105"/>
      <c r="HU4" s="1105"/>
      <c r="HV4" s="1105"/>
      <c r="HW4" s="1105"/>
      <c r="HX4" s="1105"/>
      <c r="HY4" s="1105"/>
      <c r="HZ4" s="1105"/>
      <c r="IA4" s="1105"/>
      <c r="IB4" s="1105"/>
      <c r="IC4" s="1105"/>
      <c r="ID4" s="1105"/>
      <c r="IE4" s="1105"/>
      <c r="IF4" s="1105"/>
      <c r="IG4" s="1105"/>
      <c r="IH4" s="1105"/>
      <c r="II4" s="1105"/>
      <c r="IJ4" s="1105"/>
      <c r="IK4" s="1105"/>
      <c r="IL4" s="1105"/>
      <c r="IM4" s="1089"/>
    </row>
    <row r="5" spans="1:247" ht="15.6" customHeight="1" x14ac:dyDescent="0.15">
      <c r="A5" s="733" t="s">
        <v>
690</v>
      </c>
      <c r="B5" s="734"/>
      <c r="C5" s="734"/>
      <c r="D5" s="734"/>
      <c r="E5" s="734"/>
      <c r="F5" s="34"/>
      <c r="G5" s="34"/>
      <c r="H5" s="34"/>
      <c r="I5" s="35"/>
      <c r="J5" s="131"/>
      <c r="K5" s="34"/>
      <c r="L5" s="34"/>
      <c r="M5" s="34"/>
      <c r="N5" s="34"/>
      <c r="O5" s="34"/>
      <c r="P5" s="34"/>
      <c r="Q5" s="34"/>
      <c r="R5" s="35"/>
      <c r="S5" s="655" t="s">
        <v>
704</v>
      </c>
      <c r="T5" s="656"/>
      <c r="U5" s="656"/>
      <c r="V5" s="656"/>
      <c r="W5" s="656"/>
      <c r="X5" s="656"/>
      <c r="Y5" s="656"/>
      <c r="Z5" s="656"/>
      <c r="AA5" s="656"/>
      <c r="AB5" s="656"/>
      <c r="AC5" s="656"/>
      <c r="AD5" s="656"/>
      <c r="AE5" s="656"/>
      <c r="AF5" s="656"/>
      <c r="AG5" s="656"/>
      <c r="AH5" s="656"/>
      <c r="AI5" s="656"/>
      <c r="AJ5" s="656"/>
      <c r="AK5" s="656"/>
      <c r="AL5" s="656"/>
      <c r="AM5" s="656"/>
      <c r="AN5" s="656"/>
      <c r="AO5" s="656"/>
      <c r="AP5" s="656"/>
      <c r="AQ5" s="656"/>
      <c r="AR5" s="656"/>
      <c r="AS5" s="656"/>
      <c r="AT5" s="656"/>
      <c r="AU5" s="656"/>
      <c r="AV5" s="656"/>
      <c r="AW5" s="657"/>
      <c r="AX5" s="114"/>
      <c r="AY5" s="16"/>
      <c r="AZ5" s="16"/>
      <c r="BA5" s="16"/>
      <c r="BB5" s="16"/>
      <c r="BC5" s="16"/>
      <c r="BD5" s="16"/>
      <c r="BE5" s="16"/>
      <c r="BF5" s="116"/>
      <c r="BG5" s="132"/>
      <c r="BH5" s="16"/>
      <c r="BI5" s="16"/>
      <c r="BJ5" s="16"/>
      <c r="BK5" s="16"/>
      <c r="BL5" s="16"/>
      <c r="BM5" s="16"/>
      <c r="BN5" s="16"/>
      <c r="BO5" s="116"/>
      <c r="BP5" s="132"/>
      <c r="BQ5" s="748" t="s">
        <v>
705</v>
      </c>
      <c r="BR5" s="748"/>
      <c r="BS5" s="748"/>
      <c r="BT5" s="748"/>
      <c r="BU5" s="10"/>
      <c r="BV5" s="10"/>
      <c r="BW5" s="853" t="s">
        <v>
706</v>
      </c>
      <c r="BX5" s="853"/>
      <c r="BY5" s="853"/>
      <c r="BZ5" s="853"/>
      <c r="CA5" s="645" t="s">
        <v>
707</v>
      </c>
      <c r="CB5" s="645"/>
      <c r="CC5" s="645"/>
      <c r="CD5" s="645"/>
      <c r="CE5" s="645"/>
      <c r="CF5" s="645"/>
      <c r="CG5" s="645"/>
      <c r="CH5" s="645"/>
      <c r="CI5" s="645"/>
      <c r="CJ5" s="645"/>
      <c r="CK5" s="645"/>
      <c r="CL5" s="645"/>
      <c r="CM5" s="645"/>
      <c r="CN5" s="16"/>
      <c r="CO5" s="16"/>
      <c r="CP5" s="16"/>
      <c r="CQ5" s="176"/>
      <c r="CR5" s="176"/>
      <c r="CS5" s="176"/>
      <c r="CT5" s="176"/>
      <c r="CU5" s="176"/>
      <c r="CV5" s="177"/>
      <c r="CW5" s="59"/>
      <c r="CX5" s="41"/>
      <c r="CY5" s="16"/>
      <c r="CZ5" s="16"/>
      <c r="DA5" s="16"/>
      <c r="DB5" s="771" t="s">
        <v>
708</v>
      </c>
      <c r="DC5" s="771"/>
      <c r="DD5" s="771"/>
      <c r="DE5" s="883"/>
      <c r="DF5" s="747" t="s">
        <v>
701</v>
      </c>
      <c r="DG5" s="748"/>
      <c r="DH5" s="748"/>
      <c r="DI5" s="748"/>
      <c r="DJ5" s="900">
        <v>
12</v>
      </c>
      <c r="DK5" s="900"/>
      <c r="DL5" s="900"/>
      <c r="DM5" s="771" t="s">
        <v>
702</v>
      </c>
      <c r="DN5" s="883"/>
      <c r="DO5" s="644" t="s">
        <v>
709</v>
      </c>
      <c r="DP5" s="645"/>
      <c r="DQ5" s="645"/>
      <c r="DR5" s="645"/>
      <c r="DS5" s="645"/>
      <c r="DT5" s="645"/>
      <c r="DU5" s="645"/>
      <c r="DV5" s="645"/>
      <c r="DW5" s="645"/>
      <c r="DX5" s="645"/>
      <c r="DY5" s="645"/>
      <c r="DZ5" s="645"/>
      <c r="EA5" s="645"/>
      <c r="EB5" s="645"/>
      <c r="EC5" s="16"/>
      <c r="ED5" s="16"/>
      <c r="EE5" s="16"/>
      <c r="EF5" s="16"/>
      <c r="EG5" s="16"/>
      <c r="EH5" s="16"/>
      <c r="EI5" s="16"/>
      <c r="EJ5" s="16"/>
      <c r="EK5" s="16"/>
      <c r="EL5" s="16"/>
      <c r="EM5" s="16"/>
      <c r="EN5" s="16"/>
      <c r="EO5" s="16"/>
      <c r="EP5" s="16"/>
      <c r="EQ5" s="16"/>
      <c r="ER5" s="41"/>
      <c r="ES5" s="116"/>
      <c r="ET5" s="118"/>
      <c r="EU5" s="119"/>
      <c r="EV5" s="119"/>
      <c r="EW5" s="119"/>
      <c r="EX5" s="119"/>
      <c r="EY5" s="119"/>
      <c r="EZ5" s="119"/>
      <c r="FA5" s="119"/>
      <c r="FB5" s="139"/>
      <c r="FC5" s="118"/>
      <c r="FD5" s="119"/>
      <c r="FE5" s="119"/>
      <c r="FF5" s="119"/>
      <c r="FG5" s="178"/>
      <c r="FH5" s="178"/>
      <c r="FI5" s="178"/>
      <c r="FJ5" s="119"/>
      <c r="FK5" s="119"/>
      <c r="FL5" s="659" t="s">
        <v>
710</v>
      </c>
      <c r="FM5" s="660"/>
      <c r="FN5" s="660"/>
      <c r="FO5" s="660"/>
      <c r="FP5" s="660"/>
      <c r="FQ5" s="660"/>
      <c r="FR5" s="660"/>
      <c r="FS5" s="660"/>
      <c r="FT5" s="660"/>
      <c r="FU5" s="660"/>
      <c r="FV5" s="660"/>
      <c r="FW5" s="660"/>
      <c r="FX5" s="660"/>
      <c r="FY5" s="660"/>
      <c r="FZ5" s="660"/>
      <c r="GA5" s="660"/>
      <c r="GB5" s="660"/>
      <c r="GC5" s="660"/>
      <c r="GD5" s="660"/>
      <c r="GE5" s="660"/>
      <c r="GF5" s="660"/>
      <c r="GG5" s="660"/>
      <c r="GH5" s="660"/>
      <c r="GI5" s="660"/>
      <c r="GJ5" s="660"/>
      <c r="GK5" s="119"/>
      <c r="GL5" s="119"/>
      <c r="GM5" s="119"/>
      <c r="GN5" s="119"/>
      <c r="GO5" s="119"/>
      <c r="GP5" s="139"/>
      <c r="GQ5" s="59"/>
      <c r="GR5" s="41"/>
      <c r="GS5" s="16"/>
      <c r="GT5" s="16"/>
      <c r="GU5" s="16"/>
      <c r="GV5" s="10"/>
      <c r="GW5" s="10"/>
      <c r="GX5" s="10"/>
      <c r="GY5" s="117"/>
      <c r="GZ5" s="114"/>
      <c r="HA5" s="10"/>
      <c r="HB5" s="10"/>
      <c r="HC5" s="10"/>
      <c r="HD5" s="10"/>
      <c r="HE5" s="10"/>
      <c r="HF5" s="10"/>
      <c r="HG5" s="10"/>
      <c r="HH5" s="117"/>
      <c r="HI5" s="644" t="s">
        <v>
711</v>
      </c>
      <c r="HJ5" s="645"/>
      <c r="HK5" s="645"/>
      <c r="HL5" s="645"/>
      <c r="HM5" s="645"/>
      <c r="HN5" s="645"/>
      <c r="HO5" s="645"/>
      <c r="HP5" s="645"/>
      <c r="HQ5" s="645"/>
      <c r="HR5" s="645"/>
      <c r="HS5" s="645"/>
      <c r="HT5" s="645"/>
      <c r="HU5" s="645"/>
      <c r="HV5" s="645"/>
      <c r="HW5" s="645"/>
      <c r="HX5" s="645"/>
      <c r="HY5" s="645"/>
      <c r="HZ5" s="645"/>
      <c r="IA5" s="645"/>
      <c r="IB5" s="645"/>
      <c r="IC5" s="645"/>
      <c r="ID5" s="645"/>
      <c r="IE5" s="645"/>
      <c r="IF5" s="645"/>
      <c r="IG5" s="645"/>
      <c r="IH5" s="645"/>
      <c r="II5" s="645"/>
      <c r="IJ5" s="645"/>
      <c r="IK5" s="645"/>
      <c r="IL5" s="645"/>
      <c r="IM5" s="646"/>
    </row>
    <row r="6" spans="1:247" ht="15.6" customHeight="1" x14ac:dyDescent="0.15">
      <c r="A6" s="173"/>
      <c r="B6" s="1096" t="s">
        <v>
712</v>
      </c>
      <c r="C6" s="1096"/>
      <c r="D6" s="1096"/>
      <c r="E6" s="1096"/>
      <c r="F6" s="1096"/>
      <c r="G6" s="1096"/>
      <c r="H6" s="1096"/>
      <c r="I6" s="1097"/>
      <c r="J6" s="118"/>
      <c r="K6" s="119"/>
      <c r="L6" s="119"/>
      <c r="M6" s="119"/>
      <c r="N6" s="119"/>
      <c r="O6" s="119"/>
      <c r="P6" s="119"/>
      <c r="Q6" s="119"/>
      <c r="R6" s="139"/>
      <c r="S6" s="659" t="s">
        <v>
1156</v>
      </c>
      <c r="T6" s="660"/>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80"/>
      <c r="AS6" s="180"/>
      <c r="AT6" s="180"/>
      <c r="AU6" s="180"/>
      <c r="AV6" s="180"/>
      <c r="AW6" s="181"/>
      <c r="AX6" s="132"/>
      <c r="AY6" s="16"/>
      <c r="AZ6" s="16"/>
      <c r="BA6" s="16"/>
      <c r="BB6" s="16"/>
      <c r="BC6" s="41"/>
      <c r="BD6" s="16"/>
      <c r="BE6" s="16"/>
      <c r="BF6" s="116"/>
      <c r="BG6" s="132"/>
      <c r="BH6" s="16"/>
      <c r="BI6" s="16"/>
      <c r="BJ6" s="16"/>
      <c r="BK6" s="2"/>
      <c r="BL6" s="16"/>
      <c r="BM6" s="16"/>
      <c r="BN6" s="16"/>
      <c r="BO6" s="116"/>
      <c r="BP6" s="132"/>
      <c r="BQ6" s="748" t="s">
        <v>
713</v>
      </c>
      <c r="BR6" s="748"/>
      <c r="BS6" s="748"/>
      <c r="BT6" s="748"/>
      <c r="BU6" s="16"/>
      <c r="BV6" s="16"/>
      <c r="BW6" s="10"/>
      <c r="BX6" s="853" t="s">
        <v>
714</v>
      </c>
      <c r="BY6" s="853"/>
      <c r="BZ6" s="853"/>
      <c r="CA6" s="16"/>
      <c r="CB6" s="16"/>
      <c r="CC6" s="16"/>
      <c r="CD6" s="16"/>
      <c r="CE6" s="16"/>
      <c r="CF6" s="16"/>
      <c r="CG6" s="16"/>
      <c r="CH6" s="16"/>
      <c r="CI6" s="16"/>
      <c r="CJ6" s="16"/>
      <c r="CK6" s="16"/>
      <c r="CL6" s="16"/>
      <c r="CM6" s="16"/>
      <c r="CN6" s="16"/>
      <c r="CO6" s="16"/>
      <c r="CP6" s="16"/>
      <c r="CQ6" s="16"/>
      <c r="CR6" s="16"/>
      <c r="CS6" s="16"/>
      <c r="CT6" s="16"/>
      <c r="CU6" s="16"/>
      <c r="CV6" s="116"/>
      <c r="CW6" s="114"/>
      <c r="CX6" s="10"/>
      <c r="CY6" s="10"/>
      <c r="CZ6" s="10"/>
      <c r="DA6" s="10"/>
      <c r="DB6" s="771"/>
      <c r="DC6" s="771"/>
      <c r="DD6" s="771"/>
      <c r="DE6" s="883"/>
      <c r="DF6" s="747"/>
      <c r="DG6" s="748"/>
      <c r="DH6" s="748"/>
      <c r="DI6" s="748"/>
      <c r="DJ6" s="900"/>
      <c r="DK6" s="900"/>
      <c r="DL6" s="900"/>
      <c r="DM6" s="771"/>
      <c r="DN6" s="883"/>
      <c r="DO6" s="114"/>
      <c r="DP6" s="748" t="s">
        <v>
105</v>
      </c>
      <c r="DQ6" s="748"/>
      <c r="DR6" s="748"/>
      <c r="DS6" s="748"/>
      <c r="DT6" s="10"/>
      <c r="DU6" s="10"/>
      <c r="DV6" s="2"/>
      <c r="DW6" s="2"/>
      <c r="DX6" s="1111">
        <v>
1784</v>
      </c>
      <c r="DY6" s="1113"/>
      <c r="DZ6" s="1113"/>
      <c r="EA6" s="1113"/>
      <c r="EB6" s="645" t="s">
        <v>
715</v>
      </c>
      <c r="EC6" s="645"/>
      <c r="ED6" s="2"/>
      <c r="EE6" s="10"/>
      <c r="EF6" s="10"/>
      <c r="EG6" s="748" t="s">
        <v>
376</v>
      </c>
      <c r="EH6" s="1145"/>
      <c r="EI6" s="1145"/>
      <c r="EJ6" s="1145"/>
      <c r="EK6" s="1145"/>
      <c r="EL6" s="1145"/>
      <c r="EM6" s="10"/>
      <c r="EN6" s="1111">
        <v>
9481</v>
      </c>
      <c r="EO6" s="1113"/>
      <c r="EP6" s="1113"/>
      <c r="EQ6" s="1113"/>
      <c r="ER6" s="645" t="s">
        <v>
716</v>
      </c>
      <c r="ES6" s="646"/>
      <c r="ET6" s="170"/>
      <c r="EU6" s="156"/>
      <c r="EV6" s="156"/>
      <c r="EW6" s="34"/>
      <c r="EX6" s="156"/>
      <c r="EY6" s="156"/>
      <c r="EZ6" s="34"/>
      <c r="FA6" s="34"/>
      <c r="FB6" s="35"/>
      <c r="FC6" s="171"/>
      <c r="FD6" s="167"/>
      <c r="FE6" s="167"/>
      <c r="FF6" s="167"/>
      <c r="FG6" s="167"/>
      <c r="FH6" s="167"/>
      <c r="FI6" s="167"/>
      <c r="FJ6" s="167"/>
      <c r="FK6" s="168"/>
      <c r="FL6" s="1085" t="s">
        <v>
717</v>
      </c>
      <c r="FM6" s="772"/>
      <c r="FN6" s="772"/>
      <c r="FO6" s="772"/>
      <c r="FP6" s="772"/>
      <c r="FQ6" s="772"/>
      <c r="FR6" s="772"/>
      <c r="FS6" s="772"/>
      <c r="FT6" s="772"/>
      <c r="FU6" s="772"/>
      <c r="FV6" s="772"/>
      <c r="FW6" s="772"/>
      <c r="FX6" s="772"/>
      <c r="FY6" s="772"/>
      <c r="FZ6" s="772"/>
      <c r="GA6" s="772"/>
      <c r="GB6" s="772"/>
      <c r="GC6" s="772"/>
      <c r="GD6" s="772"/>
      <c r="GE6" s="772"/>
      <c r="GF6" s="772"/>
      <c r="GG6" s="772"/>
      <c r="GH6" s="772"/>
      <c r="GI6" s="772"/>
      <c r="GJ6" s="772"/>
      <c r="GK6" s="772"/>
      <c r="GL6" s="772"/>
      <c r="GM6" s="772"/>
      <c r="GN6" s="772"/>
      <c r="GO6" s="772"/>
      <c r="GP6" s="1112"/>
      <c r="GQ6" s="132"/>
      <c r="GR6" s="16"/>
      <c r="GS6" s="16"/>
      <c r="GT6" s="16"/>
      <c r="GU6" s="16"/>
      <c r="GV6" s="853" t="s">
        <v>
718</v>
      </c>
      <c r="GW6" s="853"/>
      <c r="GX6" s="853"/>
      <c r="GY6" s="1090"/>
      <c r="GZ6" s="747" t="s">
        <v>
701</v>
      </c>
      <c r="HA6" s="748"/>
      <c r="HB6" s="748"/>
      <c r="HC6" s="748"/>
      <c r="HD6" s="900">
        <v>
48</v>
      </c>
      <c r="HE6" s="900"/>
      <c r="HF6" s="900"/>
      <c r="HG6" s="771" t="s">
        <v>
702</v>
      </c>
      <c r="HH6" s="883"/>
      <c r="HI6" s="1100" t="s">
        <v>
719</v>
      </c>
      <c r="HJ6" s="1080"/>
      <c r="HK6" s="1080"/>
      <c r="HL6" s="1080"/>
      <c r="HM6" s="1080"/>
      <c r="HN6" s="1080"/>
      <c r="HO6" s="1080"/>
      <c r="HP6" s="1080"/>
      <c r="HQ6" s="1080"/>
      <c r="HR6" s="1080"/>
      <c r="HS6" s="1080"/>
      <c r="HT6" s="1080"/>
      <c r="HU6" s="1080"/>
      <c r="HV6" s="1080"/>
      <c r="HW6" s="1080"/>
      <c r="HX6" s="1080"/>
      <c r="HY6" s="1080"/>
      <c r="HZ6" s="1080"/>
      <c r="IA6" s="1080"/>
      <c r="IB6" s="1080"/>
      <c r="IC6" s="1080"/>
      <c r="ID6" s="1080"/>
      <c r="IE6" s="1080"/>
      <c r="IF6" s="1080"/>
      <c r="IG6" s="1080"/>
      <c r="IH6" s="1080"/>
      <c r="II6" s="1080"/>
      <c r="IJ6" s="1080"/>
      <c r="IK6" s="1080"/>
      <c r="IL6" s="1080"/>
      <c r="IM6" s="1081"/>
    </row>
    <row r="7" spans="1:247" ht="15.6" customHeight="1" x14ac:dyDescent="0.15">
      <c r="A7" s="733" t="s">
        <v>
720</v>
      </c>
      <c r="B7" s="734"/>
      <c r="C7" s="734"/>
      <c r="D7" s="734"/>
      <c r="E7" s="734"/>
      <c r="F7" s="38"/>
      <c r="G7" s="34"/>
      <c r="H7" s="34"/>
      <c r="I7" s="35"/>
      <c r="J7" s="733" t="s">
        <v>
721</v>
      </c>
      <c r="K7" s="734"/>
      <c r="L7" s="734"/>
      <c r="M7" s="734"/>
      <c r="N7" s="1098">
        <v>
2</v>
      </c>
      <c r="O7" s="848"/>
      <c r="P7" s="848"/>
      <c r="Q7" s="848" t="s">
        <v>
702</v>
      </c>
      <c r="R7" s="882"/>
      <c r="S7" s="1085" t="s">
        <v>
722</v>
      </c>
      <c r="T7" s="772"/>
      <c r="U7" s="772"/>
      <c r="V7" s="772"/>
      <c r="W7" s="772"/>
      <c r="X7" s="772"/>
      <c r="Y7" s="772"/>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1112"/>
      <c r="AX7" s="114"/>
      <c r="AY7" s="10"/>
      <c r="AZ7" s="10"/>
      <c r="BA7" s="16"/>
      <c r="BB7" s="10"/>
      <c r="BC7" s="16"/>
      <c r="BD7" s="16"/>
      <c r="BE7" s="16"/>
      <c r="BF7" s="116"/>
      <c r="BG7" s="132"/>
      <c r="BH7" s="16"/>
      <c r="BI7" s="16"/>
      <c r="BJ7" s="16"/>
      <c r="BK7" s="16"/>
      <c r="BL7" s="16"/>
      <c r="BM7" s="16"/>
      <c r="BN7" s="16"/>
      <c r="BO7" s="116"/>
      <c r="BP7" s="1100" t="s">
        <v>
723</v>
      </c>
      <c r="BQ7" s="1080"/>
      <c r="BR7" s="1080"/>
      <c r="BS7" s="1080"/>
      <c r="BT7" s="1080"/>
      <c r="BU7" s="1080"/>
      <c r="BV7" s="1080"/>
      <c r="BW7" s="1080"/>
      <c r="BX7" s="1080"/>
      <c r="BY7" s="1080"/>
      <c r="BZ7" s="1080"/>
      <c r="CA7" s="1080"/>
      <c r="CB7" s="1080"/>
      <c r="CC7" s="1080"/>
      <c r="CD7" s="1080"/>
      <c r="CE7" s="1080"/>
      <c r="CF7" s="1080"/>
      <c r="CG7" s="1080"/>
      <c r="CH7" s="1080"/>
      <c r="CI7" s="1080"/>
      <c r="CJ7" s="1080"/>
      <c r="CK7" s="1080"/>
      <c r="CL7" s="1080"/>
      <c r="CM7" s="1080"/>
      <c r="CN7" s="1080"/>
      <c r="CO7" s="1080"/>
      <c r="CP7" s="1080"/>
      <c r="CQ7" s="1080"/>
      <c r="CR7" s="1080"/>
      <c r="CS7" s="1080"/>
      <c r="CT7" s="1080"/>
      <c r="CU7" s="1080"/>
      <c r="CV7" s="1081"/>
      <c r="CW7" s="114"/>
      <c r="CX7" s="10"/>
      <c r="CY7" s="10"/>
      <c r="CZ7" s="10"/>
      <c r="DA7" s="10"/>
      <c r="DB7" s="10"/>
      <c r="DC7" s="10"/>
      <c r="DD7" s="10"/>
      <c r="DE7" s="117"/>
      <c r="DF7" s="114"/>
      <c r="DG7" s="10"/>
      <c r="DH7" s="10"/>
      <c r="DI7" s="10"/>
      <c r="DJ7" s="10"/>
      <c r="DK7" s="10"/>
      <c r="DL7" s="10"/>
      <c r="DM7" s="10"/>
      <c r="DN7" s="117"/>
      <c r="DO7" s="114"/>
      <c r="DP7" s="748" t="s">
        <v>
724</v>
      </c>
      <c r="DQ7" s="748"/>
      <c r="DR7" s="748"/>
      <c r="DS7" s="748"/>
      <c r="DT7" s="10"/>
      <c r="DU7" s="10"/>
      <c r="DV7" s="10"/>
      <c r="DW7" s="1106">
        <v>
62457</v>
      </c>
      <c r="DX7" s="853"/>
      <c r="DY7" s="853"/>
      <c r="DZ7" s="853"/>
      <c r="EA7" s="853"/>
      <c r="EB7" s="645" t="s">
        <v>
725</v>
      </c>
      <c r="EC7" s="645"/>
      <c r="ED7" s="10"/>
      <c r="EE7" s="10"/>
      <c r="EF7" s="10"/>
      <c r="EG7" s="748" t="s">
        <v>
726</v>
      </c>
      <c r="EH7" s="748"/>
      <c r="EI7" s="748"/>
      <c r="EJ7" s="748"/>
      <c r="EK7" s="748"/>
      <c r="EL7" s="748"/>
      <c r="EM7" s="10"/>
      <c r="EN7" s="40"/>
      <c r="EO7" s="853">
        <v>
13</v>
      </c>
      <c r="EP7" s="853"/>
      <c r="EQ7" s="853"/>
      <c r="ER7" s="645" t="s">
        <v>
716</v>
      </c>
      <c r="ES7" s="646"/>
      <c r="ET7" s="114"/>
      <c r="EU7" s="10"/>
      <c r="EV7" s="10"/>
      <c r="EW7" s="16"/>
      <c r="EX7" s="10"/>
      <c r="EY7" s="748" t="s">
        <v>
727</v>
      </c>
      <c r="EZ7" s="748"/>
      <c r="FA7" s="748"/>
      <c r="FB7" s="749"/>
      <c r="FC7" s="747" t="s">
        <v>
701</v>
      </c>
      <c r="FD7" s="748"/>
      <c r="FE7" s="748"/>
      <c r="FF7" s="748"/>
      <c r="FG7" s="900">
        <v>
35</v>
      </c>
      <c r="FH7" s="771"/>
      <c r="FI7" s="771"/>
      <c r="FJ7" s="771" t="s">
        <v>
702</v>
      </c>
      <c r="FK7" s="883"/>
      <c r="FL7" s="644" t="s">
        <v>
1157</v>
      </c>
      <c r="FM7" s="645"/>
      <c r="FN7" s="645"/>
      <c r="FO7" s="645"/>
      <c r="FP7" s="645"/>
      <c r="FQ7" s="645"/>
      <c r="FR7" s="645"/>
      <c r="FS7" s="645"/>
      <c r="FT7" s="16"/>
      <c r="FU7" s="16"/>
      <c r="FV7" s="16"/>
      <c r="FW7" s="16"/>
      <c r="FX7" s="16"/>
      <c r="FY7" s="16"/>
      <c r="FZ7" s="16"/>
      <c r="GA7" s="16"/>
      <c r="GB7" s="16"/>
      <c r="GC7" s="16"/>
      <c r="GD7" s="16"/>
      <c r="GE7" s="16"/>
      <c r="GF7" s="16"/>
      <c r="GG7" s="16"/>
      <c r="GH7" s="16"/>
      <c r="GI7" s="16"/>
      <c r="GJ7" s="16"/>
      <c r="GK7" s="16"/>
      <c r="GL7" s="16"/>
      <c r="GM7" s="16"/>
      <c r="GN7" s="16"/>
      <c r="GO7" s="16"/>
      <c r="GP7" s="116"/>
      <c r="GQ7" s="114"/>
      <c r="GR7" s="10"/>
      <c r="GS7" s="10"/>
      <c r="GT7" s="16"/>
      <c r="GU7" s="10"/>
      <c r="GV7" s="853"/>
      <c r="GW7" s="853"/>
      <c r="GX7" s="853"/>
      <c r="GY7" s="1090"/>
      <c r="GZ7" s="747"/>
      <c r="HA7" s="748"/>
      <c r="HB7" s="748"/>
      <c r="HC7" s="748"/>
      <c r="HD7" s="900"/>
      <c r="HE7" s="900"/>
      <c r="HF7" s="900"/>
      <c r="HG7" s="771"/>
      <c r="HH7" s="883"/>
      <c r="HI7" s="644" t="s">
        <v>
728</v>
      </c>
      <c r="HJ7" s="645"/>
      <c r="HK7" s="645"/>
      <c r="HL7" s="645"/>
      <c r="HM7" s="645"/>
      <c r="HN7" s="645"/>
      <c r="HO7" s="645"/>
      <c r="HP7" s="645"/>
      <c r="HQ7" s="645"/>
      <c r="HR7" s="645"/>
      <c r="HS7" s="645"/>
      <c r="HT7" s="645"/>
      <c r="HU7" s="645"/>
      <c r="HV7" s="645"/>
      <c r="HW7" s="645"/>
      <c r="HX7" s="645"/>
      <c r="HY7" s="645"/>
      <c r="HZ7" s="645"/>
      <c r="IA7" s="645"/>
      <c r="IB7" s="645"/>
      <c r="IC7" s="645"/>
      <c r="ID7" s="645"/>
      <c r="IE7" s="645"/>
      <c r="IF7" s="645"/>
      <c r="IG7" s="645"/>
      <c r="IH7" s="645"/>
      <c r="II7" s="645"/>
      <c r="IJ7" s="645"/>
      <c r="IK7" s="645"/>
      <c r="IL7" s="645"/>
      <c r="IM7" s="646"/>
    </row>
    <row r="8" spans="1:247" ht="15.6" customHeight="1" x14ac:dyDescent="0.15">
      <c r="A8" s="173"/>
      <c r="B8" s="120"/>
      <c r="C8" s="120"/>
      <c r="D8" s="119"/>
      <c r="E8" s="120"/>
      <c r="F8" s="997" t="s">
        <v>
729</v>
      </c>
      <c r="G8" s="997"/>
      <c r="H8" s="997"/>
      <c r="I8" s="998"/>
      <c r="J8" s="118"/>
      <c r="K8" s="760" t="s">
        <v>
730</v>
      </c>
      <c r="L8" s="760"/>
      <c r="M8" s="760"/>
      <c r="N8" s="760"/>
      <c r="O8" s="760"/>
      <c r="P8" s="760"/>
      <c r="Q8" s="760"/>
      <c r="R8" s="139"/>
      <c r="S8" s="118"/>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39"/>
      <c r="AX8" s="114"/>
      <c r="AY8" s="10"/>
      <c r="AZ8" s="10"/>
      <c r="BA8" s="16"/>
      <c r="BB8" s="10"/>
      <c r="BC8" s="16"/>
      <c r="BD8" s="16"/>
      <c r="BE8" s="16"/>
      <c r="BF8" s="116"/>
      <c r="BG8" s="132"/>
      <c r="BH8" s="16"/>
      <c r="BI8" s="16"/>
      <c r="BJ8" s="16"/>
      <c r="BK8" s="2"/>
      <c r="BL8" s="16"/>
      <c r="BM8" s="16"/>
      <c r="BN8" s="16"/>
      <c r="BO8" s="116"/>
      <c r="BP8" s="644" t="s">
        <v>
731</v>
      </c>
      <c r="BQ8" s="645"/>
      <c r="BR8" s="645"/>
      <c r="BS8" s="645"/>
      <c r="BT8" s="645"/>
      <c r="BU8" s="645"/>
      <c r="BV8" s="645"/>
      <c r="BW8" s="645"/>
      <c r="BX8" s="645"/>
      <c r="BY8" s="645"/>
      <c r="BZ8" s="645"/>
      <c r="CA8" s="645"/>
      <c r="CB8" s="645"/>
      <c r="CC8" s="645"/>
      <c r="CD8" s="645"/>
      <c r="CE8" s="645"/>
      <c r="CF8" s="645"/>
      <c r="CG8" s="645"/>
      <c r="CH8" s="645"/>
      <c r="CI8" s="645"/>
      <c r="CJ8" s="645"/>
      <c r="CK8" s="645"/>
      <c r="CL8" s="645"/>
      <c r="CM8" s="645"/>
      <c r="CN8" s="645"/>
      <c r="CO8" s="645"/>
      <c r="CP8" s="645"/>
      <c r="CQ8" s="645"/>
      <c r="CR8" s="645"/>
      <c r="CS8" s="645"/>
      <c r="CT8" s="645"/>
      <c r="CU8" s="645"/>
      <c r="CV8" s="646"/>
      <c r="CW8" s="118"/>
      <c r="CX8" s="119"/>
      <c r="CY8" s="119"/>
      <c r="CZ8" s="119"/>
      <c r="DA8" s="119"/>
      <c r="DB8" s="119"/>
      <c r="DC8" s="119"/>
      <c r="DD8" s="119"/>
      <c r="DE8" s="139"/>
      <c r="DF8" s="118"/>
      <c r="DG8" s="182"/>
      <c r="DH8" s="182"/>
      <c r="DI8" s="182"/>
      <c r="DJ8" s="182"/>
      <c r="DK8" s="182"/>
      <c r="DL8" s="182"/>
      <c r="DM8" s="182"/>
      <c r="DN8" s="139"/>
      <c r="DO8" s="173"/>
      <c r="DP8" s="1144" t="s">
        <v>
732</v>
      </c>
      <c r="DQ8" s="1144"/>
      <c r="DR8" s="1144"/>
      <c r="DS8" s="1144"/>
      <c r="DT8" s="1144"/>
      <c r="DU8" s="1144"/>
      <c r="DV8" s="1144"/>
      <c r="DW8" s="119"/>
      <c r="DX8" s="1117">
        <v>
1533</v>
      </c>
      <c r="DY8" s="1096"/>
      <c r="DZ8" s="1096"/>
      <c r="EA8" s="1096"/>
      <c r="EB8" s="660" t="s">
        <v>
716</v>
      </c>
      <c r="EC8" s="660"/>
      <c r="ED8" s="119"/>
      <c r="EE8" s="120"/>
      <c r="EF8" s="120"/>
      <c r="EG8" s="760" t="s">
        <v>
713</v>
      </c>
      <c r="EH8" s="760"/>
      <c r="EI8" s="760"/>
      <c r="EJ8" s="760"/>
      <c r="EK8" s="760"/>
      <c r="EL8" s="760"/>
      <c r="EM8" s="119"/>
      <c r="EN8" s="45"/>
      <c r="EO8" s="1096">
        <v>
29</v>
      </c>
      <c r="EP8" s="1096"/>
      <c r="EQ8" s="1096"/>
      <c r="ER8" s="660" t="s">
        <v>
716</v>
      </c>
      <c r="ES8" s="661"/>
      <c r="ET8" s="59"/>
      <c r="EU8" s="41"/>
      <c r="EV8" s="16"/>
      <c r="EW8" s="16"/>
      <c r="EX8" s="16"/>
      <c r="EY8" s="748"/>
      <c r="EZ8" s="748"/>
      <c r="FA8" s="748"/>
      <c r="FB8" s="749"/>
      <c r="FC8" s="747"/>
      <c r="FD8" s="748"/>
      <c r="FE8" s="748"/>
      <c r="FF8" s="748"/>
      <c r="FG8" s="771"/>
      <c r="FH8" s="771"/>
      <c r="FI8" s="771"/>
      <c r="FJ8" s="771"/>
      <c r="FK8" s="883"/>
      <c r="FL8" s="644" t="s">
        <v>
733</v>
      </c>
      <c r="FM8" s="645"/>
      <c r="FN8" s="645"/>
      <c r="FO8" s="645"/>
      <c r="FP8" s="645"/>
      <c r="FQ8" s="645"/>
      <c r="FR8" s="645"/>
      <c r="FS8" s="645"/>
      <c r="FT8" s="645"/>
      <c r="FU8" s="645"/>
      <c r="FV8" s="645"/>
      <c r="FW8" s="645"/>
      <c r="FX8" s="645"/>
      <c r="FY8" s="645"/>
      <c r="FZ8" s="645"/>
      <c r="GA8" s="1105"/>
      <c r="GB8" s="1105"/>
      <c r="GC8" s="1105"/>
      <c r="GD8" s="1105"/>
      <c r="GE8" s="1105"/>
      <c r="GF8" s="1105"/>
      <c r="GG8" s="1105"/>
      <c r="GH8" s="1105"/>
      <c r="GI8" s="1105"/>
      <c r="GJ8" s="1105"/>
      <c r="GK8" s="1105"/>
      <c r="GL8" s="1105"/>
      <c r="GM8" s="1105"/>
      <c r="GN8" s="1105"/>
      <c r="GO8" s="1105"/>
      <c r="GP8" s="1089"/>
      <c r="GQ8" s="114"/>
      <c r="GR8" s="10"/>
      <c r="GS8" s="10"/>
      <c r="GT8" s="16"/>
      <c r="GU8" s="10"/>
      <c r="GV8" s="16"/>
      <c r="GW8" s="16"/>
      <c r="GX8" s="16"/>
      <c r="GY8" s="116"/>
      <c r="GZ8" s="132"/>
      <c r="HA8" s="16"/>
      <c r="HB8" s="16"/>
      <c r="HC8" s="16"/>
      <c r="HD8" s="2"/>
      <c r="HE8" s="16"/>
      <c r="HF8" s="16"/>
      <c r="HG8" s="16"/>
      <c r="HH8" s="116"/>
      <c r="HI8" s="644" t="s">
        <v>
734</v>
      </c>
      <c r="HJ8" s="645"/>
      <c r="HK8" s="645"/>
      <c r="HL8" s="645"/>
      <c r="HM8" s="645"/>
      <c r="HN8" s="645"/>
      <c r="HO8" s="645"/>
      <c r="HP8" s="645"/>
      <c r="HQ8" s="645"/>
      <c r="HR8" s="645"/>
      <c r="HS8" s="645"/>
      <c r="HT8" s="645"/>
      <c r="HU8" s="645"/>
      <c r="HV8" s="16"/>
      <c r="HW8" s="16"/>
      <c r="HX8" s="16"/>
      <c r="HY8" s="16"/>
      <c r="HZ8" s="16"/>
      <c r="IA8" s="16"/>
      <c r="IB8" s="16"/>
      <c r="IC8" s="16"/>
      <c r="ID8" s="16"/>
      <c r="IE8" s="16"/>
      <c r="IF8" s="16"/>
      <c r="IG8" s="16"/>
      <c r="IH8" s="16"/>
      <c r="II8" s="16"/>
      <c r="IJ8" s="16"/>
      <c r="IK8" s="16"/>
      <c r="IL8" s="16"/>
      <c r="IM8" s="116"/>
    </row>
    <row r="9" spans="1:247" ht="15.6" customHeight="1" x14ac:dyDescent="0.15">
      <c r="A9" s="170"/>
      <c r="B9" s="156"/>
      <c r="C9" s="156"/>
      <c r="D9" s="34"/>
      <c r="E9" s="156"/>
      <c r="F9" s="1094" t="s">
        <v>
735</v>
      </c>
      <c r="G9" s="1094"/>
      <c r="H9" s="1094"/>
      <c r="I9" s="1095"/>
      <c r="J9" s="733" t="s">
        <v>
736</v>
      </c>
      <c r="K9" s="734"/>
      <c r="L9" s="734"/>
      <c r="M9" s="734"/>
      <c r="N9" s="1098">
        <v>
2</v>
      </c>
      <c r="O9" s="848"/>
      <c r="P9" s="848"/>
      <c r="Q9" s="848" t="s">
        <v>
702</v>
      </c>
      <c r="R9" s="882"/>
      <c r="S9" s="1085" t="s">
        <v>
737</v>
      </c>
      <c r="T9" s="772"/>
      <c r="U9" s="772"/>
      <c r="V9" s="772"/>
      <c r="W9" s="772"/>
      <c r="X9" s="772"/>
      <c r="Y9" s="772"/>
      <c r="Z9" s="772"/>
      <c r="AA9" s="772"/>
      <c r="AB9" s="772"/>
      <c r="AC9" s="772"/>
      <c r="AD9" s="772"/>
      <c r="AE9" s="772"/>
      <c r="AF9" s="772"/>
      <c r="AG9" s="772"/>
      <c r="AH9" s="772"/>
      <c r="AI9" s="772"/>
      <c r="AJ9" s="772"/>
      <c r="AK9" s="772"/>
      <c r="AL9" s="772"/>
      <c r="AM9" s="772"/>
      <c r="AN9" s="772"/>
      <c r="AO9" s="772"/>
      <c r="AP9" s="772"/>
      <c r="AQ9" s="772"/>
      <c r="AR9" s="772"/>
      <c r="AS9" s="772"/>
      <c r="AT9" s="772"/>
      <c r="AU9" s="772"/>
      <c r="AV9" s="772"/>
      <c r="AW9" s="1112"/>
      <c r="AX9" s="59"/>
      <c r="AY9" s="41"/>
      <c r="AZ9" s="16"/>
      <c r="BA9" s="16"/>
      <c r="BB9" s="16"/>
      <c r="BC9" s="853" t="s">
        <v>
738</v>
      </c>
      <c r="BD9" s="853"/>
      <c r="BE9" s="853"/>
      <c r="BF9" s="1090"/>
      <c r="BG9" s="1122" t="s">
        <v>
739</v>
      </c>
      <c r="BH9" s="1123"/>
      <c r="BI9" s="1123"/>
      <c r="BJ9" s="1123"/>
      <c r="BK9" s="1126">
        <v>
6</v>
      </c>
      <c r="BL9" s="1126"/>
      <c r="BM9" s="1126"/>
      <c r="BN9" s="1126" t="s">
        <v>
702</v>
      </c>
      <c r="BO9" s="1128"/>
      <c r="BP9" s="644" t="s">
        <v>
740</v>
      </c>
      <c r="BQ9" s="645"/>
      <c r="BR9" s="645"/>
      <c r="BS9" s="645"/>
      <c r="BT9" s="645"/>
      <c r="BU9" s="16"/>
      <c r="BV9" s="16"/>
      <c r="BW9" s="16"/>
      <c r="BX9" s="16"/>
      <c r="BY9" s="16"/>
      <c r="BZ9" s="16"/>
      <c r="CA9" s="16"/>
      <c r="CB9" s="16"/>
      <c r="CC9" s="16"/>
      <c r="CD9" s="10"/>
      <c r="CE9" s="10"/>
      <c r="CF9" s="10"/>
      <c r="CG9" s="10"/>
      <c r="CH9" s="10"/>
      <c r="CI9" s="10"/>
      <c r="CJ9" s="10"/>
      <c r="CK9" s="10"/>
      <c r="CL9" s="16"/>
      <c r="CM9" s="16"/>
      <c r="CN9" s="16"/>
      <c r="CO9" s="16"/>
      <c r="CP9" s="16"/>
      <c r="CQ9" s="16"/>
      <c r="CR9" s="16"/>
      <c r="CS9" s="16"/>
      <c r="CT9" s="16"/>
      <c r="CU9" s="16"/>
      <c r="CV9" s="116"/>
      <c r="CW9" s="173"/>
      <c r="CX9" s="120"/>
      <c r="CY9" s="120"/>
      <c r="CZ9" s="119"/>
      <c r="DA9" s="120"/>
      <c r="DB9" s="1096" t="s">
        <v>
741</v>
      </c>
      <c r="DC9" s="1096"/>
      <c r="DD9" s="1096"/>
      <c r="DE9" s="1097"/>
      <c r="DF9" s="698" t="s">
        <v>
701</v>
      </c>
      <c r="DG9" s="698"/>
      <c r="DH9" s="698"/>
      <c r="DI9" s="835"/>
      <c r="DJ9" s="1101">
        <v>
14</v>
      </c>
      <c r="DK9" s="941"/>
      <c r="DL9" s="941"/>
      <c r="DM9" s="942" t="s">
        <v>
702</v>
      </c>
      <c r="DN9" s="589"/>
      <c r="DO9" s="1102" t="s">
        <v>
742</v>
      </c>
      <c r="DP9" s="1103"/>
      <c r="DQ9" s="1103"/>
      <c r="DR9" s="1103"/>
      <c r="DS9" s="1103"/>
      <c r="DT9" s="1103"/>
      <c r="DU9" s="1103"/>
      <c r="DV9" s="1103"/>
      <c r="DW9" s="1103"/>
      <c r="DX9" s="1103"/>
      <c r="DY9" s="1103"/>
      <c r="DZ9" s="1103"/>
      <c r="EA9" s="1103"/>
      <c r="EB9" s="1103"/>
      <c r="EC9" s="1103"/>
      <c r="ED9" s="140"/>
      <c r="EE9" s="140"/>
      <c r="EF9" s="140"/>
      <c r="EG9" s="140"/>
      <c r="EH9" s="140"/>
      <c r="EI9" s="140"/>
      <c r="EJ9" s="140"/>
      <c r="EK9" s="140"/>
      <c r="EL9" s="140"/>
      <c r="EM9" s="140"/>
      <c r="EN9" s="140"/>
      <c r="EO9" s="140"/>
      <c r="EP9" s="140"/>
      <c r="EQ9" s="140"/>
      <c r="ER9" s="140"/>
      <c r="ES9" s="141"/>
      <c r="ET9" s="118"/>
      <c r="EU9" s="119"/>
      <c r="EV9" s="119"/>
      <c r="EW9" s="119"/>
      <c r="EX9" s="119"/>
      <c r="EY9" s="119"/>
      <c r="EZ9" s="119"/>
      <c r="FA9" s="119"/>
      <c r="FB9" s="139"/>
      <c r="FC9" s="118"/>
      <c r="FD9" s="182"/>
      <c r="FE9" s="182"/>
      <c r="FF9" s="182"/>
      <c r="FG9" s="182"/>
      <c r="FH9" s="182"/>
      <c r="FI9" s="182"/>
      <c r="FJ9" s="182"/>
      <c r="FK9" s="139"/>
      <c r="FL9" s="659" t="s">
        <v>
743</v>
      </c>
      <c r="FM9" s="660"/>
      <c r="FN9" s="660"/>
      <c r="FO9" s="660"/>
      <c r="FP9" s="660"/>
      <c r="FQ9" s="660"/>
      <c r="FR9" s="660"/>
      <c r="FS9" s="660"/>
      <c r="FT9" s="660"/>
      <c r="FU9" s="660"/>
      <c r="FV9" s="660"/>
      <c r="FW9" s="660"/>
      <c r="FX9" s="660"/>
      <c r="FY9" s="660"/>
      <c r="FZ9" s="660"/>
      <c r="GA9" s="660"/>
      <c r="GB9" s="660"/>
      <c r="GC9" s="660"/>
      <c r="GD9" s="660"/>
      <c r="GE9" s="660"/>
      <c r="GF9" s="660"/>
      <c r="GG9" s="660"/>
      <c r="GH9" s="119"/>
      <c r="GI9" s="119"/>
      <c r="GJ9" s="119"/>
      <c r="GK9" s="119"/>
      <c r="GL9" s="119"/>
      <c r="GM9" s="119"/>
      <c r="GN9" s="119"/>
      <c r="GO9" s="119"/>
      <c r="GP9" s="139"/>
      <c r="GQ9" s="59"/>
      <c r="GR9" s="41"/>
      <c r="GS9" s="16"/>
      <c r="GT9" s="16"/>
      <c r="GU9" s="16"/>
      <c r="GV9" s="16"/>
      <c r="GW9" s="16"/>
      <c r="GX9" s="16"/>
      <c r="GY9" s="116"/>
      <c r="GZ9" s="132"/>
      <c r="HA9" s="16"/>
      <c r="HB9" s="16"/>
      <c r="HC9" s="16"/>
      <c r="HD9" s="16"/>
      <c r="HE9" s="16"/>
      <c r="HF9" s="16"/>
      <c r="HG9" s="16"/>
      <c r="HH9" s="116"/>
      <c r="HI9" s="644" t="s">
        <v>
744</v>
      </c>
      <c r="HJ9" s="645"/>
      <c r="HK9" s="645"/>
      <c r="HL9" s="645"/>
      <c r="HM9" s="645"/>
      <c r="HN9" s="645"/>
      <c r="HO9" s="645"/>
      <c r="HP9" s="645"/>
      <c r="HQ9" s="645"/>
      <c r="HR9" s="645"/>
      <c r="HS9" s="645"/>
      <c r="HT9" s="645"/>
      <c r="HU9" s="645"/>
      <c r="HV9" s="645"/>
      <c r="HW9" s="16"/>
      <c r="HX9" s="16"/>
      <c r="HY9" s="16"/>
      <c r="HZ9" s="16"/>
      <c r="IA9" s="16"/>
      <c r="IB9" s="16"/>
      <c r="IC9" s="16"/>
      <c r="ID9" s="10"/>
      <c r="IE9" s="16"/>
      <c r="IF9" s="16"/>
      <c r="IG9" s="16"/>
      <c r="IH9" s="16"/>
      <c r="II9" s="16"/>
      <c r="IJ9" s="16"/>
      <c r="IK9" s="16"/>
      <c r="IL9" s="16"/>
      <c r="IM9" s="116"/>
    </row>
    <row r="10" spans="1:247" ht="15.6" customHeight="1" x14ac:dyDescent="0.15">
      <c r="A10" s="59"/>
      <c r="B10" s="41"/>
      <c r="C10" s="16"/>
      <c r="D10" s="16"/>
      <c r="E10" s="16"/>
      <c r="F10" s="853"/>
      <c r="G10" s="853"/>
      <c r="H10" s="853"/>
      <c r="I10" s="1090"/>
      <c r="J10" s="132"/>
      <c r="K10" s="748" t="s">
        <v>
745</v>
      </c>
      <c r="L10" s="748"/>
      <c r="M10" s="748"/>
      <c r="N10" s="748"/>
      <c r="O10" s="748"/>
      <c r="P10" s="748"/>
      <c r="Q10" s="748"/>
      <c r="R10" s="116"/>
      <c r="S10" s="132"/>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16"/>
      <c r="AX10" s="59"/>
      <c r="AY10" s="41"/>
      <c r="AZ10" s="16"/>
      <c r="BA10" s="16"/>
      <c r="BB10" s="16"/>
      <c r="BC10" s="40"/>
      <c r="BD10" s="40"/>
      <c r="BE10" s="40"/>
      <c r="BF10" s="42"/>
      <c r="BG10" s="183"/>
      <c r="BH10" s="184"/>
      <c r="BI10" s="184"/>
      <c r="BJ10" s="184"/>
      <c r="BK10" s="187"/>
      <c r="BL10" s="187"/>
      <c r="BM10" s="187"/>
      <c r="BN10" s="185"/>
      <c r="BO10" s="186"/>
      <c r="BP10" s="644" t="s">
        <v>
746</v>
      </c>
      <c r="BQ10" s="645"/>
      <c r="BR10" s="645"/>
      <c r="BS10" s="645"/>
      <c r="BT10" s="645"/>
      <c r="BU10" s="645"/>
      <c r="BV10" s="645"/>
      <c r="BW10" s="645"/>
      <c r="BX10" s="645"/>
      <c r="BY10" s="645"/>
      <c r="BZ10" s="645"/>
      <c r="CA10" s="645"/>
      <c r="CB10" s="645"/>
      <c r="CC10" s="645"/>
      <c r="CD10" s="645"/>
      <c r="CE10" s="645"/>
      <c r="CF10" s="645"/>
      <c r="CG10" s="645"/>
      <c r="CH10" s="645"/>
      <c r="CI10" s="15"/>
      <c r="CJ10" s="10"/>
      <c r="CK10" s="10"/>
      <c r="CL10" s="16"/>
      <c r="CM10" s="16"/>
      <c r="CN10" s="16"/>
      <c r="CO10" s="16"/>
      <c r="CP10" s="16"/>
      <c r="CQ10" s="16"/>
      <c r="CR10" s="16"/>
      <c r="CS10" s="16"/>
      <c r="CT10" s="16"/>
      <c r="CU10" s="16"/>
      <c r="CV10" s="116"/>
      <c r="CW10" s="170"/>
      <c r="CX10" s="156"/>
      <c r="CY10" s="156"/>
      <c r="CZ10" s="34"/>
      <c r="DA10" s="156"/>
      <c r="DB10" s="1094" t="s">
        <v>
747</v>
      </c>
      <c r="DC10" s="1094"/>
      <c r="DD10" s="1094"/>
      <c r="DE10" s="1095"/>
      <c r="DF10" s="733" t="s">
        <v>
701</v>
      </c>
      <c r="DG10" s="734"/>
      <c r="DH10" s="734"/>
      <c r="DI10" s="734"/>
      <c r="DJ10" s="1098">
        <v>
15</v>
      </c>
      <c r="DK10" s="1098"/>
      <c r="DL10" s="1098"/>
      <c r="DM10" s="848" t="s">
        <v>
702</v>
      </c>
      <c r="DN10" s="882"/>
      <c r="DO10" s="1085" t="s">
        <v>
748</v>
      </c>
      <c r="DP10" s="772"/>
      <c r="DQ10" s="772"/>
      <c r="DR10" s="772"/>
      <c r="DS10" s="772"/>
      <c r="DT10" s="772"/>
      <c r="DU10" s="772"/>
      <c r="DV10" s="772"/>
      <c r="DW10" s="772"/>
      <c r="DX10" s="772"/>
      <c r="DY10" s="772"/>
      <c r="DZ10" s="772"/>
      <c r="EA10" s="772"/>
      <c r="EB10" s="772"/>
      <c r="EC10" s="772"/>
      <c r="ED10" s="772"/>
      <c r="EE10" s="772"/>
      <c r="EF10" s="772"/>
      <c r="EG10" s="772"/>
      <c r="EH10" s="772"/>
      <c r="EI10" s="772"/>
      <c r="EJ10" s="772"/>
      <c r="EK10" s="772"/>
      <c r="EL10" s="772"/>
      <c r="EM10" s="1086"/>
      <c r="EN10" s="1086"/>
      <c r="EO10" s="1086"/>
      <c r="EP10" s="1086"/>
      <c r="EQ10" s="1086"/>
      <c r="ER10" s="1086"/>
      <c r="ES10" s="1087"/>
      <c r="ET10" s="131"/>
      <c r="EU10" s="34"/>
      <c r="EV10" s="34"/>
      <c r="EW10" s="34"/>
      <c r="EX10" s="34"/>
      <c r="EY10" s="34"/>
      <c r="EZ10" s="34"/>
      <c r="FA10" s="34"/>
      <c r="FB10" s="35"/>
      <c r="FC10" s="131"/>
      <c r="FD10" s="34"/>
      <c r="FE10" s="34"/>
      <c r="FF10" s="34"/>
      <c r="FG10" s="34"/>
      <c r="FH10" s="34"/>
      <c r="FI10" s="34"/>
      <c r="FJ10" s="34"/>
      <c r="FK10" s="35"/>
      <c r="FL10" s="131" t="s">
        <v>
749</v>
      </c>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5"/>
      <c r="GQ10" s="118"/>
      <c r="GR10" s="119"/>
      <c r="GS10" s="119"/>
      <c r="GT10" s="119"/>
      <c r="GU10" s="119"/>
      <c r="GV10" s="119"/>
      <c r="GW10" s="119"/>
      <c r="GX10" s="119"/>
      <c r="GY10" s="139"/>
      <c r="GZ10" s="118"/>
      <c r="HA10" s="182"/>
      <c r="HB10" s="182"/>
      <c r="HC10" s="182"/>
      <c r="HD10" s="182"/>
      <c r="HE10" s="182"/>
      <c r="HF10" s="182"/>
      <c r="HG10" s="182"/>
      <c r="HH10" s="139"/>
      <c r="HI10" s="660" t="s">
        <v>
750</v>
      </c>
      <c r="HJ10" s="660"/>
      <c r="HK10" s="660"/>
      <c r="HL10" s="660"/>
      <c r="HM10" s="660"/>
      <c r="HN10" s="660"/>
      <c r="HO10" s="660"/>
      <c r="HP10" s="660"/>
      <c r="HQ10" s="660"/>
      <c r="HR10" s="660"/>
      <c r="HS10" s="660"/>
      <c r="HT10" s="660"/>
      <c r="HU10" s="660"/>
      <c r="HV10" s="660"/>
      <c r="HW10" s="660"/>
      <c r="HX10" s="660"/>
      <c r="HY10" s="660"/>
      <c r="HZ10" s="660"/>
      <c r="IA10" s="660"/>
      <c r="IB10" s="660"/>
      <c r="IC10" s="660"/>
      <c r="ID10" s="660"/>
      <c r="IE10" s="119"/>
      <c r="IF10" s="119"/>
      <c r="IG10" s="119"/>
      <c r="IH10" s="119"/>
      <c r="II10" s="119"/>
      <c r="IJ10" s="119"/>
      <c r="IK10" s="119"/>
      <c r="IL10" s="119"/>
      <c r="IM10" s="139"/>
    </row>
    <row r="11" spans="1:247" ht="15.6" customHeight="1" x14ac:dyDescent="0.15">
      <c r="A11" s="59"/>
      <c r="B11" s="41"/>
      <c r="C11" s="16"/>
      <c r="D11" s="16"/>
      <c r="E11" s="16"/>
      <c r="F11" s="40"/>
      <c r="G11" s="40"/>
      <c r="H11" s="40"/>
      <c r="I11" s="42"/>
      <c r="J11" s="132"/>
      <c r="K11" s="47"/>
      <c r="L11" s="47"/>
      <c r="M11" s="47"/>
      <c r="N11" s="47"/>
      <c r="O11" s="47"/>
      <c r="P11" s="47"/>
      <c r="Q11" s="47"/>
      <c r="R11" s="116"/>
      <c r="S11" s="132"/>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16"/>
      <c r="AX11" s="114"/>
      <c r="AY11" s="10"/>
      <c r="AZ11" s="10"/>
      <c r="BA11" s="16"/>
      <c r="BB11" s="10"/>
      <c r="BC11" s="16"/>
      <c r="BD11" s="16"/>
      <c r="BE11" s="16"/>
      <c r="BF11" s="116"/>
      <c r="BG11" s="188"/>
      <c r="BH11" s="9"/>
      <c r="BI11" s="9"/>
      <c r="BJ11" s="9"/>
      <c r="BK11" s="9"/>
      <c r="BL11" s="9"/>
      <c r="BM11" s="9"/>
      <c r="BN11" s="9"/>
      <c r="BO11" s="189"/>
      <c r="BP11" s="132"/>
      <c r="BQ11" s="748" t="s">
        <v>
376</v>
      </c>
      <c r="BR11" s="748"/>
      <c r="BS11" s="748"/>
      <c r="BT11" s="748"/>
      <c r="BU11" s="16"/>
      <c r="BV11" s="16"/>
      <c r="BW11" s="10"/>
      <c r="BX11" s="10"/>
      <c r="BY11" s="10"/>
      <c r="BZ11" s="16"/>
      <c r="CA11" s="16"/>
      <c r="CB11" s="16"/>
      <c r="CC11" s="16"/>
      <c r="CD11" s="1141">
        <v>
2210</v>
      </c>
      <c r="CE11" s="1141"/>
      <c r="CF11" s="1141"/>
      <c r="CG11" s="15" t="s">
        <v>
751</v>
      </c>
      <c r="CH11" s="15"/>
      <c r="CI11" s="15"/>
      <c r="CJ11" s="15"/>
      <c r="CK11" s="16"/>
      <c r="CL11" s="16"/>
      <c r="CM11" s="16"/>
      <c r="CN11" s="16"/>
      <c r="CO11" s="16"/>
      <c r="CP11" s="16"/>
      <c r="CQ11" s="16"/>
      <c r="CR11" s="16"/>
      <c r="CS11" s="16"/>
      <c r="CT11" s="16"/>
      <c r="CU11" s="16"/>
      <c r="CV11" s="116"/>
      <c r="CW11" s="173"/>
      <c r="CX11" s="120"/>
      <c r="CY11" s="120"/>
      <c r="CZ11" s="119"/>
      <c r="DA11" s="120"/>
      <c r="DB11" s="1096"/>
      <c r="DC11" s="1096"/>
      <c r="DD11" s="1096"/>
      <c r="DE11" s="1097"/>
      <c r="DF11" s="759"/>
      <c r="DG11" s="760"/>
      <c r="DH11" s="760"/>
      <c r="DI11" s="760"/>
      <c r="DJ11" s="1099"/>
      <c r="DK11" s="1099"/>
      <c r="DL11" s="1099"/>
      <c r="DM11" s="770"/>
      <c r="DN11" s="902"/>
      <c r="DO11" s="1142" t="s">
        <v>
752</v>
      </c>
      <c r="DP11" s="1143"/>
      <c r="DQ11" s="1143"/>
      <c r="DR11" s="1143"/>
      <c r="DS11" s="1143"/>
      <c r="DT11" s="1143"/>
      <c r="DU11" s="1143"/>
      <c r="DV11" s="1143"/>
      <c r="DW11" s="1143"/>
      <c r="DX11" s="1143"/>
      <c r="DY11" s="1143"/>
      <c r="DZ11" s="1143"/>
      <c r="EA11" s="1143"/>
      <c r="EB11" s="1143"/>
      <c r="EC11" s="1143"/>
      <c r="ED11" s="1143"/>
      <c r="EE11" s="1143"/>
      <c r="EF11" s="1143"/>
      <c r="EG11" s="1143"/>
      <c r="EH11" s="1143"/>
      <c r="EI11" s="1143"/>
      <c r="EJ11" s="1143"/>
      <c r="EK11" s="1143"/>
      <c r="EL11" s="1143"/>
      <c r="EM11" s="1143"/>
      <c r="EN11" s="1143"/>
      <c r="EO11" s="1091"/>
      <c r="EP11" s="1091"/>
      <c r="EQ11" s="1091"/>
      <c r="ER11" s="1091"/>
      <c r="ES11" s="1092"/>
      <c r="ET11" s="114"/>
      <c r="EU11" s="10"/>
      <c r="EV11" s="10"/>
      <c r="EW11" s="16"/>
      <c r="EX11" s="10"/>
      <c r="EY11" s="748" t="s">
        <v>
753</v>
      </c>
      <c r="EZ11" s="748"/>
      <c r="FA11" s="748"/>
      <c r="FB11" s="749"/>
      <c r="FC11" s="747" t="s">
        <v>
701</v>
      </c>
      <c r="FD11" s="748"/>
      <c r="FE11" s="748"/>
      <c r="FF11" s="748"/>
      <c r="FG11" s="900">
        <v>
36</v>
      </c>
      <c r="FH11" s="900"/>
      <c r="FI11" s="900"/>
      <c r="FJ11" s="16" t="s">
        <v>
702</v>
      </c>
      <c r="FK11" s="116"/>
      <c r="FL11" s="644" t="s">
        <v>
754</v>
      </c>
      <c r="FM11" s="645"/>
      <c r="FN11" s="645"/>
      <c r="FO11" s="645"/>
      <c r="FP11" s="645"/>
      <c r="FQ11" s="645"/>
      <c r="FR11" s="645"/>
      <c r="FS11" s="645"/>
      <c r="FT11" s="645"/>
      <c r="FU11" s="645"/>
      <c r="FV11" s="645"/>
      <c r="FW11" s="645"/>
      <c r="FX11" s="645"/>
      <c r="FY11" s="645"/>
      <c r="FZ11" s="645"/>
      <c r="GA11" s="645"/>
      <c r="GB11" s="16"/>
      <c r="GC11" s="16"/>
      <c r="GD11" s="16"/>
      <c r="GE11" s="16"/>
      <c r="GF11" s="16"/>
      <c r="GG11" s="16"/>
      <c r="GH11" s="16"/>
      <c r="GI11" s="16"/>
      <c r="GJ11" s="16"/>
      <c r="GK11" s="16"/>
      <c r="GL11" s="16"/>
      <c r="GM11" s="16"/>
      <c r="GN11" s="16"/>
      <c r="GO11" s="16"/>
      <c r="GP11" s="116"/>
      <c r="GQ11" s="170"/>
      <c r="GR11" s="156"/>
      <c r="GS11" s="156"/>
      <c r="GT11" s="34"/>
      <c r="GU11" s="156"/>
      <c r="GV11" s="156"/>
      <c r="GW11" s="34"/>
      <c r="GX11" s="34"/>
      <c r="GY11" s="35"/>
      <c r="GZ11" s="170"/>
      <c r="HA11" s="34"/>
      <c r="HB11" s="34"/>
      <c r="HC11" s="34"/>
      <c r="HD11" s="156"/>
      <c r="HE11" s="172"/>
      <c r="HF11" s="172"/>
      <c r="HG11" s="156"/>
      <c r="HH11" s="34"/>
      <c r="HI11" s="1085" t="s">
        <v>
1220</v>
      </c>
      <c r="HJ11" s="772"/>
      <c r="HK11" s="772"/>
      <c r="HL11" s="772"/>
      <c r="HM11" s="772"/>
      <c r="HN11" s="772"/>
      <c r="HO11" s="772"/>
      <c r="HP11" s="772"/>
      <c r="HQ11" s="772"/>
      <c r="HR11" s="772"/>
      <c r="HS11" s="772"/>
      <c r="HT11" s="772"/>
      <c r="HU11" s="772"/>
      <c r="HV11" s="772"/>
      <c r="HW11" s="772"/>
      <c r="HX11" s="772"/>
      <c r="HY11" s="772"/>
      <c r="HZ11" s="772"/>
      <c r="IA11" s="772"/>
      <c r="IB11" s="34"/>
      <c r="IC11" s="34"/>
      <c r="ID11" s="34"/>
      <c r="IE11" s="34"/>
      <c r="IF11" s="34"/>
      <c r="IG11" s="34"/>
      <c r="IH11" s="34"/>
      <c r="II11" s="34"/>
      <c r="IJ11" s="34"/>
      <c r="IK11" s="34"/>
      <c r="IL11" s="34"/>
      <c r="IM11" s="35"/>
    </row>
    <row r="12" spans="1:247" ht="15.6" customHeight="1" x14ac:dyDescent="0.15">
      <c r="A12" s="170"/>
      <c r="B12" s="156"/>
      <c r="C12" s="156"/>
      <c r="D12" s="34"/>
      <c r="E12" s="156"/>
      <c r="F12" s="1094" t="s">
        <v>
755</v>
      </c>
      <c r="G12" s="1094"/>
      <c r="H12" s="1094"/>
      <c r="I12" s="1095"/>
      <c r="J12" s="733" t="s">
        <v>
756</v>
      </c>
      <c r="K12" s="734"/>
      <c r="L12" s="734"/>
      <c r="M12" s="734"/>
      <c r="N12" s="1098">
        <v>
7</v>
      </c>
      <c r="O12" s="848"/>
      <c r="P12" s="848"/>
      <c r="Q12" s="848" t="s">
        <v>
702</v>
      </c>
      <c r="R12" s="882"/>
      <c r="S12" s="1085" t="s">
        <v>
757</v>
      </c>
      <c r="T12" s="772"/>
      <c r="U12" s="772"/>
      <c r="V12" s="772"/>
      <c r="W12" s="772"/>
      <c r="X12" s="772"/>
      <c r="Y12" s="772"/>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1112"/>
      <c r="AX12" s="59"/>
      <c r="AY12" s="41"/>
      <c r="AZ12" s="16"/>
      <c r="BA12" s="16"/>
      <c r="BB12" s="16"/>
      <c r="BC12" s="16"/>
      <c r="BD12" s="16"/>
      <c r="BE12" s="16"/>
      <c r="BF12" s="116"/>
      <c r="BG12" s="132"/>
      <c r="BH12" s="16"/>
      <c r="BI12" s="16"/>
      <c r="BJ12" s="16"/>
      <c r="BK12" s="16"/>
      <c r="BL12" s="16"/>
      <c r="BM12" s="16"/>
      <c r="BN12" s="16"/>
      <c r="BO12" s="116"/>
      <c r="BP12" s="132"/>
      <c r="BQ12" s="748" t="s">
        <v>
715</v>
      </c>
      <c r="BR12" s="748"/>
      <c r="BS12" s="748"/>
      <c r="BT12" s="748"/>
      <c r="BU12" s="16"/>
      <c r="BV12" s="16"/>
      <c r="BW12" s="16"/>
      <c r="BX12" s="16"/>
      <c r="BY12" s="16"/>
      <c r="BZ12" s="16"/>
      <c r="CA12" s="16"/>
      <c r="CB12" s="16"/>
      <c r="CC12" s="16"/>
      <c r="CD12" s="1080">
        <v>
383</v>
      </c>
      <c r="CE12" s="1080"/>
      <c r="CF12" s="1080"/>
      <c r="CG12" s="645" t="s">
        <v>
715</v>
      </c>
      <c r="CH12" s="645"/>
      <c r="CI12" s="645"/>
      <c r="CJ12" s="645"/>
      <c r="CK12" s="16"/>
      <c r="CL12" s="16"/>
      <c r="CM12" s="16"/>
      <c r="CN12" s="16"/>
      <c r="CO12" s="16"/>
      <c r="CP12" s="16"/>
      <c r="CQ12" s="16"/>
      <c r="CR12" s="16"/>
      <c r="CS12" s="16"/>
      <c r="CT12" s="16"/>
      <c r="CU12" s="16"/>
      <c r="CV12" s="116"/>
      <c r="CW12" s="173"/>
      <c r="CX12" s="120"/>
      <c r="CY12" s="120"/>
      <c r="CZ12" s="119"/>
      <c r="DA12" s="120"/>
      <c r="DB12" s="1096" t="s">
        <v>
758</v>
      </c>
      <c r="DC12" s="1096"/>
      <c r="DD12" s="1096"/>
      <c r="DE12" s="1097"/>
      <c r="DF12" s="698" t="s">
        <v>
701</v>
      </c>
      <c r="DG12" s="698"/>
      <c r="DH12" s="698"/>
      <c r="DI12" s="835"/>
      <c r="DJ12" s="1101">
        <v>
16</v>
      </c>
      <c r="DK12" s="941"/>
      <c r="DL12" s="941"/>
      <c r="DM12" s="942" t="s">
        <v>
702</v>
      </c>
      <c r="DN12" s="589"/>
      <c r="DO12" s="1102" t="s">
        <v>
759</v>
      </c>
      <c r="DP12" s="1103"/>
      <c r="DQ12" s="1103"/>
      <c r="DR12" s="1103"/>
      <c r="DS12" s="1103"/>
      <c r="DT12" s="1103"/>
      <c r="DU12" s="1103"/>
      <c r="DV12" s="1103"/>
      <c r="DW12" s="1103"/>
      <c r="DX12" s="1103"/>
      <c r="DY12" s="1103"/>
      <c r="DZ12" s="1103"/>
      <c r="EA12" s="1103"/>
      <c r="EB12" s="1103"/>
      <c r="EC12" s="1103"/>
      <c r="ED12" s="1103"/>
      <c r="EE12" s="1103"/>
      <c r="EF12" s="1103"/>
      <c r="EG12" s="1103"/>
      <c r="EH12" s="1103"/>
      <c r="EI12" s="1103"/>
      <c r="EJ12" s="1103"/>
      <c r="EK12" s="1103"/>
      <c r="EL12" s="1103"/>
      <c r="EM12" s="1103"/>
      <c r="EN12" s="140"/>
      <c r="EO12" s="140"/>
      <c r="EP12" s="140"/>
      <c r="EQ12" s="140"/>
      <c r="ER12" s="140"/>
      <c r="ES12" s="141"/>
      <c r="ET12" s="118"/>
      <c r="EU12" s="119"/>
      <c r="EV12" s="119"/>
      <c r="EW12" s="119"/>
      <c r="EX12" s="119"/>
      <c r="EY12" s="119"/>
      <c r="EZ12" s="119"/>
      <c r="FA12" s="119"/>
      <c r="FB12" s="139"/>
      <c r="FC12" s="118"/>
      <c r="FD12" s="119"/>
      <c r="FE12" s="119"/>
      <c r="FF12" s="119"/>
      <c r="FG12" s="178"/>
      <c r="FH12" s="178"/>
      <c r="FI12" s="178"/>
      <c r="FJ12" s="119"/>
      <c r="FK12" s="139"/>
      <c r="FL12" s="660" t="s">
        <v>
760</v>
      </c>
      <c r="FM12" s="660"/>
      <c r="FN12" s="660"/>
      <c r="FO12" s="660"/>
      <c r="FP12" s="660"/>
      <c r="FQ12" s="660"/>
      <c r="FR12" s="660"/>
      <c r="FS12" s="660"/>
      <c r="FT12" s="660"/>
      <c r="FU12" s="660"/>
      <c r="FV12" s="660"/>
      <c r="FW12" s="660"/>
      <c r="FX12" s="660"/>
      <c r="FY12" s="660"/>
      <c r="FZ12" s="660"/>
      <c r="GA12" s="660"/>
      <c r="GB12" s="660"/>
      <c r="GC12" s="660"/>
      <c r="GD12" s="660"/>
      <c r="GE12" s="660"/>
      <c r="GF12" s="660"/>
      <c r="GG12" s="660"/>
      <c r="GH12" s="660"/>
      <c r="GI12" s="660"/>
      <c r="GJ12" s="660"/>
      <c r="GK12" s="119"/>
      <c r="GL12" s="119"/>
      <c r="GM12" s="119"/>
      <c r="GN12" s="119"/>
      <c r="GO12" s="119"/>
      <c r="GP12" s="139"/>
      <c r="GQ12" s="114"/>
      <c r="GR12" s="10"/>
      <c r="GS12" s="10"/>
      <c r="GT12" s="16"/>
      <c r="GU12" s="10"/>
      <c r="GV12" s="1080" t="s">
        <v>
761</v>
      </c>
      <c r="GW12" s="1080"/>
      <c r="GX12" s="1080"/>
      <c r="GY12" s="1081"/>
      <c r="GZ12" s="747" t="s">
        <v>
701</v>
      </c>
      <c r="HA12" s="748"/>
      <c r="HB12" s="748"/>
      <c r="HC12" s="748"/>
      <c r="HD12" s="771">
        <v>
49</v>
      </c>
      <c r="HE12" s="900"/>
      <c r="HF12" s="900"/>
      <c r="HG12" s="16" t="s">
        <v>
702</v>
      </c>
      <c r="HH12" s="16"/>
      <c r="HI12" s="644" t="s">
        <v>
762</v>
      </c>
      <c r="HJ12" s="645"/>
      <c r="HK12" s="645"/>
      <c r="HL12" s="645"/>
      <c r="HM12" s="645"/>
      <c r="HN12" s="645"/>
      <c r="HO12" s="645"/>
      <c r="HP12" s="645"/>
      <c r="HQ12" s="645"/>
      <c r="HR12" s="645"/>
      <c r="HS12" s="645"/>
      <c r="HT12" s="645"/>
      <c r="HU12" s="645"/>
      <c r="HV12" s="645"/>
      <c r="HW12" s="645"/>
      <c r="HX12" s="645"/>
      <c r="HY12" s="645"/>
      <c r="HZ12" s="645"/>
      <c r="IA12" s="645"/>
      <c r="IB12" s="1105"/>
      <c r="IC12" s="1105"/>
      <c r="ID12" s="1105"/>
      <c r="IE12" s="1105"/>
      <c r="IF12" s="1105"/>
      <c r="IG12" s="1105"/>
      <c r="IH12" s="1105"/>
      <c r="II12" s="1105"/>
      <c r="IJ12" s="1105"/>
      <c r="IK12" s="1105"/>
      <c r="IL12" s="1105"/>
      <c r="IM12" s="1089"/>
    </row>
    <row r="13" spans="1:247" ht="15.6" customHeight="1" x14ac:dyDescent="0.15">
      <c r="A13" s="87"/>
      <c r="B13" s="46"/>
      <c r="C13" s="119"/>
      <c r="D13" s="119"/>
      <c r="E13" s="119"/>
      <c r="F13" s="1096"/>
      <c r="G13" s="1096"/>
      <c r="H13" s="1096"/>
      <c r="I13" s="1097"/>
      <c r="J13" s="118"/>
      <c r="K13" s="760" t="s">
        <v>
763</v>
      </c>
      <c r="L13" s="760"/>
      <c r="M13" s="760"/>
      <c r="N13" s="760"/>
      <c r="O13" s="760"/>
      <c r="P13" s="760"/>
      <c r="Q13" s="760"/>
      <c r="R13" s="139"/>
      <c r="S13" s="118"/>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39"/>
      <c r="AX13" s="114"/>
      <c r="AY13" s="10"/>
      <c r="AZ13" s="10"/>
      <c r="BA13" s="16"/>
      <c r="BB13" s="10"/>
      <c r="BC13" s="16"/>
      <c r="BD13" s="16"/>
      <c r="BE13" s="16"/>
      <c r="BF13" s="116"/>
      <c r="BG13" s="132"/>
      <c r="BH13" s="16"/>
      <c r="BI13" s="16"/>
      <c r="BJ13" s="16"/>
      <c r="BK13" s="2"/>
      <c r="BL13" s="16"/>
      <c r="BM13" s="16"/>
      <c r="BN13" s="16"/>
      <c r="BO13" s="116"/>
      <c r="BP13" s="132"/>
      <c r="BQ13" s="748" t="s">
        <v>
764</v>
      </c>
      <c r="BR13" s="748"/>
      <c r="BS13" s="748"/>
      <c r="BT13" s="748"/>
      <c r="BU13" s="16"/>
      <c r="BV13" s="16"/>
      <c r="BW13" s="16"/>
      <c r="BX13" s="16"/>
      <c r="BY13" s="15"/>
      <c r="BZ13" s="16"/>
      <c r="CA13" s="16"/>
      <c r="CB13" s="16"/>
      <c r="CC13" s="16"/>
      <c r="CD13" s="1080">
        <v>
565</v>
      </c>
      <c r="CE13" s="1080"/>
      <c r="CF13" s="1080"/>
      <c r="CG13" s="645" t="s">
        <v>
1158</v>
      </c>
      <c r="CH13" s="645"/>
      <c r="CI13" s="645"/>
      <c r="CJ13" s="645"/>
      <c r="CK13" s="16"/>
      <c r="CL13" s="16"/>
      <c r="CM13" s="16"/>
      <c r="CN13" s="16"/>
      <c r="CO13" s="16"/>
      <c r="CP13" s="16"/>
      <c r="CQ13" s="16"/>
      <c r="CR13" s="16"/>
      <c r="CS13" s="16"/>
      <c r="CT13" s="16"/>
      <c r="CU13" s="16"/>
      <c r="CV13" s="116"/>
      <c r="CW13" s="170"/>
      <c r="CX13" s="156"/>
      <c r="CY13" s="156"/>
      <c r="CZ13" s="34"/>
      <c r="DA13" s="156"/>
      <c r="DB13" s="848" t="s">
        <v>
765</v>
      </c>
      <c r="DC13" s="848"/>
      <c r="DD13" s="848"/>
      <c r="DE13" s="882"/>
      <c r="DF13" s="733" t="s">
        <v>
701</v>
      </c>
      <c r="DG13" s="734"/>
      <c r="DH13" s="734"/>
      <c r="DI13" s="734"/>
      <c r="DJ13" s="1098">
        <v>
19</v>
      </c>
      <c r="DK13" s="1098"/>
      <c r="DL13" s="1098"/>
      <c r="DM13" s="848" t="s">
        <v>
702</v>
      </c>
      <c r="DN13" s="882"/>
      <c r="DO13" s="1085" t="s">
        <v>
766</v>
      </c>
      <c r="DP13" s="772"/>
      <c r="DQ13" s="772"/>
      <c r="DR13" s="772"/>
      <c r="DS13" s="772"/>
      <c r="DT13" s="772"/>
      <c r="DU13" s="772"/>
      <c r="DV13" s="772"/>
      <c r="DW13" s="772"/>
      <c r="DX13" s="772"/>
      <c r="DY13" s="772"/>
      <c r="DZ13" s="772"/>
      <c r="EA13" s="772"/>
      <c r="EB13" s="772"/>
      <c r="EC13" s="772"/>
      <c r="ED13" s="1086"/>
      <c r="EE13" s="1086"/>
      <c r="EF13" s="1086"/>
      <c r="EG13" s="1086"/>
      <c r="EH13" s="1086"/>
      <c r="EI13" s="1086"/>
      <c r="EJ13" s="1086"/>
      <c r="EK13" s="1086"/>
      <c r="EL13" s="1086"/>
      <c r="EM13" s="1086"/>
      <c r="EN13" s="1086"/>
      <c r="EO13" s="1086"/>
      <c r="EP13" s="1086"/>
      <c r="EQ13" s="1086"/>
      <c r="ER13" s="1086"/>
      <c r="ES13" s="1087"/>
      <c r="ET13" s="170"/>
      <c r="EU13" s="156"/>
      <c r="EV13" s="156"/>
      <c r="EW13" s="34"/>
      <c r="EX13" s="156"/>
      <c r="EY13" s="156"/>
      <c r="EZ13" s="34"/>
      <c r="FA13" s="34"/>
      <c r="FB13" s="35"/>
      <c r="FC13" s="170"/>
      <c r="FD13" s="34"/>
      <c r="FE13" s="34"/>
      <c r="FF13" s="34"/>
      <c r="FG13" s="156"/>
      <c r="FH13" s="172"/>
      <c r="FI13" s="172"/>
      <c r="FJ13" s="156"/>
      <c r="FK13" s="34"/>
      <c r="FL13" s="1085" t="s">
        <v>
767</v>
      </c>
      <c r="FM13" s="772"/>
      <c r="FN13" s="772"/>
      <c r="FO13" s="772"/>
      <c r="FP13" s="772"/>
      <c r="FQ13" s="772"/>
      <c r="FR13" s="772"/>
      <c r="FS13" s="772"/>
      <c r="FT13" s="772"/>
      <c r="FU13" s="772"/>
      <c r="FV13" s="772"/>
      <c r="FW13" s="772"/>
      <c r="FX13" s="772"/>
      <c r="FY13" s="772"/>
      <c r="FZ13" s="772"/>
      <c r="GA13" s="772"/>
      <c r="GB13" s="772"/>
      <c r="GC13" s="772"/>
      <c r="GD13" s="772"/>
      <c r="GE13" s="772"/>
      <c r="GF13" s="772"/>
      <c r="GG13" s="772"/>
      <c r="GH13" s="772"/>
      <c r="GI13" s="772"/>
      <c r="GJ13" s="34"/>
      <c r="GK13" s="34"/>
      <c r="GL13" s="34"/>
      <c r="GM13" s="34"/>
      <c r="GN13" s="34"/>
      <c r="GO13" s="34"/>
      <c r="GP13" s="35"/>
      <c r="GQ13" s="118"/>
      <c r="GR13" s="119"/>
      <c r="GS13" s="119"/>
      <c r="GT13" s="119"/>
      <c r="GU13" s="119"/>
      <c r="GV13" s="119"/>
      <c r="GW13" s="119"/>
      <c r="GX13" s="119"/>
      <c r="GY13" s="139"/>
      <c r="GZ13" s="118"/>
      <c r="HA13" s="119"/>
      <c r="HB13" s="119"/>
      <c r="HC13" s="119"/>
      <c r="HD13" s="178"/>
      <c r="HE13" s="178"/>
      <c r="HF13" s="178"/>
      <c r="HG13" s="119"/>
      <c r="HH13" s="119"/>
      <c r="HI13" s="659" t="s">
        <v>
768</v>
      </c>
      <c r="HJ13" s="660"/>
      <c r="HK13" s="660"/>
      <c r="HL13" s="660"/>
      <c r="HM13" s="660"/>
      <c r="HN13" s="660"/>
      <c r="HO13" s="660"/>
      <c r="HP13" s="660"/>
      <c r="HQ13" s="660"/>
      <c r="HR13" s="660"/>
      <c r="HS13" s="660"/>
      <c r="HT13" s="660"/>
      <c r="HU13" s="660"/>
      <c r="HV13" s="119"/>
      <c r="HW13" s="119"/>
      <c r="HX13" s="119"/>
      <c r="HY13" s="119"/>
      <c r="HZ13" s="119"/>
      <c r="IA13" s="119"/>
      <c r="IB13" s="119"/>
      <c r="IC13" s="119"/>
      <c r="ID13" s="119"/>
      <c r="IE13" s="119"/>
      <c r="IF13" s="119"/>
      <c r="IG13" s="119"/>
      <c r="IH13" s="119"/>
      <c r="II13" s="119"/>
      <c r="IJ13" s="119"/>
      <c r="IK13" s="119"/>
      <c r="IL13" s="119"/>
      <c r="IM13" s="117"/>
    </row>
    <row r="14" spans="1:247" ht="15.6" customHeight="1" x14ac:dyDescent="0.15">
      <c r="A14" s="170"/>
      <c r="B14" s="156"/>
      <c r="C14" s="156"/>
      <c r="D14" s="34"/>
      <c r="E14" s="156"/>
      <c r="F14" s="1094" t="s">
        <v>
769</v>
      </c>
      <c r="G14" s="1094"/>
      <c r="H14" s="1094"/>
      <c r="I14" s="1095"/>
      <c r="J14" s="733" t="s">
        <v>
770</v>
      </c>
      <c r="K14" s="734"/>
      <c r="L14" s="734"/>
      <c r="M14" s="734"/>
      <c r="N14" s="1098">
        <v>
9</v>
      </c>
      <c r="O14" s="848"/>
      <c r="P14" s="848"/>
      <c r="Q14" s="848" t="s">
        <v>
702</v>
      </c>
      <c r="R14" s="882"/>
      <c r="S14" s="1085" t="s">
        <v>
771</v>
      </c>
      <c r="T14" s="772"/>
      <c r="U14" s="772"/>
      <c r="V14" s="772"/>
      <c r="W14" s="772"/>
      <c r="X14" s="772"/>
      <c r="Y14" s="772"/>
      <c r="Z14" s="772"/>
      <c r="AA14" s="772"/>
      <c r="AB14" s="772"/>
      <c r="AC14" s="772"/>
      <c r="AD14" s="772"/>
      <c r="AE14" s="772"/>
      <c r="AF14" s="772"/>
      <c r="AG14" s="772"/>
      <c r="AH14" s="772"/>
      <c r="AI14" s="772"/>
      <c r="AJ14" s="772"/>
      <c r="AK14" s="772"/>
      <c r="AL14" s="772"/>
      <c r="AM14" s="772"/>
      <c r="AN14" s="772"/>
      <c r="AO14" s="772"/>
      <c r="AP14" s="772"/>
      <c r="AQ14" s="772"/>
      <c r="AR14" s="772"/>
      <c r="AS14" s="772"/>
      <c r="AT14" s="772"/>
      <c r="AU14" s="772"/>
      <c r="AV14" s="772"/>
      <c r="AW14" s="1112"/>
      <c r="AX14" s="59"/>
      <c r="AY14" s="41"/>
      <c r="AZ14" s="16"/>
      <c r="BA14" s="16"/>
      <c r="BB14" s="16"/>
      <c r="BC14" s="16"/>
      <c r="BD14" s="16"/>
      <c r="BE14" s="16"/>
      <c r="BF14" s="116"/>
      <c r="BG14" s="132"/>
      <c r="BH14" s="16"/>
      <c r="BI14" s="16"/>
      <c r="BJ14" s="16"/>
      <c r="BK14" s="16"/>
      <c r="BL14" s="16"/>
      <c r="BM14" s="16"/>
      <c r="BN14" s="16"/>
      <c r="BO14" s="116"/>
      <c r="BP14" s="132"/>
      <c r="BQ14" s="748" t="s">
        <v>
772</v>
      </c>
      <c r="BR14" s="748"/>
      <c r="BS14" s="748"/>
      <c r="BT14" s="748"/>
      <c r="BU14" s="748"/>
      <c r="BV14" s="748"/>
      <c r="BW14" s="748"/>
      <c r="BX14" s="748"/>
      <c r="BY14" s="748"/>
      <c r="BZ14" s="16"/>
      <c r="CA14" s="16"/>
      <c r="CB14" s="16"/>
      <c r="CC14" s="16"/>
      <c r="CD14" s="10"/>
      <c r="CE14" s="1138" t="s">
        <v>
773</v>
      </c>
      <c r="CF14" s="1138"/>
      <c r="CG14" s="1138"/>
      <c r="CH14" s="1138"/>
      <c r="CI14" s="1138"/>
      <c r="CJ14" s="1138"/>
      <c r="CK14" s="645"/>
      <c r="CL14" s="645"/>
      <c r="CM14" s="16"/>
      <c r="CN14" s="16"/>
      <c r="CO14" s="16"/>
      <c r="CP14" s="16"/>
      <c r="CQ14" s="16"/>
      <c r="CR14" s="16"/>
      <c r="CS14" s="16"/>
      <c r="CT14" s="16"/>
      <c r="CU14" s="16"/>
      <c r="CV14" s="116"/>
      <c r="CW14" s="87"/>
      <c r="CX14" s="46"/>
      <c r="CY14" s="119"/>
      <c r="CZ14" s="119"/>
      <c r="DA14" s="119"/>
      <c r="DB14" s="770"/>
      <c r="DC14" s="770"/>
      <c r="DD14" s="770"/>
      <c r="DE14" s="902"/>
      <c r="DF14" s="759"/>
      <c r="DG14" s="760"/>
      <c r="DH14" s="760"/>
      <c r="DI14" s="760"/>
      <c r="DJ14" s="1099"/>
      <c r="DK14" s="1099"/>
      <c r="DL14" s="1099"/>
      <c r="DM14" s="770"/>
      <c r="DN14" s="902"/>
      <c r="DO14" s="659"/>
      <c r="DP14" s="660"/>
      <c r="DQ14" s="660"/>
      <c r="DR14" s="660"/>
      <c r="DS14" s="660"/>
      <c r="DT14" s="660"/>
      <c r="DU14" s="660"/>
      <c r="DV14" s="660"/>
      <c r="DW14" s="660"/>
      <c r="DX14" s="660"/>
      <c r="DY14" s="660"/>
      <c r="DZ14" s="660"/>
      <c r="EA14" s="660"/>
      <c r="EB14" s="660"/>
      <c r="EC14" s="660"/>
      <c r="ED14" s="1091"/>
      <c r="EE14" s="1091"/>
      <c r="EF14" s="1091"/>
      <c r="EG14" s="1091"/>
      <c r="EH14" s="1091"/>
      <c r="EI14" s="1091"/>
      <c r="EJ14" s="1091"/>
      <c r="EK14" s="1091"/>
      <c r="EL14" s="1091"/>
      <c r="EM14" s="1091"/>
      <c r="EN14" s="1091"/>
      <c r="EO14" s="1091"/>
      <c r="EP14" s="1091"/>
      <c r="EQ14" s="1091"/>
      <c r="ER14" s="1091"/>
      <c r="ES14" s="1092"/>
      <c r="ET14" s="114"/>
      <c r="EU14" s="10"/>
      <c r="EV14" s="10"/>
      <c r="EW14" s="16"/>
      <c r="EX14" s="10"/>
      <c r="EY14" s="748" t="s">
        <v>
774</v>
      </c>
      <c r="EZ14" s="748"/>
      <c r="FA14" s="748"/>
      <c r="FB14" s="749"/>
      <c r="FC14" s="747" t="s">
        <v>
701</v>
      </c>
      <c r="FD14" s="748"/>
      <c r="FE14" s="748"/>
      <c r="FF14" s="748"/>
      <c r="FG14" s="900">
        <v>
37</v>
      </c>
      <c r="FH14" s="900"/>
      <c r="FI14" s="900"/>
      <c r="FJ14" s="16" t="s">
        <v>
702</v>
      </c>
      <c r="FK14" s="16"/>
      <c r="FL14" s="644" t="s">
        <v>
775</v>
      </c>
      <c r="FM14" s="645"/>
      <c r="FN14" s="645"/>
      <c r="FO14" s="645"/>
      <c r="FP14" s="645"/>
      <c r="FQ14" s="645"/>
      <c r="FR14" s="645"/>
      <c r="FS14" s="645"/>
      <c r="FT14" s="645"/>
      <c r="FU14" s="1105"/>
      <c r="FV14" s="1105"/>
      <c r="FW14" s="1105"/>
      <c r="FX14" s="1105"/>
      <c r="FY14" s="1105"/>
      <c r="FZ14" s="1105"/>
      <c r="GA14" s="1105"/>
      <c r="GB14" s="1105"/>
      <c r="GC14" s="1105"/>
      <c r="GD14" s="1105"/>
      <c r="GE14" s="1105"/>
      <c r="GF14" s="1105"/>
      <c r="GG14" s="1105"/>
      <c r="GH14" s="1105"/>
      <c r="GI14" s="1105"/>
      <c r="GJ14" s="1105"/>
      <c r="GK14" s="1105"/>
      <c r="GL14" s="1105"/>
      <c r="GM14" s="1105"/>
      <c r="GN14" s="1105"/>
      <c r="GO14" s="1105"/>
      <c r="GP14" s="1089"/>
      <c r="GQ14" s="131"/>
      <c r="GR14" s="34"/>
      <c r="GS14" s="34"/>
      <c r="GT14" s="34"/>
      <c r="GU14" s="34"/>
      <c r="GV14" s="34"/>
      <c r="GW14" s="34"/>
      <c r="GX14" s="34"/>
      <c r="GY14" s="35"/>
      <c r="GZ14" s="131"/>
      <c r="HA14" s="34"/>
      <c r="HB14" s="34"/>
      <c r="HC14" s="34"/>
      <c r="HD14" s="34"/>
      <c r="HE14" s="34"/>
      <c r="HF14" s="34"/>
      <c r="HG14" s="34"/>
      <c r="HH14" s="35"/>
      <c r="HI14" s="131" t="s">
        <v>
776</v>
      </c>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5"/>
    </row>
    <row r="15" spans="1:247" ht="15.6" customHeight="1" x14ac:dyDescent="0.15">
      <c r="A15" s="87"/>
      <c r="B15" s="46"/>
      <c r="C15" s="119"/>
      <c r="D15" s="119"/>
      <c r="E15" s="119"/>
      <c r="F15" s="1096"/>
      <c r="G15" s="1096"/>
      <c r="H15" s="1096"/>
      <c r="I15" s="1097"/>
      <c r="J15" s="118"/>
      <c r="K15" s="1139" t="s">
        <v>
777</v>
      </c>
      <c r="L15" s="1139"/>
      <c r="M15" s="1139"/>
      <c r="N15" s="1139"/>
      <c r="O15" s="1139"/>
      <c r="P15" s="1139"/>
      <c r="Q15" s="1139"/>
      <c r="R15" s="139"/>
      <c r="S15" s="118"/>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39"/>
      <c r="AX15" s="173"/>
      <c r="AY15" s="120"/>
      <c r="AZ15" s="120"/>
      <c r="BA15" s="119"/>
      <c r="BB15" s="120"/>
      <c r="BC15" s="119"/>
      <c r="BD15" s="119"/>
      <c r="BE15" s="119"/>
      <c r="BF15" s="139"/>
      <c r="BG15" s="191"/>
      <c r="BH15" s="19"/>
      <c r="BI15" s="19"/>
      <c r="BJ15" s="19"/>
      <c r="BK15" s="192"/>
      <c r="BL15" s="19"/>
      <c r="BM15" s="19"/>
      <c r="BN15" s="19"/>
      <c r="BO15" s="193"/>
      <c r="BP15" s="118"/>
      <c r="BQ15" s="760" t="s">
        <v>
778</v>
      </c>
      <c r="BR15" s="760"/>
      <c r="BS15" s="760"/>
      <c r="BT15" s="760"/>
      <c r="BU15" s="760"/>
      <c r="BV15" s="760"/>
      <c r="BW15" s="760"/>
      <c r="BX15" s="760"/>
      <c r="BY15" s="760"/>
      <c r="BZ15" s="760"/>
      <c r="CA15" s="760"/>
      <c r="CB15" s="760"/>
      <c r="CC15" s="119"/>
      <c r="CD15" s="119"/>
      <c r="CE15" s="1140" t="s">
        <v>
1159</v>
      </c>
      <c r="CF15" s="1140"/>
      <c r="CG15" s="1140"/>
      <c r="CH15" s="1140"/>
      <c r="CI15" s="1140"/>
      <c r="CJ15" s="1140"/>
      <c r="CK15" s="1140"/>
      <c r="CL15" s="119"/>
      <c r="CM15" s="119"/>
      <c r="CN15" s="119"/>
      <c r="CO15" s="119"/>
      <c r="CP15" s="119"/>
      <c r="CQ15" s="119"/>
      <c r="CR15" s="119"/>
      <c r="CS15" s="119"/>
      <c r="CT15" s="119"/>
      <c r="CU15" s="119"/>
      <c r="CV15" s="139"/>
      <c r="CW15" s="170"/>
      <c r="CX15" s="34"/>
      <c r="CY15" s="34"/>
      <c r="CZ15" s="34"/>
      <c r="DA15" s="34"/>
      <c r="DB15" s="34"/>
      <c r="DC15" s="34"/>
      <c r="DD15" s="34"/>
      <c r="DE15" s="35"/>
      <c r="DF15" s="131"/>
      <c r="DG15" s="34"/>
      <c r="DH15" s="34"/>
      <c r="DI15" s="34"/>
      <c r="DJ15" s="34"/>
      <c r="DK15" s="34"/>
      <c r="DL15" s="34"/>
      <c r="DM15" s="34"/>
      <c r="DN15" s="35"/>
      <c r="DO15" s="1085" t="s">
        <v>
779</v>
      </c>
      <c r="DP15" s="772"/>
      <c r="DQ15" s="772"/>
      <c r="DR15" s="772"/>
      <c r="DS15" s="772"/>
      <c r="DT15" s="772"/>
      <c r="DU15" s="772"/>
      <c r="DV15" s="772"/>
      <c r="DW15" s="772"/>
      <c r="DX15" s="772"/>
      <c r="DY15" s="772"/>
      <c r="DZ15" s="772"/>
      <c r="EA15" s="772"/>
      <c r="EB15" s="772"/>
      <c r="EC15" s="772"/>
      <c r="ED15" s="772"/>
      <c r="EE15" s="772"/>
      <c r="EF15" s="772"/>
      <c r="EG15" s="772"/>
      <c r="EH15" s="772"/>
      <c r="EI15" s="772"/>
      <c r="EJ15" s="772"/>
      <c r="EK15" s="772"/>
      <c r="EL15" s="772"/>
      <c r="EM15" s="772"/>
      <c r="EN15" s="772"/>
      <c r="EO15" s="772"/>
      <c r="EP15" s="772"/>
      <c r="EQ15" s="772"/>
      <c r="ER15" s="772"/>
      <c r="ES15" s="1087"/>
      <c r="ET15" s="118"/>
      <c r="EU15" s="119"/>
      <c r="EV15" s="119"/>
      <c r="EW15" s="119"/>
      <c r="EX15" s="119"/>
      <c r="EY15" s="119"/>
      <c r="EZ15" s="119"/>
      <c r="FA15" s="119"/>
      <c r="FB15" s="139"/>
      <c r="FC15" s="118"/>
      <c r="FD15" s="119"/>
      <c r="FE15" s="119"/>
      <c r="FF15" s="119"/>
      <c r="FG15" s="178"/>
      <c r="FH15" s="178"/>
      <c r="FI15" s="178"/>
      <c r="FJ15" s="119"/>
      <c r="FK15" s="119"/>
      <c r="FL15" s="659" t="s">
        <v>
780</v>
      </c>
      <c r="FM15" s="660"/>
      <c r="FN15" s="660"/>
      <c r="FO15" s="660"/>
      <c r="FP15" s="660"/>
      <c r="FQ15" s="660"/>
      <c r="FR15" s="660"/>
      <c r="FS15" s="660"/>
      <c r="FT15" s="660"/>
      <c r="FU15" s="660"/>
      <c r="FV15" s="660"/>
      <c r="FW15" s="660"/>
      <c r="FX15" s="660"/>
      <c r="FY15" s="660"/>
      <c r="FZ15" s="660"/>
      <c r="GA15" s="660"/>
      <c r="GB15" s="660"/>
      <c r="GC15" s="660"/>
      <c r="GD15" s="660"/>
      <c r="GE15" s="660"/>
      <c r="GF15" s="660"/>
      <c r="GG15" s="660"/>
      <c r="GH15" s="660"/>
      <c r="GI15" s="1091"/>
      <c r="GJ15" s="1091"/>
      <c r="GK15" s="1091"/>
      <c r="GL15" s="1091"/>
      <c r="GM15" s="1091"/>
      <c r="GN15" s="1091"/>
      <c r="GO15" s="1091"/>
      <c r="GP15" s="1092"/>
      <c r="GQ15" s="114"/>
      <c r="GR15" s="10"/>
      <c r="GS15" s="10"/>
      <c r="GT15" s="16"/>
      <c r="GU15" s="10"/>
      <c r="GV15" s="771" t="s">
        <v>
781</v>
      </c>
      <c r="GW15" s="771"/>
      <c r="GX15" s="771"/>
      <c r="GY15" s="883"/>
      <c r="GZ15" s="747" t="s">
        <v>
701</v>
      </c>
      <c r="HA15" s="748"/>
      <c r="HB15" s="748"/>
      <c r="HC15" s="748"/>
      <c r="HD15" s="900">
        <v>
50</v>
      </c>
      <c r="HE15" s="900"/>
      <c r="HF15" s="900"/>
      <c r="HG15" s="771" t="s">
        <v>
702</v>
      </c>
      <c r="HH15" s="883"/>
      <c r="HI15" s="645" t="s">
        <v>
782</v>
      </c>
      <c r="HJ15" s="645"/>
      <c r="HK15" s="645"/>
      <c r="HL15" s="645"/>
      <c r="HM15" s="645"/>
      <c r="HN15" s="645"/>
      <c r="HO15" s="645"/>
      <c r="HP15" s="645"/>
      <c r="HQ15" s="645"/>
      <c r="HR15" s="645"/>
      <c r="HS15" s="645"/>
      <c r="HT15" s="645"/>
      <c r="HU15" s="645"/>
      <c r="HV15" s="645"/>
      <c r="HW15" s="16"/>
      <c r="HX15" s="16"/>
      <c r="HY15" s="16"/>
      <c r="HZ15" s="16"/>
      <c r="IA15" s="16"/>
      <c r="IB15" s="16"/>
      <c r="IC15" s="16"/>
      <c r="ID15" s="16"/>
      <c r="IE15" s="16"/>
      <c r="IF15" s="16"/>
      <c r="IG15" s="16"/>
      <c r="IH15" s="16"/>
      <c r="II15" s="16"/>
      <c r="IJ15" s="16"/>
      <c r="IK15" s="16"/>
      <c r="IL15" s="16"/>
      <c r="IM15" s="116"/>
    </row>
    <row r="16" spans="1:247" ht="15.6" customHeight="1" x14ac:dyDescent="0.15">
      <c r="A16" s="170"/>
      <c r="B16" s="156"/>
      <c r="C16" s="156"/>
      <c r="D16" s="34"/>
      <c r="E16" s="156"/>
      <c r="F16" s="1094" t="s">
        <v>
783</v>
      </c>
      <c r="G16" s="1094"/>
      <c r="H16" s="1094"/>
      <c r="I16" s="1095"/>
      <c r="J16" s="1120" t="s">
        <v>
784</v>
      </c>
      <c r="K16" s="1121"/>
      <c r="L16" s="1121"/>
      <c r="M16" s="1121"/>
      <c r="N16" s="1124">
        <v>
12</v>
      </c>
      <c r="O16" s="1125"/>
      <c r="P16" s="1125"/>
      <c r="Q16" s="1125" t="s">
        <v>
702</v>
      </c>
      <c r="R16" s="1127"/>
      <c r="S16" s="1085" t="s">
        <v>
785</v>
      </c>
      <c r="T16" s="772"/>
      <c r="U16" s="772"/>
      <c r="V16" s="772"/>
      <c r="W16" s="772"/>
      <c r="X16" s="772"/>
      <c r="Y16" s="772"/>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1112"/>
      <c r="AX16" s="133"/>
      <c r="AY16" s="140"/>
      <c r="AZ16" s="140"/>
      <c r="BA16" s="140"/>
      <c r="BB16" s="140"/>
      <c r="BC16" s="853" t="s">
        <v>
786</v>
      </c>
      <c r="BD16" s="853"/>
      <c r="BE16" s="853"/>
      <c r="BF16" s="1090"/>
      <c r="BG16" s="835" t="s">
        <v>
739</v>
      </c>
      <c r="BH16" s="836"/>
      <c r="BI16" s="836"/>
      <c r="BJ16" s="836"/>
      <c r="BK16" s="1101">
        <v>
14</v>
      </c>
      <c r="BL16" s="1101"/>
      <c r="BM16" s="1101"/>
      <c r="BN16" s="941" t="s">
        <v>
702</v>
      </c>
      <c r="BO16" s="942"/>
      <c r="BP16" s="133" t="s">
        <v>
787</v>
      </c>
      <c r="BQ16" s="140"/>
      <c r="BR16" s="140"/>
      <c r="BS16" s="140"/>
      <c r="BT16" s="140"/>
      <c r="BU16" s="140"/>
      <c r="BV16" s="140"/>
      <c r="BW16" s="140"/>
      <c r="BX16" s="140"/>
      <c r="BY16" s="140"/>
      <c r="BZ16" s="140"/>
      <c r="CA16" s="140"/>
      <c r="CB16" s="140"/>
      <c r="CC16" s="140"/>
      <c r="CD16" s="140"/>
      <c r="CE16" s="140"/>
      <c r="CF16" s="140"/>
      <c r="CG16" s="140"/>
      <c r="CH16" s="140"/>
      <c r="CI16" s="140"/>
      <c r="CJ16" s="140"/>
      <c r="CK16" s="140"/>
      <c r="CL16" s="140"/>
      <c r="CM16" s="140"/>
      <c r="CN16" s="140"/>
      <c r="CO16" s="140"/>
      <c r="CP16" s="140"/>
      <c r="CQ16" s="140"/>
      <c r="CR16" s="140"/>
      <c r="CS16" s="140"/>
      <c r="CT16" s="140"/>
      <c r="CU16" s="140"/>
      <c r="CV16" s="141"/>
      <c r="CW16" s="114"/>
      <c r="CX16" s="10"/>
      <c r="CY16" s="10"/>
      <c r="CZ16" s="16"/>
      <c r="DA16" s="10"/>
      <c r="DB16" s="853" t="s">
        <v>
788</v>
      </c>
      <c r="DC16" s="853"/>
      <c r="DD16" s="853"/>
      <c r="DE16" s="1090"/>
      <c r="DF16" s="747" t="s">
        <v>
701</v>
      </c>
      <c r="DG16" s="748"/>
      <c r="DH16" s="748"/>
      <c r="DI16" s="748"/>
      <c r="DJ16" s="900">
        <v>
21</v>
      </c>
      <c r="DK16" s="771"/>
      <c r="DL16" s="771"/>
      <c r="DM16" s="771" t="s">
        <v>
702</v>
      </c>
      <c r="DN16" s="883"/>
      <c r="DO16" s="644" t="s">
        <v>
789</v>
      </c>
      <c r="DP16" s="645"/>
      <c r="DQ16" s="645"/>
      <c r="DR16" s="645"/>
      <c r="DS16" s="645"/>
      <c r="DT16" s="645"/>
      <c r="DU16" s="645"/>
      <c r="DV16" s="645"/>
      <c r="DW16" s="645"/>
      <c r="DX16" s="645"/>
      <c r="DY16" s="645"/>
      <c r="DZ16" s="645"/>
      <c r="EA16" s="645"/>
      <c r="EB16" s="1105"/>
      <c r="EC16" s="1105"/>
      <c r="ED16" s="1105"/>
      <c r="EE16" s="1105"/>
      <c r="EF16" s="1105"/>
      <c r="EG16" s="1105"/>
      <c r="EH16" s="1105"/>
      <c r="EI16" s="1105"/>
      <c r="EJ16" s="1105"/>
      <c r="EK16" s="1105"/>
      <c r="EL16" s="1105"/>
      <c r="EM16" s="1105"/>
      <c r="EN16" s="1105"/>
      <c r="EO16" s="1105"/>
      <c r="EP16" s="1105"/>
      <c r="EQ16" s="1105"/>
      <c r="ER16" s="1105"/>
      <c r="ES16" s="1089"/>
      <c r="ET16" s="170"/>
      <c r="EU16" s="156"/>
      <c r="EV16" s="156"/>
      <c r="EW16" s="34"/>
      <c r="EX16" s="156"/>
      <c r="EY16" s="156"/>
      <c r="EZ16" s="34"/>
      <c r="FA16" s="34"/>
      <c r="FB16" s="35"/>
      <c r="FC16" s="170"/>
      <c r="FD16" s="34"/>
      <c r="FE16" s="34"/>
      <c r="FF16" s="34"/>
      <c r="FG16" s="156"/>
      <c r="FH16" s="172"/>
      <c r="FI16" s="172"/>
      <c r="FJ16" s="156"/>
      <c r="FK16" s="35"/>
      <c r="FL16" s="1129" t="s">
        <v>
790</v>
      </c>
      <c r="FM16" s="1004"/>
      <c r="FN16" s="1004"/>
      <c r="FO16" s="1004"/>
      <c r="FP16" s="1004"/>
      <c r="FQ16" s="1004"/>
      <c r="FR16" s="1004"/>
      <c r="FS16" s="1004"/>
      <c r="FT16" s="1004"/>
      <c r="FU16" s="1004"/>
      <c r="FV16" s="1004"/>
      <c r="FW16" s="1004"/>
      <c r="FX16" s="1004"/>
      <c r="FY16" s="1004"/>
      <c r="FZ16" s="1004"/>
      <c r="GA16" s="1004"/>
      <c r="GB16" s="1004"/>
      <c r="GC16" s="1004"/>
      <c r="GD16" s="1004"/>
      <c r="GE16" s="1004"/>
      <c r="GF16" s="1004"/>
      <c r="GG16" s="1004"/>
      <c r="GH16" s="1004"/>
      <c r="GI16" s="1004"/>
      <c r="GJ16" s="1130"/>
      <c r="GK16" s="1130"/>
      <c r="GL16" s="1130"/>
      <c r="GM16" s="1130"/>
      <c r="GN16" s="1130"/>
      <c r="GO16" s="1130"/>
      <c r="GP16" s="1131"/>
      <c r="GQ16" s="59"/>
      <c r="GR16" s="41"/>
      <c r="GS16" s="16"/>
      <c r="GT16" s="16"/>
      <c r="GU16" s="16"/>
      <c r="GV16" s="771"/>
      <c r="GW16" s="771"/>
      <c r="GX16" s="771"/>
      <c r="GY16" s="883"/>
      <c r="GZ16" s="747"/>
      <c r="HA16" s="748"/>
      <c r="HB16" s="748"/>
      <c r="HC16" s="748"/>
      <c r="HD16" s="900"/>
      <c r="HE16" s="900"/>
      <c r="HF16" s="900"/>
      <c r="HG16" s="771"/>
      <c r="HH16" s="883"/>
      <c r="HI16" s="644" t="s">
        <v>
791</v>
      </c>
      <c r="HJ16" s="645"/>
      <c r="HK16" s="645"/>
      <c r="HL16" s="645"/>
      <c r="HM16" s="645"/>
      <c r="HN16" s="645"/>
      <c r="HO16" s="645"/>
      <c r="HP16" s="645"/>
      <c r="HQ16" s="645"/>
      <c r="HR16" s="645"/>
      <c r="HS16" s="645"/>
      <c r="HT16" s="645"/>
      <c r="HU16" s="645"/>
      <c r="HV16" s="16"/>
      <c r="HW16" s="16"/>
      <c r="HX16" s="16"/>
      <c r="HY16" s="16"/>
      <c r="HZ16" s="16"/>
      <c r="IA16" s="16"/>
      <c r="IB16" s="16"/>
      <c r="IC16" s="16"/>
      <c r="ID16" s="10"/>
      <c r="IE16" s="16"/>
      <c r="IF16" s="16"/>
      <c r="IG16" s="16"/>
      <c r="IH16" s="16"/>
      <c r="II16" s="16"/>
      <c r="IJ16" s="16"/>
      <c r="IK16" s="16"/>
      <c r="IL16" s="16"/>
      <c r="IM16" s="116"/>
    </row>
    <row r="17" spans="1:247" ht="8.1" customHeight="1" x14ac:dyDescent="0.15">
      <c r="A17" s="114"/>
      <c r="B17" s="10"/>
      <c r="C17" s="10"/>
      <c r="D17" s="16"/>
      <c r="E17" s="10"/>
      <c r="F17" s="853"/>
      <c r="G17" s="853"/>
      <c r="H17" s="853"/>
      <c r="I17" s="1090"/>
      <c r="J17" s="1122"/>
      <c r="K17" s="1123"/>
      <c r="L17" s="1123"/>
      <c r="M17" s="1123"/>
      <c r="N17" s="1126"/>
      <c r="O17" s="1126"/>
      <c r="P17" s="1126"/>
      <c r="Q17" s="1126"/>
      <c r="R17" s="1128"/>
      <c r="S17" s="644" t="s">
        <v>
792</v>
      </c>
      <c r="T17" s="645"/>
      <c r="U17" s="645"/>
      <c r="V17" s="645"/>
      <c r="W17" s="645"/>
      <c r="X17" s="645"/>
      <c r="Y17" s="645"/>
      <c r="Z17" s="645"/>
      <c r="AA17" s="1105"/>
      <c r="AB17" s="1105"/>
      <c r="AC17" s="1105"/>
      <c r="AD17" s="1105"/>
      <c r="AE17" s="1105"/>
      <c r="AF17" s="1105"/>
      <c r="AG17" s="1105"/>
      <c r="AH17" s="1105"/>
      <c r="AI17" s="1105"/>
      <c r="AJ17" s="1105"/>
      <c r="AK17" s="1105"/>
      <c r="AL17" s="1105"/>
      <c r="AM17" s="1105"/>
      <c r="AN17" s="1105"/>
      <c r="AO17" s="1105"/>
      <c r="AP17" s="16"/>
      <c r="AQ17" s="16"/>
      <c r="AR17" s="16"/>
      <c r="AS17" s="16"/>
      <c r="AT17" s="16"/>
      <c r="AU17" s="16"/>
      <c r="AV17" s="16"/>
      <c r="AW17" s="116"/>
      <c r="AX17" s="131"/>
      <c r="AY17" s="34"/>
      <c r="AZ17" s="34"/>
      <c r="BA17" s="34"/>
      <c r="BB17" s="34"/>
      <c r="BC17" s="848" t="s">
        <v>
793</v>
      </c>
      <c r="BD17" s="848"/>
      <c r="BE17" s="848"/>
      <c r="BF17" s="848"/>
      <c r="BG17" s="733" t="s">
        <v>
739</v>
      </c>
      <c r="BH17" s="734"/>
      <c r="BI17" s="734"/>
      <c r="BJ17" s="734"/>
      <c r="BK17" s="1098">
        <v>
16</v>
      </c>
      <c r="BL17" s="1098"/>
      <c r="BM17" s="1098"/>
      <c r="BN17" s="848" t="s">
        <v>
702</v>
      </c>
      <c r="BO17" s="882"/>
      <c r="BP17" s="772" t="s">
        <v>
794</v>
      </c>
      <c r="BQ17" s="772"/>
      <c r="BR17" s="772"/>
      <c r="BS17" s="772"/>
      <c r="BT17" s="772"/>
      <c r="BU17" s="772"/>
      <c r="BV17" s="772"/>
      <c r="BW17" s="772"/>
      <c r="BX17" s="772"/>
      <c r="BY17" s="772"/>
      <c r="BZ17" s="772"/>
      <c r="CA17" s="772"/>
      <c r="CB17" s="772"/>
      <c r="CC17" s="772"/>
      <c r="CD17" s="772"/>
      <c r="CE17" s="772"/>
      <c r="CF17" s="772"/>
      <c r="CG17" s="772"/>
      <c r="CH17" s="772"/>
      <c r="CI17" s="772"/>
      <c r="CJ17" s="34"/>
      <c r="CK17" s="34"/>
      <c r="CL17" s="34"/>
      <c r="CM17" s="34"/>
      <c r="CN17" s="34"/>
      <c r="CO17" s="34"/>
      <c r="CP17" s="34"/>
      <c r="CQ17" s="34"/>
      <c r="CR17" s="34"/>
      <c r="CS17" s="34"/>
      <c r="CT17" s="34"/>
      <c r="CU17" s="34"/>
      <c r="CV17" s="35"/>
      <c r="CW17" s="132"/>
      <c r="CX17" s="16"/>
      <c r="CY17" s="16"/>
      <c r="CZ17" s="16"/>
      <c r="DA17" s="16"/>
      <c r="DB17" s="16"/>
      <c r="DC17" s="16"/>
      <c r="DD17" s="16"/>
      <c r="DE17" s="116"/>
      <c r="DF17" s="114"/>
      <c r="DG17" s="10"/>
      <c r="DH17" s="10"/>
      <c r="DI17" s="10"/>
      <c r="DJ17" s="10"/>
      <c r="DK17" s="10"/>
      <c r="DL17" s="10"/>
      <c r="DM17" s="10"/>
      <c r="DN17" s="117"/>
      <c r="DO17" s="644" t="s">
        <v>
795</v>
      </c>
      <c r="DP17" s="645"/>
      <c r="DQ17" s="645"/>
      <c r="DR17" s="645"/>
      <c r="DS17" s="645"/>
      <c r="DT17" s="645"/>
      <c r="DU17" s="645"/>
      <c r="DV17" s="645"/>
      <c r="DW17" s="645"/>
      <c r="DX17" s="645"/>
      <c r="DY17" s="645"/>
      <c r="DZ17" s="645"/>
      <c r="EA17" s="645"/>
      <c r="EB17" s="645"/>
      <c r="EC17" s="645"/>
      <c r="ED17" s="645"/>
      <c r="EE17" s="645"/>
      <c r="EF17" s="645"/>
      <c r="EG17" s="645"/>
      <c r="EH17" s="645"/>
      <c r="EI17" s="645"/>
      <c r="EJ17" s="645"/>
      <c r="EK17" s="1105"/>
      <c r="EL17" s="1105"/>
      <c r="EM17" s="1105"/>
      <c r="EN17" s="1105"/>
      <c r="EO17" s="1105"/>
      <c r="EP17" s="1105"/>
      <c r="EQ17" s="1105"/>
      <c r="ER17" s="1105"/>
      <c r="ES17" s="1089"/>
      <c r="ET17" s="114"/>
      <c r="EU17" s="10"/>
      <c r="EV17" s="10"/>
      <c r="EW17" s="16"/>
      <c r="EX17" s="10"/>
      <c r="EY17" s="748" t="s">
        <v>
796</v>
      </c>
      <c r="EZ17" s="748"/>
      <c r="FA17" s="748"/>
      <c r="FB17" s="749"/>
      <c r="FC17" s="747" t="s">
        <v>
701</v>
      </c>
      <c r="FD17" s="748"/>
      <c r="FE17" s="748"/>
      <c r="FF17" s="748"/>
      <c r="FG17" s="900">
        <v>
38</v>
      </c>
      <c r="FH17" s="900"/>
      <c r="FI17" s="900"/>
      <c r="FJ17" s="771" t="s">
        <v>
702</v>
      </c>
      <c r="FK17" s="883"/>
      <c r="FL17" s="1132"/>
      <c r="FM17" s="1133"/>
      <c r="FN17" s="1133"/>
      <c r="FO17" s="1133"/>
      <c r="FP17" s="1133"/>
      <c r="FQ17" s="1133"/>
      <c r="FR17" s="1133"/>
      <c r="FS17" s="1133"/>
      <c r="FT17" s="1133"/>
      <c r="FU17" s="1133"/>
      <c r="FV17" s="1133"/>
      <c r="FW17" s="1133"/>
      <c r="FX17" s="1133"/>
      <c r="FY17" s="1133"/>
      <c r="FZ17" s="1133"/>
      <c r="GA17" s="1133"/>
      <c r="GB17" s="1133"/>
      <c r="GC17" s="1133"/>
      <c r="GD17" s="1133"/>
      <c r="GE17" s="1133"/>
      <c r="GF17" s="1133"/>
      <c r="GG17" s="1133"/>
      <c r="GH17" s="1133"/>
      <c r="GI17" s="1133"/>
      <c r="GJ17" s="1133"/>
      <c r="GK17" s="1133"/>
      <c r="GL17" s="1133"/>
      <c r="GM17" s="1133"/>
      <c r="GN17" s="1133"/>
      <c r="GO17" s="1133"/>
      <c r="GP17" s="1134"/>
      <c r="GQ17" s="114"/>
      <c r="GR17" s="10"/>
      <c r="GS17" s="10"/>
      <c r="GT17" s="10"/>
      <c r="GU17" s="10"/>
      <c r="GV17" s="10"/>
      <c r="GW17" s="10"/>
      <c r="GX17" s="10"/>
      <c r="GY17" s="117"/>
      <c r="GZ17" s="114"/>
      <c r="HA17" s="10"/>
      <c r="HB17" s="10"/>
      <c r="HC17" s="10"/>
      <c r="HD17" s="10"/>
      <c r="HE17" s="10"/>
      <c r="HF17" s="10"/>
      <c r="HG17" s="10"/>
      <c r="HH17" s="117"/>
      <c r="HI17" s="644" t="s">
        <v>
797</v>
      </c>
      <c r="HJ17" s="645"/>
      <c r="HK17" s="645"/>
      <c r="HL17" s="645"/>
      <c r="HM17" s="645"/>
      <c r="HN17" s="645"/>
      <c r="HO17" s="645"/>
      <c r="HP17" s="645"/>
      <c r="HQ17" s="645"/>
      <c r="HR17" s="645"/>
      <c r="HS17" s="645"/>
      <c r="HT17" s="645"/>
      <c r="HU17" s="645"/>
      <c r="HV17" s="645"/>
      <c r="HW17" s="645"/>
      <c r="HX17" s="645"/>
      <c r="HY17" s="10"/>
      <c r="HZ17" s="10"/>
      <c r="IA17" s="10"/>
      <c r="IB17" s="10"/>
      <c r="IC17" s="10"/>
      <c r="ID17" s="10"/>
      <c r="IE17" s="10"/>
      <c r="IF17" s="10"/>
      <c r="IG17" s="10"/>
      <c r="IH17" s="10"/>
      <c r="II17" s="10"/>
      <c r="IJ17" s="10"/>
      <c r="IK17" s="10"/>
      <c r="IL17" s="10"/>
      <c r="IM17" s="117"/>
    </row>
    <row r="18" spans="1:247" ht="8.1" customHeight="1" x14ac:dyDescent="0.15">
      <c r="A18" s="59"/>
      <c r="B18" s="41"/>
      <c r="C18" s="16"/>
      <c r="D18" s="16"/>
      <c r="E18" s="16"/>
      <c r="F18" s="853"/>
      <c r="G18" s="853"/>
      <c r="H18" s="853"/>
      <c r="I18" s="1090"/>
      <c r="J18" s="132"/>
      <c r="K18" s="1119" t="s">
        <v>
798</v>
      </c>
      <c r="L18" s="1119"/>
      <c r="M18" s="1119"/>
      <c r="N18" s="1119"/>
      <c r="O18" s="1119"/>
      <c r="P18" s="1119"/>
      <c r="Q18" s="1119"/>
      <c r="R18" s="116"/>
      <c r="S18" s="644"/>
      <c r="T18" s="645"/>
      <c r="U18" s="645"/>
      <c r="V18" s="645"/>
      <c r="W18" s="645"/>
      <c r="X18" s="645"/>
      <c r="Y18" s="645"/>
      <c r="Z18" s="645"/>
      <c r="AA18" s="1105"/>
      <c r="AB18" s="1105"/>
      <c r="AC18" s="1105"/>
      <c r="AD18" s="1105"/>
      <c r="AE18" s="1105"/>
      <c r="AF18" s="1105"/>
      <c r="AG18" s="1105"/>
      <c r="AH18" s="1105"/>
      <c r="AI18" s="1105"/>
      <c r="AJ18" s="1105"/>
      <c r="AK18" s="1105"/>
      <c r="AL18" s="1105"/>
      <c r="AM18" s="1105"/>
      <c r="AN18" s="1105"/>
      <c r="AO18" s="1105"/>
      <c r="AP18" s="16"/>
      <c r="AQ18" s="16"/>
      <c r="AR18" s="16"/>
      <c r="AS18" s="16"/>
      <c r="AT18" s="16"/>
      <c r="AU18" s="16"/>
      <c r="AV18" s="16"/>
      <c r="AW18" s="116"/>
      <c r="AX18" s="118"/>
      <c r="AY18" s="119"/>
      <c r="AZ18" s="119"/>
      <c r="BA18" s="119"/>
      <c r="BB18" s="119"/>
      <c r="BC18" s="770"/>
      <c r="BD18" s="770"/>
      <c r="BE18" s="770"/>
      <c r="BF18" s="770"/>
      <c r="BG18" s="759"/>
      <c r="BH18" s="760"/>
      <c r="BI18" s="760"/>
      <c r="BJ18" s="760"/>
      <c r="BK18" s="1099"/>
      <c r="BL18" s="1099"/>
      <c r="BM18" s="1099"/>
      <c r="BN18" s="770"/>
      <c r="BO18" s="902"/>
      <c r="BP18" s="660"/>
      <c r="BQ18" s="660"/>
      <c r="BR18" s="660"/>
      <c r="BS18" s="660"/>
      <c r="BT18" s="660"/>
      <c r="BU18" s="660"/>
      <c r="BV18" s="660"/>
      <c r="BW18" s="660"/>
      <c r="BX18" s="660"/>
      <c r="BY18" s="660"/>
      <c r="BZ18" s="660"/>
      <c r="CA18" s="660"/>
      <c r="CB18" s="660"/>
      <c r="CC18" s="660"/>
      <c r="CD18" s="660"/>
      <c r="CE18" s="660"/>
      <c r="CF18" s="660"/>
      <c r="CG18" s="660"/>
      <c r="CH18" s="660"/>
      <c r="CI18" s="660"/>
      <c r="CJ18" s="119"/>
      <c r="CK18" s="119"/>
      <c r="CL18" s="119"/>
      <c r="CM18" s="119"/>
      <c r="CN18" s="119"/>
      <c r="CO18" s="119"/>
      <c r="CP18" s="119"/>
      <c r="CQ18" s="119"/>
      <c r="CR18" s="119"/>
      <c r="CS18" s="119"/>
      <c r="CT18" s="119"/>
      <c r="CU18" s="119"/>
      <c r="CV18" s="139"/>
      <c r="CW18" s="118"/>
      <c r="CX18" s="119"/>
      <c r="CY18" s="119"/>
      <c r="CZ18" s="119"/>
      <c r="DA18" s="119"/>
      <c r="DB18" s="119"/>
      <c r="DC18" s="119"/>
      <c r="DD18" s="119"/>
      <c r="DE18" s="139"/>
      <c r="DF18" s="173"/>
      <c r="DG18" s="120"/>
      <c r="DH18" s="120"/>
      <c r="DI18" s="120"/>
      <c r="DJ18" s="120"/>
      <c r="DK18" s="120"/>
      <c r="DL18" s="120"/>
      <c r="DM18" s="120"/>
      <c r="DN18" s="121"/>
      <c r="DO18" s="659"/>
      <c r="DP18" s="660"/>
      <c r="DQ18" s="660"/>
      <c r="DR18" s="660"/>
      <c r="DS18" s="660"/>
      <c r="DT18" s="660"/>
      <c r="DU18" s="660"/>
      <c r="DV18" s="660"/>
      <c r="DW18" s="660"/>
      <c r="DX18" s="660"/>
      <c r="DY18" s="660"/>
      <c r="DZ18" s="660"/>
      <c r="EA18" s="660"/>
      <c r="EB18" s="660"/>
      <c r="EC18" s="660"/>
      <c r="ED18" s="660"/>
      <c r="EE18" s="660"/>
      <c r="EF18" s="660"/>
      <c r="EG18" s="660"/>
      <c r="EH18" s="660"/>
      <c r="EI18" s="660"/>
      <c r="EJ18" s="660"/>
      <c r="EK18" s="1091"/>
      <c r="EL18" s="1091"/>
      <c r="EM18" s="1091"/>
      <c r="EN18" s="1091"/>
      <c r="EO18" s="1091"/>
      <c r="EP18" s="1091"/>
      <c r="EQ18" s="1091"/>
      <c r="ER18" s="1091"/>
      <c r="ES18" s="1092"/>
      <c r="ET18" s="114"/>
      <c r="EU18" s="10"/>
      <c r="EV18" s="10"/>
      <c r="EW18" s="10"/>
      <c r="EX18" s="10"/>
      <c r="EY18" s="748"/>
      <c r="EZ18" s="748"/>
      <c r="FA18" s="748"/>
      <c r="FB18" s="749"/>
      <c r="FC18" s="747"/>
      <c r="FD18" s="748"/>
      <c r="FE18" s="748"/>
      <c r="FF18" s="748"/>
      <c r="FG18" s="900"/>
      <c r="FH18" s="900"/>
      <c r="FI18" s="900"/>
      <c r="FJ18" s="771"/>
      <c r="FK18" s="883"/>
      <c r="FL18" s="1132"/>
      <c r="FM18" s="1133"/>
      <c r="FN18" s="1133"/>
      <c r="FO18" s="1133"/>
      <c r="FP18" s="1133"/>
      <c r="FQ18" s="1133"/>
      <c r="FR18" s="1133"/>
      <c r="FS18" s="1133"/>
      <c r="FT18" s="1133"/>
      <c r="FU18" s="1133"/>
      <c r="FV18" s="1133"/>
      <c r="FW18" s="1133"/>
      <c r="FX18" s="1133"/>
      <c r="FY18" s="1133"/>
      <c r="FZ18" s="1133"/>
      <c r="GA18" s="1133"/>
      <c r="GB18" s="1133"/>
      <c r="GC18" s="1133"/>
      <c r="GD18" s="1133"/>
      <c r="GE18" s="1133"/>
      <c r="GF18" s="1133"/>
      <c r="GG18" s="1133"/>
      <c r="GH18" s="1133"/>
      <c r="GI18" s="1133"/>
      <c r="GJ18" s="1133"/>
      <c r="GK18" s="1133"/>
      <c r="GL18" s="1133"/>
      <c r="GM18" s="1133"/>
      <c r="GN18" s="1133"/>
      <c r="GO18" s="1133"/>
      <c r="GP18" s="1134"/>
      <c r="GQ18" s="118"/>
      <c r="GR18" s="119"/>
      <c r="GS18" s="119"/>
      <c r="GT18" s="119"/>
      <c r="GU18" s="119"/>
      <c r="GV18" s="119"/>
      <c r="GW18" s="119"/>
      <c r="GX18" s="119"/>
      <c r="GY18" s="139"/>
      <c r="GZ18" s="118"/>
      <c r="HA18" s="182"/>
      <c r="HB18" s="182"/>
      <c r="HC18" s="182"/>
      <c r="HD18" s="182"/>
      <c r="HE18" s="182"/>
      <c r="HF18" s="182"/>
      <c r="HG18" s="182"/>
      <c r="HH18" s="139"/>
      <c r="HI18" s="659"/>
      <c r="HJ18" s="660"/>
      <c r="HK18" s="660"/>
      <c r="HL18" s="660"/>
      <c r="HM18" s="660"/>
      <c r="HN18" s="660"/>
      <c r="HO18" s="660"/>
      <c r="HP18" s="660"/>
      <c r="HQ18" s="660"/>
      <c r="HR18" s="660"/>
      <c r="HS18" s="660"/>
      <c r="HT18" s="660"/>
      <c r="HU18" s="660"/>
      <c r="HV18" s="660"/>
      <c r="HW18" s="660"/>
      <c r="HX18" s="660"/>
      <c r="HY18" s="119"/>
      <c r="HZ18" s="119"/>
      <c r="IA18" s="119"/>
      <c r="IB18" s="119"/>
      <c r="IC18" s="119"/>
      <c r="ID18" s="119"/>
      <c r="IE18" s="119"/>
      <c r="IF18" s="119"/>
      <c r="IG18" s="119"/>
      <c r="IH18" s="119"/>
      <c r="II18" s="119"/>
      <c r="IJ18" s="119"/>
      <c r="IK18" s="119"/>
      <c r="IL18" s="119"/>
      <c r="IM18" s="139"/>
    </row>
    <row r="19" spans="1:247" ht="15.6" customHeight="1" x14ac:dyDescent="0.15">
      <c r="A19" s="118"/>
      <c r="B19" s="119"/>
      <c r="C19" s="119"/>
      <c r="D19" s="119"/>
      <c r="E19" s="119"/>
      <c r="F19" s="1096"/>
      <c r="G19" s="1096"/>
      <c r="H19" s="1096"/>
      <c r="I19" s="1097"/>
      <c r="J19" s="132"/>
      <c r="K19" s="1119"/>
      <c r="L19" s="1119"/>
      <c r="M19" s="1119"/>
      <c r="N19" s="1119"/>
      <c r="O19" s="1119"/>
      <c r="P19" s="1119"/>
      <c r="Q19" s="1119"/>
      <c r="R19" s="116"/>
      <c r="S19" s="118"/>
      <c r="T19" s="660" t="s">
        <v>
799</v>
      </c>
      <c r="U19" s="660"/>
      <c r="V19" s="660"/>
      <c r="W19" s="660"/>
      <c r="X19" s="660"/>
      <c r="Y19" s="43"/>
      <c r="Z19" s="119"/>
      <c r="AA19" s="119"/>
      <c r="AB19" s="660" t="s">
        <v>
800</v>
      </c>
      <c r="AC19" s="660"/>
      <c r="AD19" s="660"/>
      <c r="AE19" s="660"/>
      <c r="AF19" s="660"/>
      <c r="AG19" s="660"/>
      <c r="AH19" s="119"/>
      <c r="AI19" s="119"/>
      <c r="AJ19" s="119"/>
      <c r="AK19" s="770" t="s">
        <v>
801</v>
      </c>
      <c r="AL19" s="770"/>
      <c r="AM19" s="770"/>
      <c r="AN19" s="770"/>
      <c r="AO19" s="770"/>
      <c r="AP19" s="770"/>
      <c r="AQ19" s="119"/>
      <c r="AR19" s="119"/>
      <c r="AS19" s="119"/>
      <c r="AT19" s="119"/>
      <c r="AU19" s="119"/>
      <c r="AV19" s="119"/>
      <c r="AW19" s="139"/>
      <c r="AX19" s="194"/>
      <c r="AY19" s="195"/>
      <c r="AZ19" s="195"/>
      <c r="BA19" s="140"/>
      <c r="BB19" s="195"/>
      <c r="BC19" s="1107" t="s">
        <v>
802</v>
      </c>
      <c r="BD19" s="1107"/>
      <c r="BE19" s="1107"/>
      <c r="BF19" s="1108"/>
      <c r="BG19" s="698" t="s">
        <v>
739</v>
      </c>
      <c r="BH19" s="698"/>
      <c r="BI19" s="698"/>
      <c r="BJ19" s="835"/>
      <c r="BK19" s="1101">
        <v>
17</v>
      </c>
      <c r="BL19" s="941"/>
      <c r="BM19" s="941"/>
      <c r="BN19" s="942" t="s">
        <v>
702</v>
      </c>
      <c r="BO19" s="589"/>
      <c r="BP19" s="1110" t="s">
        <v>
803</v>
      </c>
      <c r="BQ19" s="1110"/>
      <c r="BR19" s="1110"/>
      <c r="BS19" s="1110"/>
      <c r="BT19" s="1110"/>
      <c r="BU19" s="1110"/>
      <c r="BV19" s="1110"/>
      <c r="BW19" s="1110"/>
      <c r="BX19" s="1110"/>
      <c r="BY19" s="1110"/>
      <c r="BZ19" s="1110"/>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c r="CU19" s="1110"/>
      <c r="CV19" s="1110"/>
      <c r="CW19" s="170"/>
      <c r="CX19" s="156"/>
      <c r="CY19" s="156"/>
      <c r="CZ19" s="34"/>
      <c r="DA19" s="156"/>
      <c r="DB19" s="156"/>
      <c r="DC19" s="34"/>
      <c r="DD19" s="34"/>
      <c r="DE19" s="35"/>
      <c r="DF19" s="171"/>
      <c r="DG19" s="167"/>
      <c r="DH19" s="167"/>
      <c r="DI19" s="167"/>
      <c r="DJ19" s="167"/>
      <c r="DK19" s="167"/>
      <c r="DL19" s="167"/>
      <c r="DM19" s="167"/>
      <c r="DN19" s="168"/>
      <c r="DO19" s="772" t="s">
        <v>
804</v>
      </c>
      <c r="DP19" s="772"/>
      <c r="DQ19" s="772"/>
      <c r="DR19" s="772"/>
      <c r="DS19" s="772"/>
      <c r="DT19" s="772"/>
      <c r="DU19" s="772"/>
      <c r="DV19" s="772"/>
      <c r="DW19" s="772"/>
      <c r="DX19" s="772"/>
      <c r="DY19" s="772"/>
      <c r="DZ19" s="772"/>
      <c r="EA19" s="772"/>
      <c r="EB19" s="772"/>
      <c r="EC19" s="772"/>
      <c r="ED19" s="772"/>
      <c r="EE19" s="772"/>
      <c r="EF19" s="772"/>
      <c r="EG19" s="772"/>
      <c r="EH19" s="772"/>
      <c r="EI19" s="772"/>
      <c r="EJ19" s="772"/>
      <c r="EK19" s="772"/>
      <c r="EL19" s="772"/>
      <c r="EM19" s="772"/>
      <c r="EN19" s="772"/>
      <c r="EO19" s="772"/>
      <c r="EP19" s="772"/>
      <c r="EQ19" s="772"/>
      <c r="ER19" s="772"/>
      <c r="ES19" s="1112"/>
      <c r="ET19" s="118"/>
      <c r="EU19" s="119"/>
      <c r="EV19" s="119"/>
      <c r="EW19" s="119"/>
      <c r="EX19" s="119"/>
      <c r="EY19" s="119"/>
      <c r="EZ19" s="119"/>
      <c r="FA19" s="119"/>
      <c r="FB19" s="139"/>
      <c r="FC19" s="118"/>
      <c r="FD19" s="119"/>
      <c r="FE19" s="119"/>
      <c r="FF19" s="119"/>
      <c r="FG19" s="178"/>
      <c r="FH19" s="178"/>
      <c r="FI19" s="178"/>
      <c r="FJ19" s="119"/>
      <c r="FK19" s="139"/>
      <c r="FL19" s="1135"/>
      <c r="FM19" s="1136"/>
      <c r="FN19" s="1136"/>
      <c r="FO19" s="1136"/>
      <c r="FP19" s="1136"/>
      <c r="FQ19" s="1136"/>
      <c r="FR19" s="1136"/>
      <c r="FS19" s="1136"/>
      <c r="FT19" s="1136"/>
      <c r="FU19" s="1136"/>
      <c r="FV19" s="1136"/>
      <c r="FW19" s="1136"/>
      <c r="FX19" s="1136"/>
      <c r="FY19" s="1136"/>
      <c r="FZ19" s="1136"/>
      <c r="GA19" s="1136"/>
      <c r="GB19" s="1136"/>
      <c r="GC19" s="1136"/>
      <c r="GD19" s="1136"/>
      <c r="GE19" s="1136"/>
      <c r="GF19" s="1136"/>
      <c r="GG19" s="1136"/>
      <c r="GH19" s="1136"/>
      <c r="GI19" s="1136"/>
      <c r="GJ19" s="1136"/>
      <c r="GK19" s="1136"/>
      <c r="GL19" s="1136"/>
      <c r="GM19" s="1136"/>
      <c r="GN19" s="1136"/>
      <c r="GO19" s="1136"/>
      <c r="GP19" s="1137"/>
      <c r="GQ19" s="131"/>
      <c r="GR19" s="34"/>
      <c r="GS19" s="34"/>
      <c r="GT19" s="34"/>
      <c r="GU19" s="34"/>
      <c r="GV19" s="34"/>
      <c r="GW19" s="34"/>
      <c r="GX19" s="34"/>
      <c r="GY19" s="35"/>
      <c r="GZ19" s="131"/>
      <c r="HA19" s="34"/>
      <c r="HB19" s="34"/>
      <c r="HC19" s="34"/>
      <c r="HD19" s="34"/>
      <c r="HE19" s="34"/>
      <c r="HF19" s="34"/>
      <c r="HG19" s="34"/>
      <c r="HH19" s="35"/>
      <c r="HI19" s="1085" t="s">
        <v>
805</v>
      </c>
      <c r="HJ19" s="772"/>
      <c r="HK19" s="772"/>
      <c r="HL19" s="772"/>
      <c r="HM19" s="772"/>
      <c r="HN19" s="772"/>
      <c r="HO19" s="772"/>
      <c r="HP19" s="772"/>
      <c r="HQ19" s="772"/>
      <c r="HR19" s="772"/>
      <c r="HS19" s="772"/>
      <c r="HT19" s="772"/>
      <c r="HU19" s="772"/>
      <c r="HV19" s="772"/>
      <c r="HW19" s="772"/>
      <c r="HX19" s="772"/>
      <c r="HY19" s="772"/>
      <c r="HZ19" s="772"/>
      <c r="IA19" s="1086"/>
      <c r="IB19" s="1086"/>
      <c r="IC19" s="1086"/>
      <c r="ID19" s="1086"/>
      <c r="IE19" s="1086"/>
      <c r="IF19" s="1086"/>
      <c r="IG19" s="1086"/>
      <c r="IH19" s="1086"/>
      <c r="II19" s="1086"/>
      <c r="IJ19" s="1086"/>
      <c r="IK19" s="1086"/>
      <c r="IL19" s="1086"/>
      <c r="IM19" s="1087"/>
    </row>
    <row r="20" spans="1:247" ht="15.6" customHeight="1" x14ac:dyDescent="0.15">
      <c r="A20" s="170"/>
      <c r="B20" s="156"/>
      <c r="C20" s="156"/>
      <c r="D20" s="34"/>
      <c r="E20" s="156"/>
      <c r="F20" s="1094" t="s">
        <v>
806</v>
      </c>
      <c r="G20" s="1094"/>
      <c r="H20" s="1094"/>
      <c r="I20" s="1095"/>
      <c r="J20" s="733" t="s">
        <v>
807</v>
      </c>
      <c r="K20" s="734"/>
      <c r="L20" s="734"/>
      <c r="M20" s="734"/>
      <c r="N20" s="1098">
        <v>
1</v>
      </c>
      <c r="O20" s="1098"/>
      <c r="P20" s="1098"/>
      <c r="Q20" s="848" t="s">
        <v>
702</v>
      </c>
      <c r="R20" s="882"/>
      <c r="S20" s="1085" t="s">
        <v>
808</v>
      </c>
      <c r="T20" s="772"/>
      <c r="U20" s="772"/>
      <c r="V20" s="772"/>
      <c r="W20" s="772"/>
      <c r="X20" s="772"/>
      <c r="Y20" s="772"/>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1112"/>
      <c r="AX20" s="170"/>
      <c r="AY20" s="156"/>
      <c r="AZ20" s="156"/>
      <c r="BA20" s="34"/>
      <c r="BB20" s="156"/>
      <c r="BC20" s="34"/>
      <c r="BD20" s="34"/>
      <c r="BE20" s="34"/>
      <c r="BF20" s="35"/>
      <c r="BG20" s="171"/>
      <c r="BH20" s="167"/>
      <c r="BI20" s="167"/>
      <c r="BJ20" s="167"/>
      <c r="BK20" s="196"/>
      <c r="BL20" s="167"/>
      <c r="BM20" s="167"/>
      <c r="BN20" s="167"/>
      <c r="BO20" s="168"/>
      <c r="BP20" s="655" t="s">
        <v>
809</v>
      </c>
      <c r="BQ20" s="656"/>
      <c r="BR20" s="656"/>
      <c r="BS20" s="656"/>
      <c r="BT20" s="656"/>
      <c r="BU20" s="656"/>
      <c r="BV20" s="656"/>
      <c r="BW20" s="656"/>
      <c r="BX20" s="656"/>
      <c r="BY20" s="656"/>
      <c r="BZ20" s="656"/>
      <c r="CA20" s="656"/>
      <c r="CB20" s="656"/>
      <c r="CC20" s="656"/>
      <c r="CD20" s="656"/>
      <c r="CE20" s="656"/>
      <c r="CF20" s="656"/>
      <c r="CG20" s="656"/>
      <c r="CH20" s="656"/>
      <c r="CI20" s="656"/>
      <c r="CJ20" s="656"/>
      <c r="CK20" s="656"/>
      <c r="CL20" s="656"/>
      <c r="CM20" s="656"/>
      <c r="CN20" s="656"/>
      <c r="CO20" s="656"/>
      <c r="CP20" s="656"/>
      <c r="CQ20" s="656"/>
      <c r="CR20" s="656"/>
      <c r="CS20" s="656"/>
      <c r="CT20" s="656"/>
      <c r="CU20" s="656"/>
      <c r="CV20" s="657"/>
      <c r="CW20" s="114"/>
      <c r="CX20" s="10"/>
      <c r="CY20" s="10"/>
      <c r="CZ20" s="16"/>
      <c r="DA20" s="10"/>
      <c r="DB20" s="853" t="s">
        <v>
810</v>
      </c>
      <c r="DC20" s="853"/>
      <c r="DD20" s="853"/>
      <c r="DE20" s="1090"/>
      <c r="DF20" s="747" t="s">
        <v>
701</v>
      </c>
      <c r="DG20" s="748"/>
      <c r="DH20" s="748"/>
      <c r="DI20" s="748"/>
      <c r="DJ20" s="900">
        <v>
22</v>
      </c>
      <c r="DK20" s="900"/>
      <c r="DL20" s="900"/>
      <c r="DM20" s="771" t="s">
        <v>
702</v>
      </c>
      <c r="DN20" s="883"/>
      <c r="DO20" s="644" t="s">
        <v>
811</v>
      </c>
      <c r="DP20" s="645"/>
      <c r="DQ20" s="645"/>
      <c r="DR20" s="645"/>
      <c r="DS20" s="645"/>
      <c r="DT20" s="645"/>
      <c r="DU20" s="645"/>
      <c r="DV20" s="645"/>
      <c r="DW20" s="16"/>
      <c r="DX20" s="16"/>
      <c r="DY20" s="16"/>
      <c r="DZ20" s="16"/>
      <c r="EA20" s="16"/>
      <c r="EB20" s="16"/>
      <c r="EC20" s="16"/>
      <c r="ED20" s="16"/>
      <c r="EE20" s="16"/>
      <c r="EF20" s="16"/>
      <c r="EG20" s="16"/>
      <c r="EH20" s="16"/>
      <c r="EI20" s="16"/>
      <c r="EJ20" s="16"/>
      <c r="EK20" s="16"/>
      <c r="EL20" s="16"/>
      <c r="EM20" s="16"/>
      <c r="EN20" s="16"/>
      <c r="EO20" s="16"/>
      <c r="EP20" s="16"/>
      <c r="EQ20" s="16"/>
      <c r="ER20" s="16"/>
      <c r="ES20" s="116"/>
      <c r="ET20" s="170"/>
      <c r="EU20" s="156"/>
      <c r="EV20" s="156"/>
      <c r="EW20" s="34"/>
      <c r="EX20" s="156"/>
      <c r="EY20" s="156"/>
      <c r="EZ20" s="34"/>
      <c r="FA20" s="34"/>
      <c r="FB20" s="35"/>
      <c r="FC20" s="171"/>
      <c r="FD20" s="167"/>
      <c r="FE20" s="167"/>
      <c r="FF20" s="167"/>
      <c r="FG20" s="167"/>
      <c r="FH20" s="167"/>
      <c r="FI20" s="167"/>
      <c r="FJ20" s="167"/>
      <c r="FK20" s="168"/>
      <c r="FL20" s="1085" t="s">
        <v>
812</v>
      </c>
      <c r="FM20" s="772"/>
      <c r="FN20" s="772"/>
      <c r="FO20" s="772"/>
      <c r="FP20" s="772"/>
      <c r="FQ20" s="772"/>
      <c r="FR20" s="772"/>
      <c r="FS20" s="772"/>
      <c r="FT20" s="772"/>
      <c r="FU20" s="772"/>
      <c r="FV20" s="772"/>
      <c r="FW20" s="772"/>
      <c r="FX20" s="772"/>
      <c r="FY20" s="772"/>
      <c r="FZ20" s="772"/>
      <c r="GA20" s="772"/>
      <c r="GB20" s="772"/>
      <c r="GC20" s="772"/>
      <c r="GD20" s="772"/>
      <c r="GE20" s="772"/>
      <c r="GF20" s="772"/>
      <c r="GG20" s="772"/>
      <c r="GH20" s="34"/>
      <c r="GI20" s="34"/>
      <c r="GJ20" s="34"/>
      <c r="GK20" s="34"/>
      <c r="GL20" s="34"/>
      <c r="GM20" s="34"/>
      <c r="GN20" s="34"/>
      <c r="GO20" s="34"/>
      <c r="GP20" s="35"/>
      <c r="GQ20" s="132"/>
      <c r="GR20" s="16"/>
      <c r="GS20" s="16"/>
      <c r="GT20" s="16"/>
      <c r="GU20" s="16"/>
      <c r="GV20" s="16"/>
      <c r="GW20" s="16"/>
      <c r="GX20" s="16"/>
      <c r="GY20" s="116"/>
      <c r="GZ20" s="132"/>
      <c r="HA20" s="16"/>
      <c r="HB20" s="16"/>
      <c r="HC20" s="16"/>
      <c r="HD20" s="16"/>
      <c r="HE20" s="16"/>
      <c r="HF20" s="16"/>
      <c r="HG20" s="16"/>
      <c r="HH20" s="116"/>
      <c r="HI20" s="644" t="s">
        <v>
1219</v>
      </c>
      <c r="HJ20" s="645"/>
      <c r="HK20" s="645"/>
      <c r="HL20" s="645"/>
      <c r="HM20" s="645"/>
      <c r="HN20" s="645"/>
      <c r="HO20" s="645"/>
      <c r="HP20" s="645"/>
      <c r="HQ20" s="645"/>
      <c r="HR20" s="645"/>
      <c r="HS20" s="645"/>
      <c r="HT20" s="645"/>
      <c r="HU20" s="645"/>
      <c r="HV20" s="645"/>
      <c r="HW20" s="645"/>
      <c r="HX20" s="645"/>
      <c r="HY20" s="645"/>
      <c r="HZ20" s="645"/>
      <c r="IA20" s="645"/>
      <c r="IB20" s="645"/>
      <c r="IC20" s="645"/>
      <c r="ID20" s="645"/>
      <c r="IE20" s="645"/>
      <c r="IF20" s="645"/>
      <c r="IG20" s="645"/>
      <c r="IH20" s="645"/>
      <c r="II20" s="645"/>
      <c r="IJ20" s="645"/>
      <c r="IK20" s="645"/>
      <c r="IL20" s="645"/>
      <c r="IM20" s="646"/>
    </row>
    <row r="21" spans="1:247" ht="15.6" customHeight="1" x14ac:dyDescent="0.15">
      <c r="A21" s="173"/>
      <c r="B21" s="120"/>
      <c r="C21" s="120"/>
      <c r="D21" s="119"/>
      <c r="E21" s="120"/>
      <c r="F21" s="1096"/>
      <c r="G21" s="1096"/>
      <c r="H21" s="1096"/>
      <c r="I21" s="1097"/>
      <c r="J21" s="759"/>
      <c r="K21" s="760"/>
      <c r="L21" s="760"/>
      <c r="M21" s="760"/>
      <c r="N21" s="1099"/>
      <c r="O21" s="1099"/>
      <c r="P21" s="1099"/>
      <c r="Q21" s="770"/>
      <c r="R21" s="902"/>
      <c r="S21" s="867" t="s">
        <v>
813</v>
      </c>
      <c r="T21" s="770"/>
      <c r="U21" s="770"/>
      <c r="V21" s="770"/>
      <c r="W21" s="770"/>
      <c r="X21" s="770"/>
      <c r="Y21" s="770"/>
      <c r="Z21" s="770"/>
      <c r="AA21" s="770"/>
      <c r="AB21" s="770"/>
      <c r="AC21" s="16"/>
      <c r="AD21" s="16"/>
      <c r="AE21" s="16"/>
      <c r="AF21" s="16"/>
      <c r="AG21" s="16"/>
      <c r="AH21" s="16"/>
      <c r="AI21" s="16"/>
      <c r="AJ21" s="16"/>
      <c r="AK21" s="16"/>
      <c r="AL21" s="16"/>
      <c r="AM21" s="16"/>
      <c r="AN21" s="16"/>
      <c r="AO21" s="16"/>
      <c r="AP21" s="16"/>
      <c r="AQ21" s="16"/>
      <c r="AR21" s="16"/>
      <c r="AS21" s="16"/>
      <c r="AT21" s="16"/>
      <c r="AU21" s="16"/>
      <c r="AV21" s="16"/>
      <c r="AW21" s="116"/>
      <c r="AX21" s="114"/>
      <c r="AY21" s="10"/>
      <c r="AZ21" s="10"/>
      <c r="BA21" s="16"/>
      <c r="BB21" s="10"/>
      <c r="BC21" s="771" t="s">
        <v>
814</v>
      </c>
      <c r="BD21" s="771"/>
      <c r="BE21" s="771"/>
      <c r="BF21" s="883"/>
      <c r="BG21" s="747" t="s">
        <v>
739</v>
      </c>
      <c r="BH21" s="748"/>
      <c r="BI21" s="748"/>
      <c r="BJ21" s="748"/>
      <c r="BK21" s="900">
        <v>
22</v>
      </c>
      <c r="BL21" s="900"/>
      <c r="BM21" s="900"/>
      <c r="BN21" s="771" t="s">
        <v>
702</v>
      </c>
      <c r="BO21" s="883"/>
      <c r="BP21" s="644" t="s">
        <v>
815</v>
      </c>
      <c r="BQ21" s="645"/>
      <c r="BR21" s="645"/>
      <c r="BS21" s="645"/>
      <c r="BT21" s="645"/>
      <c r="BU21" s="645"/>
      <c r="BV21" s="645"/>
      <c r="BW21" s="645"/>
      <c r="BX21" s="645"/>
      <c r="BY21" s="645"/>
      <c r="BZ21" s="645"/>
      <c r="CA21" s="645"/>
      <c r="CB21" s="645"/>
      <c r="CC21" s="645"/>
      <c r="CD21" s="645"/>
      <c r="CE21" s="645"/>
      <c r="CF21" s="645"/>
      <c r="CG21" s="645"/>
      <c r="CH21" s="645"/>
      <c r="CI21" s="645"/>
      <c r="CJ21" s="645"/>
      <c r="CK21" s="645"/>
      <c r="CL21" s="645"/>
      <c r="CM21" s="645"/>
      <c r="CN21" s="645"/>
      <c r="CO21" s="645"/>
      <c r="CP21" s="645"/>
      <c r="CQ21" s="645"/>
      <c r="CR21" s="645"/>
      <c r="CS21" s="645"/>
      <c r="CT21" s="645"/>
      <c r="CU21" s="645"/>
      <c r="CV21" s="646"/>
      <c r="CW21" s="59"/>
      <c r="CX21" s="41"/>
      <c r="CY21" s="16"/>
      <c r="CZ21" s="16"/>
      <c r="DA21" s="16"/>
      <c r="DB21" s="853"/>
      <c r="DC21" s="853"/>
      <c r="DD21" s="853"/>
      <c r="DE21" s="1090"/>
      <c r="DF21" s="747"/>
      <c r="DG21" s="748"/>
      <c r="DH21" s="748"/>
      <c r="DI21" s="748"/>
      <c r="DJ21" s="900"/>
      <c r="DK21" s="900"/>
      <c r="DL21" s="900"/>
      <c r="DM21" s="771"/>
      <c r="DN21" s="883"/>
      <c r="DO21" s="644" t="s">
        <v>
1160</v>
      </c>
      <c r="DP21" s="645"/>
      <c r="DQ21" s="645"/>
      <c r="DR21" s="645"/>
      <c r="DS21" s="645"/>
      <c r="DT21" s="645"/>
      <c r="DU21" s="645"/>
      <c r="DV21" s="645"/>
      <c r="DW21" s="1105"/>
      <c r="DX21" s="1105"/>
      <c r="DY21" s="1105"/>
      <c r="DZ21" s="1105"/>
      <c r="EA21" s="1105"/>
      <c r="EB21" s="1105"/>
      <c r="EC21" s="1105"/>
      <c r="ED21" s="1105"/>
      <c r="EE21" s="1105"/>
      <c r="EF21" s="1105"/>
      <c r="EG21" s="1105"/>
      <c r="EH21" s="1105"/>
      <c r="EI21" s="1105"/>
      <c r="EJ21" s="1105"/>
      <c r="EK21" s="1105"/>
      <c r="EL21" s="1105"/>
      <c r="EM21" s="1105"/>
      <c r="EN21" s="1105"/>
      <c r="EO21" s="1105"/>
      <c r="EP21" s="1105"/>
      <c r="EQ21" s="1105"/>
      <c r="ER21" s="1105"/>
      <c r="ES21" s="116"/>
      <c r="ET21" s="114"/>
      <c r="EU21" s="10"/>
      <c r="EV21" s="10"/>
      <c r="EW21" s="16"/>
      <c r="EX21" s="10"/>
      <c r="EY21" s="748" t="s">
        <v>
816</v>
      </c>
      <c r="EZ21" s="748"/>
      <c r="FA21" s="748"/>
      <c r="FB21" s="749"/>
      <c r="FC21" s="747" t="s">
        <v>
701</v>
      </c>
      <c r="FD21" s="748"/>
      <c r="FE21" s="748"/>
      <c r="FF21" s="748"/>
      <c r="FG21" s="900">
        <v>
39</v>
      </c>
      <c r="FH21" s="771"/>
      <c r="FI21" s="771"/>
      <c r="FJ21" s="771" t="s">
        <v>
702</v>
      </c>
      <c r="FK21" s="883"/>
      <c r="FL21" s="644" t="s">
        <v>
1161</v>
      </c>
      <c r="FM21" s="645"/>
      <c r="FN21" s="645"/>
      <c r="FO21" s="645"/>
      <c r="FP21" s="645"/>
      <c r="FQ21" s="645"/>
      <c r="FR21" s="645"/>
      <c r="FS21" s="645"/>
      <c r="FT21" s="645"/>
      <c r="FU21" s="645"/>
      <c r="FV21" s="645"/>
      <c r="FW21" s="645"/>
      <c r="FX21" s="645"/>
      <c r="FY21" s="645"/>
      <c r="FZ21" s="645"/>
      <c r="GA21" s="645"/>
      <c r="GB21" s="645"/>
      <c r="GC21" s="645"/>
      <c r="GD21" s="645"/>
      <c r="GE21" s="645"/>
      <c r="GF21" s="645"/>
      <c r="GG21" s="645"/>
      <c r="GH21" s="645"/>
      <c r="GI21" s="1105"/>
      <c r="GJ21" s="1105"/>
      <c r="GK21" s="1105"/>
      <c r="GL21" s="1105"/>
      <c r="GM21" s="1105"/>
      <c r="GN21" s="1105"/>
      <c r="GO21" s="1105"/>
      <c r="GP21" s="116"/>
      <c r="GQ21" s="114"/>
      <c r="GR21" s="10"/>
      <c r="GS21" s="10"/>
      <c r="GT21" s="16"/>
      <c r="GU21" s="10"/>
      <c r="GV21" s="771" t="s">
        <v>
817</v>
      </c>
      <c r="GW21" s="771"/>
      <c r="GX21" s="771"/>
      <c r="GY21" s="883"/>
      <c r="GZ21" s="747" t="s">
        <v>
701</v>
      </c>
      <c r="HA21" s="748"/>
      <c r="HB21" s="748"/>
      <c r="HC21" s="748"/>
      <c r="HD21" s="900">
        <v>
51</v>
      </c>
      <c r="HE21" s="900"/>
      <c r="HF21" s="900"/>
      <c r="HG21" s="771" t="s">
        <v>
702</v>
      </c>
      <c r="HH21" s="883"/>
      <c r="HI21" s="644" t="s">
        <v>
818</v>
      </c>
      <c r="HJ21" s="645"/>
      <c r="HK21" s="645"/>
      <c r="HL21" s="645"/>
      <c r="HM21" s="645"/>
      <c r="HN21" s="645"/>
      <c r="HO21" s="645"/>
      <c r="HP21" s="645"/>
      <c r="HQ21" s="645"/>
      <c r="HR21" s="645"/>
      <c r="HS21" s="645"/>
      <c r="HT21" s="645"/>
      <c r="HU21" s="645"/>
      <c r="HV21" s="645"/>
      <c r="HW21" s="645"/>
      <c r="HX21" s="645"/>
      <c r="HY21" s="16"/>
      <c r="HZ21" s="16"/>
      <c r="IA21" s="16"/>
      <c r="IB21" s="16"/>
      <c r="IC21" s="16"/>
      <c r="ID21" s="16"/>
      <c r="IE21" s="16"/>
      <c r="IF21" s="16"/>
      <c r="IG21" s="16"/>
      <c r="IH21" s="16"/>
      <c r="II21" s="16"/>
      <c r="IJ21" s="16"/>
      <c r="IK21" s="16"/>
      <c r="IL21" s="16"/>
      <c r="IM21" s="116"/>
    </row>
    <row r="22" spans="1:247" ht="15.6" customHeight="1" x14ac:dyDescent="0.15">
      <c r="A22" s="173"/>
      <c r="B22" s="120"/>
      <c r="C22" s="120"/>
      <c r="D22" s="119"/>
      <c r="E22" s="120"/>
      <c r="F22" s="1096" t="s">
        <v>
819</v>
      </c>
      <c r="G22" s="1096"/>
      <c r="H22" s="1096"/>
      <c r="I22" s="1097"/>
      <c r="J22" s="698" t="s">
        <v>
820</v>
      </c>
      <c r="K22" s="698"/>
      <c r="L22" s="698"/>
      <c r="M22" s="835"/>
      <c r="N22" s="1101">
        <v>
2</v>
      </c>
      <c r="O22" s="941"/>
      <c r="P22" s="941"/>
      <c r="Q22" s="942" t="s">
        <v>
702</v>
      </c>
      <c r="R22" s="589"/>
      <c r="S22" s="1110" t="s">
        <v>
821</v>
      </c>
      <c r="T22" s="1110"/>
      <c r="U22" s="1110"/>
      <c r="V22" s="1110"/>
      <c r="W22" s="1110"/>
      <c r="X22" s="1110"/>
      <c r="Y22" s="1110"/>
      <c r="Z22" s="1110"/>
      <c r="AA22" s="1110"/>
      <c r="AB22" s="1110"/>
      <c r="AC22" s="1110"/>
      <c r="AD22" s="1110"/>
      <c r="AE22" s="1110"/>
      <c r="AF22" s="1110"/>
      <c r="AG22" s="1110"/>
      <c r="AH22" s="1110"/>
      <c r="AI22" s="1110"/>
      <c r="AJ22" s="1110"/>
      <c r="AK22" s="1110"/>
      <c r="AL22" s="1110"/>
      <c r="AM22" s="1110"/>
      <c r="AN22" s="1110"/>
      <c r="AO22" s="1110"/>
      <c r="AP22" s="1110"/>
      <c r="AQ22" s="1110"/>
      <c r="AR22" s="1110"/>
      <c r="AS22" s="1110"/>
      <c r="AT22" s="1110"/>
      <c r="AU22" s="1110"/>
      <c r="AV22" s="1110"/>
      <c r="AW22" s="1110"/>
      <c r="AX22" s="114"/>
      <c r="AY22" s="10"/>
      <c r="AZ22" s="10"/>
      <c r="BA22" s="16"/>
      <c r="BB22" s="10"/>
      <c r="BC22" s="771"/>
      <c r="BD22" s="771"/>
      <c r="BE22" s="771"/>
      <c r="BF22" s="883"/>
      <c r="BG22" s="747"/>
      <c r="BH22" s="748"/>
      <c r="BI22" s="748"/>
      <c r="BJ22" s="748"/>
      <c r="BK22" s="900"/>
      <c r="BL22" s="900"/>
      <c r="BM22" s="900"/>
      <c r="BN22" s="771"/>
      <c r="BO22" s="883"/>
      <c r="BP22" s="644" t="s">
        <v>
822</v>
      </c>
      <c r="BQ22" s="645"/>
      <c r="BR22" s="645"/>
      <c r="BS22" s="645"/>
      <c r="BT22" s="645"/>
      <c r="BU22" s="645"/>
      <c r="BV22" s="645"/>
      <c r="BW22" s="645"/>
      <c r="BX22" s="645"/>
      <c r="BY22" s="645"/>
      <c r="BZ22" s="645"/>
      <c r="CA22" s="645"/>
      <c r="CB22" s="645"/>
      <c r="CC22" s="645"/>
      <c r="CD22" s="645"/>
      <c r="CE22" s="645"/>
      <c r="CF22" s="645"/>
      <c r="CG22" s="645"/>
      <c r="CH22" s="645"/>
      <c r="CI22" s="645"/>
      <c r="CJ22" s="645"/>
      <c r="CK22" s="645"/>
      <c r="CL22" s="645"/>
      <c r="CM22" s="645"/>
      <c r="CN22" s="645"/>
      <c r="CO22" s="645"/>
      <c r="CP22" s="645"/>
      <c r="CQ22" s="645"/>
      <c r="CR22" s="645"/>
      <c r="CS22" s="645"/>
      <c r="CT22" s="645"/>
      <c r="CU22" s="645"/>
      <c r="CV22" s="646"/>
      <c r="CW22" s="118"/>
      <c r="CX22" s="119"/>
      <c r="CY22" s="119"/>
      <c r="CZ22" s="119"/>
      <c r="DA22" s="119"/>
      <c r="DB22" s="119"/>
      <c r="DC22" s="119"/>
      <c r="DD22" s="119"/>
      <c r="DE22" s="139"/>
      <c r="DF22" s="118"/>
      <c r="DG22" s="182"/>
      <c r="DH22" s="182"/>
      <c r="DI22" s="182"/>
      <c r="DJ22" s="182"/>
      <c r="DK22" s="182"/>
      <c r="DL22" s="182"/>
      <c r="DM22" s="182"/>
      <c r="DN22" s="139"/>
      <c r="DO22" s="659" t="s">
        <v>
1162</v>
      </c>
      <c r="DP22" s="660"/>
      <c r="DQ22" s="660"/>
      <c r="DR22" s="660"/>
      <c r="DS22" s="660"/>
      <c r="DT22" s="660"/>
      <c r="DU22" s="660"/>
      <c r="DV22" s="660"/>
      <c r="DW22" s="660"/>
      <c r="DX22" s="660"/>
      <c r="DY22" s="660"/>
      <c r="DZ22" s="660"/>
      <c r="EA22" s="660"/>
      <c r="EB22" s="660"/>
      <c r="EC22" s="660"/>
      <c r="ED22" s="660"/>
      <c r="EE22" s="1091"/>
      <c r="EF22" s="1091"/>
      <c r="EG22" s="1091"/>
      <c r="EH22" s="1091"/>
      <c r="EI22" s="1091"/>
      <c r="EJ22" s="1091"/>
      <c r="EK22" s="1091"/>
      <c r="EL22" s="1091"/>
      <c r="EM22" s="1091"/>
      <c r="EN22" s="1091"/>
      <c r="EO22" s="1091"/>
      <c r="EP22" s="1091"/>
      <c r="EQ22" s="1091"/>
      <c r="ER22" s="1091"/>
      <c r="ES22" s="139"/>
      <c r="ET22" s="59"/>
      <c r="EU22" s="41"/>
      <c r="EV22" s="16"/>
      <c r="EW22" s="16"/>
      <c r="EX22" s="16"/>
      <c r="EY22" s="748"/>
      <c r="EZ22" s="748"/>
      <c r="FA22" s="748"/>
      <c r="FB22" s="749"/>
      <c r="FC22" s="747"/>
      <c r="FD22" s="748"/>
      <c r="FE22" s="748"/>
      <c r="FF22" s="748"/>
      <c r="FG22" s="771"/>
      <c r="FH22" s="771"/>
      <c r="FI22" s="771"/>
      <c r="FJ22" s="771"/>
      <c r="FK22" s="883"/>
      <c r="FL22" s="644" t="s">
        <v>
823</v>
      </c>
      <c r="FM22" s="645"/>
      <c r="FN22" s="645"/>
      <c r="FO22" s="645"/>
      <c r="FP22" s="645"/>
      <c r="FQ22" s="645"/>
      <c r="FR22" s="645"/>
      <c r="FS22" s="645"/>
      <c r="FT22" s="645"/>
      <c r="FU22" s="645"/>
      <c r="FV22" s="645"/>
      <c r="FW22" s="645"/>
      <c r="FX22" s="645"/>
      <c r="FY22" s="645"/>
      <c r="FZ22" s="645"/>
      <c r="GA22" s="16"/>
      <c r="GB22" s="16"/>
      <c r="GC22" s="16"/>
      <c r="GD22" s="16"/>
      <c r="GE22" s="16"/>
      <c r="GF22" s="16"/>
      <c r="GG22" s="10"/>
      <c r="GH22" s="16"/>
      <c r="GI22" s="16"/>
      <c r="GJ22" s="16"/>
      <c r="GK22" s="16"/>
      <c r="GL22" s="16"/>
      <c r="GM22" s="16"/>
      <c r="GN22" s="16"/>
      <c r="GO22" s="16"/>
      <c r="GP22" s="116"/>
      <c r="GQ22" s="59"/>
      <c r="GR22" s="41"/>
      <c r="GS22" s="16"/>
      <c r="GT22" s="16"/>
      <c r="GU22" s="16"/>
      <c r="GV22" s="10"/>
      <c r="GW22" s="10"/>
      <c r="GX22" s="10"/>
      <c r="GY22" s="10"/>
      <c r="GZ22" s="132"/>
      <c r="HA22" s="16"/>
      <c r="HB22" s="16"/>
      <c r="HC22" s="16"/>
      <c r="HD22" s="16"/>
      <c r="HE22" s="16"/>
      <c r="HF22" s="16"/>
      <c r="HG22" s="16"/>
      <c r="HH22" s="116"/>
      <c r="HI22" s="1100" t="s">
        <v>
824</v>
      </c>
      <c r="HJ22" s="1080"/>
      <c r="HK22" s="1080"/>
      <c r="HL22" s="1080"/>
      <c r="HM22" s="1080"/>
      <c r="HN22" s="1080"/>
      <c r="HO22" s="1080"/>
      <c r="HP22" s="1080"/>
      <c r="HQ22" s="1080"/>
      <c r="HR22" s="1080"/>
      <c r="HS22" s="1080"/>
      <c r="HT22" s="1080"/>
      <c r="HU22" s="1080"/>
      <c r="HV22" s="1080"/>
      <c r="HW22" s="16"/>
      <c r="HX22" s="16"/>
      <c r="HY22" s="16"/>
      <c r="HZ22" s="16"/>
      <c r="IA22" s="16"/>
      <c r="IB22" s="16"/>
      <c r="IC22" s="16"/>
      <c r="ID22" s="10"/>
      <c r="IE22" s="16"/>
      <c r="IF22" s="16"/>
      <c r="IG22" s="16"/>
      <c r="IH22" s="16"/>
      <c r="II22" s="16"/>
      <c r="IJ22" s="16"/>
      <c r="IK22" s="16"/>
      <c r="IL22" s="16"/>
      <c r="IM22" s="116"/>
    </row>
    <row r="23" spans="1:247" ht="15.6" customHeight="1" x14ac:dyDescent="0.15">
      <c r="A23" s="170"/>
      <c r="B23" s="156"/>
      <c r="C23" s="156"/>
      <c r="D23" s="34"/>
      <c r="E23" s="156"/>
      <c r="F23" s="10"/>
      <c r="G23" s="34"/>
      <c r="H23" s="34"/>
      <c r="I23" s="35"/>
      <c r="J23" s="171"/>
      <c r="K23" s="167"/>
      <c r="L23" s="167"/>
      <c r="M23" s="167"/>
      <c r="N23" s="9"/>
      <c r="O23" s="9"/>
      <c r="P23" s="9"/>
      <c r="Q23" s="167"/>
      <c r="R23" s="168"/>
      <c r="S23" s="1085" t="s">
        <v>
825</v>
      </c>
      <c r="T23" s="772"/>
      <c r="U23" s="772"/>
      <c r="V23" s="772"/>
      <c r="W23" s="772"/>
      <c r="X23" s="772"/>
      <c r="Y23" s="772"/>
      <c r="Z23" s="772"/>
      <c r="AA23" s="772"/>
      <c r="AB23" s="772"/>
      <c r="AC23" s="772"/>
      <c r="AD23" s="772"/>
      <c r="AE23" s="772"/>
      <c r="AF23" s="772"/>
      <c r="AG23" s="772"/>
      <c r="AH23" s="772"/>
      <c r="AI23" s="772"/>
      <c r="AJ23" s="772"/>
      <c r="AK23" s="772"/>
      <c r="AL23" s="772"/>
      <c r="AM23" s="772"/>
      <c r="AN23" s="772"/>
      <c r="AO23" s="772"/>
      <c r="AP23" s="772"/>
      <c r="AQ23" s="772"/>
      <c r="AR23" s="772"/>
      <c r="AS23" s="772"/>
      <c r="AT23" s="772"/>
      <c r="AU23" s="772"/>
      <c r="AV23" s="772"/>
      <c r="AW23" s="1112"/>
      <c r="AX23" s="173"/>
      <c r="AY23" s="120"/>
      <c r="AZ23" s="120"/>
      <c r="BA23" s="119"/>
      <c r="BB23" s="120"/>
      <c r="BC23" s="119"/>
      <c r="BD23" s="119"/>
      <c r="BE23" s="119"/>
      <c r="BF23" s="139"/>
      <c r="BG23" s="118"/>
      <c r="BH23" s="119"/>
      <c r="BI23" s="119"/>
      <c r="BJ23" s="119"/>
      <c r="BK23" s="178"/>
      <c r="BL23" s="119"/>
      <c r="BM23" s="119"/>
      <c r="BN23" s="119"/>
      <c r="BO23" s="139"/>
      <c r="BP23" s="659" t="s">
        <v>
826</v>
      </c>
      <c r="BQ23" s="660"/>
      <c r="BR23" s="660"/>
      <c r="BS23" s="660"/>
      <c r="BT23" s="660"/>
      <c r="BU23" s="660"/>
      <c r="BV23" s="660"/>
      <c r="BW23" s="660"/>
      <c r="BX23" s="660"/>
      <c r="BY23" s="660"/>
      <c r="BZ23" s="660"/>
      <c r="CA23" s="660"/>
      <c r="CB23" s="660"/>
      <c r="CC23" s="660"/>
      <c r="CD23" s="660"/>
      <c r="CE23" s="660"/>
      <c r="CF23" s="660"/>
      <c r="CG23" s="660"/>
      <c r="CH23" s="660"/>
      <c r="CI23" s="43"/>
      <c r="CJ23" s="119"/>
      <c r="CK23" s="119"/>
      <c r="CL23" s="119"/>
      <c r="CM23" s="119"/>
      <c r="CN23" s="119"/>
      <c r="CO23" s="119"/>
      <c r="CP23" s="119"/>
      <c r="CQ23" s="119"/>
      <c r="CR23" s="119"/>
      <c r="CS23" s="119"/>
      <c r="CT23" s="119"/>
      <c r="CU23" s="119"/>
      <c r="CV23" s="139"/>
      <c r="CW23" s="170"/>
      <c r="CX23" s="34"/>
      <c r="CY23" s="34"/>
      <c r="CZ23" s="34"/>
      <c r="DA23" s="34"/>
      <c r="DB23" s="34"/>
      <c r="DC23" s="34"/>
      <c r="DD23" s="34"/>
      <c r="DE23" s="35"/>
      <c r="DF23" s="131"/>
      <c r="DG23" s="34"/>
      <c r="DH23" s="34"/>
      <c r="DI23" s="34"/>
      <c r="DJ23" s="34"/>
      <c r="DK23" s="34"/>
      <c r="DL23" s="34"/>
      <c r="DM23" s="34"/>
      <c r="DN23" s="35"/>
      <c r="DO23" s="1085" t="s">
        <v>
827</v>
      </c>
      <c r="DP23" s="772"/>
      <c r="DQ23" s="772"/>
      <c r="DR23" s="772"/>
      <c r="DS23" s="772"/>
      <c r="DT23" s="772"/>
      <c r="DU23" s="772"/>
      <c r="DV23" s="772"/>
      <c r="DW23" s="772"/>
      <c r="DX23" s="772"/>
      <c r="DY23" s="772"/>
      <c r="DZ23" s="772"/>
      <c r="EA23" s="772"/>
      <c r="EB23" s="34"/>
      <c r="EC23" s="34"/>
      <c r="ED23" s="34"/>
      <c r="EE23" s="34"/>
      <c r="EF23" s="34"/>
      <c r="EG23" s="34"/>
      <c r="EH23" s="34"/>
      <c r="EI23" s="34"/>
      <c r="EJ23" s="34"/>
      <c r="EK23" s="34"/>
      <c r="EL23" s="34"/>
      <c r="EM23" s="34"/>
      <c r="EN23" s="34"/>
      <c r="EO23" s="34"/>
      <c r="EP23" s="34"/>
      <c r="EQ23" s="34"/>
      <c r="ER23" s="34"/>
      <c r="ES23" s="117"/>
      <c r="ET23" s="118"/>
      <c r="EU23" s="119"/>
      <c r="EV23" s="119"/>
      <c r="EW23" s="119"/>
      <c r="EX23" s="119"/>
      <c r="EY23" s="119"/>
      <c r="EZ23" s="119"/>
      <c r="FA23" s="119"/>
      <c r="FB23" s="139"/>
      <c r="FC23" s="118"/>
      <c r="FD23" s="182"/>
      <c r="FE23" s="182"/>
      <c r="FF23" s="182"/>
      <c r="FG23" s="182"/>
      <c r="FH23" s="182"/>
      <c r="FI23" s="182"/>
      <c r="FJ23" s="182"/>
      <c r="FK23" s="139"/>
      <c r="FL23" s="659" t="s">
        <v>
828</v>
      </c>
      <c r="FM23" s="660"/>
      <c r="FN23" s="660"/>
      <c r="FO23" s="660"/>
      <c r="FP23" s="660"/>
      <c r="FQ23" s="660"/>
      <c r="FR23" s="660"/>
      <c r="FS23" s="660"/>
      <c r="FT23" s="660"/>
      <c r="FU23" s="660"/>
      <c r="FV23" s="660"/>
      <c r="FW23" s="660"/>
      <c r="FX23" s="660"/>
      <c r="FY23" s="660"/>
      <c r="FZ23" s="660"/>
      <c r="GA23" s="660"/>
      <c r="GB23" s="660"/>
      <c r="GC23" s="660"/>
      <c r="GD23" s="660"/>
      <c r="GE23" s="660"/>
      <c r="GF23" s="660"/>
      <c r="GG23" s="660"/>
      <c r="GH23" s="119"/>
      <c r="GI23" s="119"/>
      <c r="GJ23" s="119"/>
      <c r="GK23" s="119"/>
      <c r="GL23" s="119"/>
      <c r="GM23" s="119"/>
      <c r="GN23" s="119"/>
      <c r="GO23" s="119"/>
      <c r="GP23" s="139"/>
      <c r="GQ23" s="118"/>
      <c r="GR23" s="119"/>
      <c r="GS23" s="119"/>
      <c r="GT23" s="119"/>
      <c r="GU23" s="119"/>
      <c r="GV23" s="119"/>
      <c r="GW23" s="119"/>
      <c r="GX23" s="119"/>
      <c r="GY23" s="139"/>
      <c r="GZ23" s="118"/>
      <c r="HA23" s="182"/>
      <c r="HB23" s="182"/>
      <c r="HC23" s="182"/>
      <c r="HD23" s="182"/>
      <c r="HE23" s="182"/>
      <c r="HF23" s="182"/>
      <c r="HG23" s="182"/>
      <c r="HH23" s="139"/>
      <c r="HI23" s="659" t="s">
        <v>
829</v>
      </c>
      <c r="HJ23" s="660"/>
      <c r="HK23" s="660"/>
      <c r="HL23" s="660"/>
      <c r="HM23" s="660"/>
      <c r="HN23" s="660"/>
      <c r="HO23" s="660"/>
      <c r="HP23" s="660"/>
      <c r="HQ23" s="660"/>
      <c r="HR23" s="660"/>
      <c r="HS23" s="660"/>
      <c r="HT23" s="660"/>
      <c r="HU23" s="660"/>
      <c r="HV23" s="660"/>
      <c r="HW23" s="660"/>
      <c r="HX23" s="660"/>
      <c r="HY23" s="660"/>
      <c r="HZ23" s="660"/>
      <c r="IA23" s="660"/>
      <c r="IB23" s="660"/>
      <c r="IC23" s="660"/>
      <c r="ID23" s="660"/>
      <c r="IE23" s="119"/>
      <c r="IF23" s="119"/>
      <c r="IG23" s="119"/>
      <c r="IH23" s="119"/>
      <c r="II23" s="119"/>
      <c r="IJ23" s="119"/>
      <c r="IK23" s="119"/>
      <c r="IL23" s="119"/>
      <c r="IM23" s="139"/>
    </row>
    <row r="24" spans="1:247" ht="15.6" customHeight="1" x14ac:dyDescent="0.15">
      <c r="A24" s="114"/>
      <c r="B24" s="10"/>
      <c r="C24" s="10"/>
      <c r="D24" s="16"/>
      <c r="E24" s="10"/>
      <c r="F24" s="853" t="s">
        <v>
830</v>
      </c>
      <c r="G24" s="853"/>
      <c r="H24" s="853"/>
      <c r="I24" s="1090"/>
      <c r="J24" s="747" t="s">
        <v>
831</v>
      </c>
      <c r="K24" s="748"/>
      <c r="L24" s="748"/>
      <c r="M24" s="748"/>
      <c r="N24" s="900">
        <v>
3</v>
      </c>
      <c r="O24" s="771"/>
      <c r="P24" s="771"/>
      <c r="Q24" s="771" t="s">
        <v>
702</v>
      </c>
      <c r="R24" s="883"/>
      <c r="S24" s="644" t="s">
        <v>
832</v>
      </c>
      <c r="T24" s="645"/>
      <c r="U24" s="645"/>
      <c r="V24" s="645"/>
      <c r="W24" s="645"/>
      <c r="X24" s="645"/>
      <c r="Y24" s="645"/>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6"/>
      <c r="AX24" s="173"/>
      <c r="AY24" s="120"/>
      <c r="AZ24" s="120"/>
      <c r="BA24" s="119"/>
      <c r="BB24" s="120"/>
      <c r="BC24" s="1096" t="s">
        <v>
833</v>
      </c>
      <c r="BD24" s="1096"/>
      <c r="BE24" s="1096"/>
      <c r="BF24" s="1097"/>
      <c r="BG24" s="698" t="s">
        <v>
739</v>
      </c>
      <c r="BH24" s="698"/>
      <c r="BI24" s="698"/>
      <c r="BJ24" s="835"/>
      <c r="BK24" s="1101">
        <v>
26</v>
      </c>
      <c r="BL24" s="941"/>
      <c r="BM24" s="941"/>
      <c r="BN24" s="942" t="s">
        <v>
702</v>
      </c>
      <c r="BO24" s="589"/>
      <c r="BP24" s="1110" t="s">
        <v>
834</v>
      </c>
      <c r="BQ24" s="1110"/>
      <c r="BR24" s="1110"/>
      <c r="BS24" s="1110"/>
      <c r="BT24" s="1110"/>
      <c r="BU24" s="1110"/>
      <c r="BV24" s="1110"/>
      <c r="BW24" s="1110"/>
      <c r="BX24" s="1110"/>
      <c r="BY24" s="1110"/>
      <c r="BZ24" s="1110"/>
      <c r="CA24" s="1110"/>
      <c r="CB24" s="1110"/>
      <c r="CC24" s="1110"/>
      <c r="CD24" s="1110"/>
      <c r="CE24" s="1110"/>
      <c r="CF24" s="1110"/>
      <c r="CG24" s="1110"/>
      <c r="CH24" s="1110"/>
      <c r="CI24" s="1110"/>
      <c r="CJ24" s="1110"/>
      <c r="CK24" s="1110"/>
      <c r="CL24" s="1110"/>
      <c r="CM24" s="1110"/>
      <c r="CN24" s="1110"/>
      <c r="CO24" s="1110"/>
      <c r="CP24" s="1110"/>
      <c r="CQ24" s="1110"/>
      <c r="CR24" s="1110"/>
      <c r="CS24" s="1110"/>
      <c r="CT24" s="1110"/>
      <c r="CU24" s="1110"/>
      <c r="CV24" s="1110"/>
      <c r="CW24" s="114"/>
      <c r="CX24" s="10"/>
      <c r="CY24" s="10"/>
      <c r="CZ24" s="16"/>
      <c r="DA24" s="10"/>
      <c r="DB24" s="853" t="s">
        <v>
835</v>
      </c>
      <c r="DC24" s="853"/>
      <c r="DD24" s="853"/>
      <c r="DE24" s="1090"/>
      <c r="DF24" s="747" t="s">
        <v>
701</v>
      </c>
      <c r="DG24" s="748"/>
      <c r="DH24" s="748"/>
      <c r="DI24" s="748"/>
      <c r="DJ24" s="900">
        <v>
23</v>
      </c>
      <c r="DK24" s="900"/>
      <c r="DL24" s="900"/>
      <c r="DM24" s="771" t="s">
        <v>
702</v>
      </c>
      <c r="DN24" s="883"/>
      <c r="DO24" s="644" t="s">
        <v>
836</v>
      </c>
      <c r="DP24" s="645"/>
      <c r="DQ24" s="645"/>
      <c r="DR24" s="645"/>
      <c r="DS24" s="645"/>
      <c r="DT24" s="645"/>
      <c r="DU24" s="645"/>
      <c r="DV24" s="645"/>
      <c r="DW24" s="645"/>
      <c r="DX24" s="645"/>
      <c r="DY24" s="645"/>
      <c r="DZ24" s="645"/>
      <c r="EA24" s="645"/>
      <c r="EB24" s="645"/>
      <c r="EC24" s="645"/>
      <c r="ED24" s="645"/>
      <c r="EE24" s="645"/>
      <c r="EF24" s="645"/>
      <c r="EG24" s="645"/>
      <c r="EH24" s="645"/>
      <c r="EI24" s="645"/>
      <c r="EJ24" s="645"/>
      <c r="EK24" s="645"/>
      <c r="EL24" s="645"/>
      <c r="EM24" s="645"/>
      <c r="EN24" s="645"/>
      <c r="EO24" s="1105"/>
      <c r="EP24" s="1105"/>
      <c r="EQ24" s="1105"/>
      <c r="ER24" s="1105"/>
      <c r="ES24" s="1089"/>
      <c r="ET24" s="170"/>
      <c r="EU24" s="156"/>
      <c r="EV24" s="156"/>
      <c r="EW24" s="34"/>
      <c r="EX24" s="156"/>
      <c r="EY24" s="156"/>
      <c r="EZ24" s="34"/>
      <c r="FA24" s="34"/>
      <c r="FB24" s="35"/>
      <c r="FC24" s="170"/>
      <c r="FD24" s="34"/>
      <c r="FE24" s="34"/>
      <c r="FF24" s="34"/>
      <c r="FG24" s="156"/>
      <c r="FH24" s="172"/>
      <c r="FI24" s="172"/>
      <c r="FJ24" s="156"/>
      <c r="FK24" s="34"/>
      <c r="FL24" s="1085" t="s">
        <v>
837</v>
      </c>
      <c r="FM24" s="772"/>
      <c r="FN24" s="772"/>
      <c r="FO24" s="772"/>
      <c r="FP24" s="772"/>
      <c r="FQ24" s="772"/>
      <c r="FR24" s="772"/>
      <c r="FS24" s="772"/>
      <c r="FT24" s="772"/>
      <c r="FU24" s="772"/>
      <c r="FV24" s="772"/>
      <c r="FW24" s="772"/>
      <c r="FX24" s="772"/>
      <c r="FY24" s="772"/>
      <c r="FZ24" s="772"/>
      <c r="GA24" s="772"/>
      <c r="GB24" s="772"/>
      <c r="GC24" s="772"/>
      <c r="GD24" s="772"/>
      <c r="GE24" s="772"/>
      <c r="GF24" s="772"/>
      <c r="GG24" s="772"/>
      <c r="GH24" s="772"/>
      <c r="GI24" s="772"/>
      <c r="GJ24" s="772"/>
      <c r="GK24" s="772"/>
      <c r="GL24" s="772"/>
      <c r="GM24" s="772"/>
      <c r="GN24" s="772"/>
      <c r="GO24" s="772"/>
      <c r="GP24" s="1112"/>
      <c r="GQ24" s="170"/>
      <c r="GR24" s="156"/>
      <c r="GS24" s="156"/>
      <c r="GT24" s="34"/>
      <c r="GU24" s="156"/>
      <c r="GV24" s="156"/>
      <c r="GW24" s="34"/>
      <c r="GX24" s="34"/>
      <c r="GY24" s="35"/>
      <c r="GZ24" s="170"/>
      <c r="HA24" s="34"/>
      <c r="HB24" s="34"/>
      <c r="HC24" s="34"/>
      <c r="HD24" s="156"/>
      <c r="HE24" s="172"/>
      <c r="HF24" s="172"/>
      <c r="HG24" s="156"/>
      <c r="HH24" s="34"/>
      <c r="HI24" s="1085" t="s">
        <v>
838</v>
      </c>
      <c r="HJ24" s="772"/>
      <c r="HK24" s="772"/>
      <c r="HL24" s="772"/>
      <c r="HM24" s="772"/>
      <c r="HN24" s="772"/>
      <c r="HO24" s="772"/>
      <c r="HP24" s="772"/>
      <c r="HQ24" s="772"/>
      <c r="HR24" s="772"/>
      <c r="HS24" s="772"/>
      <c r="HT24" s="772"/>
      <c r="HU24" s="772"/>
      <c r="HV24" s="772"/>
      <c r="HW24" s="772"/>
      <c r="HX24" s="772"/>
      <c r="HY24" s="772"/>
      <c r="HZ24" s="772"/>
      <c r="IA24" s="34"/>
      <c r="IB24" s="34"/>
      <c r="IC24" s="34"/>
      <c r="ID24" s="34"/>
      <c r="IE24" s="34"/>
      <c r="IF24" s="34"/>
      <c r="IG24" s="34"/>
      <c r="IH24" s="34"/>
      <c r="II24" s="34"/>
      <c r="IJ24" s="34"/>
      <c r="IK24" s="34"/>
      <c r="IL24" s="34"/>
      <c r="IM24" s="35"/>
    </row>
    <row r="25" spans="1:247" ht="15.6" customHeight="1" x14ac:dyDescent="0.15">
      <c r="A25" s="59"/>
      <c r="B25" s="41"/>
      <c r="C25" s="16"/>
      <c r="D25" s="16"/>
      <c r="E25" s="16"/>
      <c r="F25" s="853"/>
      <c r="G25" s="853"/>
      <c r="H25" s="853"/>
      <c r="I25" s="1090"/>
      <c r="J25" s="747"/>
      <c r="K25" s="748"/>
      <c r="L25" s="748"/>
      <c r="M25" s="748"/>
      <c r="N25" s="771"/>
      <c r="O25" s="771"/>
      <c r="P25" s="771"/>
      <c r="Q25" s="771"/>
      <c r="R25" s="883"/>
      <c r="S25" s="114"/>
      <c r="T25" s="645" t="s">
        <v>
839</v>
      </c>
      <c r="U25" s="645"/>
      <c r="V25" s="645"/>
      <c r="W25" s="645"/>
      <c r="X25" s="645"/>
      <c r="Y25" s="645"/>
      <c r="Z25" s="645"/>
      <c r="AA25" s="645"/>
      <c r="AB25" s="16" t="s">
        <v>
1163</v>
      </c>
      <c r="AC25" s="16"/>
      <c r="AD25" s="16"/>
      <c r="AE25" s="16"/>
      <c r="AF25" s="16"/>
      <c r="AG25" s="16"/>
      <c r="AH25" s="16"/>
      <c r="AI25" s="16"/>
      <c r="AJ25" s="16"/>
      <c r="AK25" s="16"/>
      <c r="AL25" s="16"/>
      <c r="AM25" s="16"/>
      <c r="AN25" s="16"/>
      <c r="AO25" s="16"/>
      <c r="AP25" s="16"/>
      <c r="AQ25" s="16"/>
      <c r="AR25" s="16"/>
      <c r="AS25" s="16"/>
      <c r="AT25" s="16"/>
      <c r="AU25" s="16"/>
      <c r="AV25" s="16"/>
      <c r="AW25" s="116"/>
      <c r="AX25" s="170"/>
      <c r="AY25" s="156"/>
      <c r="AZ25" s="156"/>
      <c r="BA25" s="34"/>
      <c r="BB25" s="156"/>
      <c r="BC25" s="1094" t="s">
        <v>
840</v>
      </c>
      <c r="BD25" s="1094"/>
      <c r="BE25" s="1094"/>
      <c r="BF25" s="1095"/>
      <c r="BG25" s="733" t="s">
        <v>
739</v>
      </c>
      <c r="BH25" s="734"/>
      <c r="BI25" s="734"/>
      <c r="BJ25" s="734"/>
      <c r="BK25" s="1098">
        <v>
34</v>
      </c>
      <c r="BL25" s="1098"/>
      <c r="BM25" s="1098"/>
      <c r="BN25" s="848" t="s">
        <v>
702</v>
      </c>
      <c r="BO25" s="882"/>
      <c r="BP25" s="1085" t="s">
        <v>
841</v>
      </c>
      <c r="BQ25" s="772"/>
      <c r="BR25" s="772"/>
      <c r="BS25" s="772"/>
      <c r="BT25" s="772"/>
      <c r="BU25" s="772"/>
      <c r="BV25" s="772"/>
      <c r="BW25" s="772"/>
      <c r="BX25" s="772"/>
      <c r="BY25" s="772"/>
      <c r="BZ25" s="772"/>
      <c r="CA25" s="772"/>
      <c r="CB25" s="772"/>
      <c r="CC25" s="772"/>
      <c r="CD25" s="772"/>
      <c r="CE25" s="772"/>
      <c r="CF25" s="772"/>
      <c r="CG25" s="772"/>
      <c r="CH25" s="772"/>
      <c r="CI25" s="772"/>
      <c r="CJ25" s="772"/>
      <c r="CK25" s="772"/>
      <c r="CL25" s="772"/>
      <c r="CM25" s="772"/>
      <c r="CN25" s="772"/>
      <c r="CO25" s="772"/>
      <c r="CP25" s="772"/>
      <c r="CQ25" s="772"/>
      <c r="CR25" s="772"/>
      <c r="CS25" s="772"/>
      <c r="CT25" s="772"/>
      <c r="CU25" s="772"/>
      <c r="CV25" s="1112"/>
      <c r="CW25" s="173"/>
      <c r="CX25" s="120"/>
      <c r="CY25" s="120"/>
      <c r="CZ25" s="120"/>
      <c r="DA25" s="120"/>
      <c r="DB25" s="120"/>
      <c r="DC25" s="120"/>
      <c r="DD25" s="120"/>
      <c r="DE25" s="121"/>
      <c r="DF25" s="173"/>
      <c r="DG25" s="120"/>
      <c r="DH25" s="120"/>
      <c r="DI25" s="120"/>
      <c r="DJ25" s="120"/>
      <c r="DK25" s="120"/>
      <c r="DL25" s="120"/>
      <c r="DM25" s="120"/>
      <c r="DN25" s="121"/>
      <c r="DO25" s="659" t="s">
        <v>
842</v>
      </c>
      <c r="DP25" s="660"/>
      <c r="DQ25" s="660"/>
      <c r="DR25" s="660"/>
      <c r="DS25" s="660"/>
      <c r="DT25" s="660"/>
      <c r="DU25" s="660"/>
      <c r="DV25" s="660"/>
      <c r="DW25" s="660"/>
      <c r="DX25" s="660"/>
      <c r="DY25" s="660"/>
      <c r="DZ25" s="660"/>
      <c r="EA25" s="660"/>
      <c r="EB25" s="660"/>
      <c r="EC25" s="660"/>
      <c r="ED25" s="119"/>
      <c r="EE25" s="119"/>
      <c r="EF25" s="119"/>
      <c r="EG25" s="119"/>
      <c r="EH25" s="119"/>
      <c r="EI25" s="119"/>
      <c r="EJ25" s="119"/>
      <c r="EK25" s="119"/>
      <c r="EL25" s="119"/>
      <c r="EM25" s="119"/>
      <c r="EN25" s="119"/>
      <c r="EO25" s="119"/>
      <c r="EP25" s="120"/>
      <c r="EQ25" s="120"/>
      <c r="ER25" s="120"/>
      <c r="ES25" s="117"/>
      <c r="ET25" s="114"/>
      <c r="EU25" s="10"/>
      <c r="EV25" s="10"/>
      <c r="EW25" s="16"/>
      <c r="EX25" s="10"/>
      <c r="EY25" s="748" t="s">
        <v>
843</v>
      </c>
      <c r="EZ25" s="748"/>
      <c r="FA25" s="748"/>
      <c r="FB25" s="749"/>
      <c r="FC25" s="747" t="s">
        <v>
701</v>
      </c>
      <c r="FD25" s="748"/>
      <c r="FE25" s="748"/>
      <c r="FF25" s="748"/>
      <c r="FG25" s="900">
        <v>
40</v>
      </c>
      <c r="FH25" s="900"/>
      <c r="FI25" s="900"/>
      <c r="FJ25" s="16" t="s">
        <v>
702</v>
      </c>
      <c r="FK25" s="16"/>
      <c r="FL25" s="644" t="s">
        <v>
844</v>
      </c>
      <c r="FM25" s="645"/>
      <c r="FN25" s="645"/>
      <c r="FO25" s="645"/>
      <c r="FP25" s="645"/>
      <c r="FQ25" s="645"/>
      <c r="FR25" s="645"/>
      <c r="FS25" s="645"/>
      <c r="FT25" s="645"/>
      <c r="FU25" s="1105"/>
      <c r="FV25" s="1105"/>
      <c r="FW25" s="1105"/>
      <c r="FX25" s="1105"/>
      <c r="FY25" s="1105"/>
      <c r="FZ25" s="1105"/>
      <c r="GA25" s="1105"/>
      <c r="GB25" s="1105"/>
      <c r="GC25" s="1105"/>
      <c r="GD25" s="1105"/>
      <c r="GE25" s="1105"/>
      <c r="GF25" s="1105"/>
      <c r="GG25" s="1105"/>
      <c r="GH25" s="1105"/>
      <c r="GI25" s="1105"/>
      <c r="GJ25" s="1105"/>
      <c r="GK25" s="1105"/>
      <c r="GL25" s="1105"/>
      <c r="GM25" s="1105"/>
      <c r="GN25" s="1105"/>
      <c r="GO25" s="1105"/>
      <c r="GP25" s="116"/>
      <c r="GQ25" s="114"/>
      <c r="GR25" s="10"/>
      <c r="GS25" s="10"/>
      <c r="GT25" s="16"/>
      <c r="GU25" s="10"/>
      <c r="GV25" s="1080" t="s">
        <v>
845</v>
      </c>
      <c r="GW25" s="1080"/>
      <c r="GX25" s="1080"/>
      <c r="GY25" s="1081"/>
      <c r="GZ25" s="747" t="s">
        <v>
701</v>
      </c>
      <c r="HA25" s="748"/>
      <c r="HB25" s="748"/>
      <c r="HC25" s="748"/>
      <c r="HD25" s="771">
        <v>
52</v>
      </c>
      <c r="HE25" s="900"/>
      <c r="HF25" s="900"/>
      <c r="HG25" s="16" t="s">
        <v>
702</v>
      </c>
      <c r="HH25" s="16"/>
      <c r="HI25" s="644" t="s">
        <v>
846</v>
      </c>
      <c r="HJ25" s="645"/>
      <c r="HK25" s="645"/>
      <c r="HL25" s="645"/>
      <c r="HM25" s="645"/>
      <c r="HN25" s="645"/>
      <c r="HO25" s="645"/>
      <c r="HP25" s="645"/>
      <c r="HQ25" s="645"/>
      <c r="HR25" s="645"/>
      <c r="HS25" s="645"/>
      <c r="HT25" s="645"/>
      <c r="HU25" s="645"/>
      <c r="HV25" s="645"/>
      <c r="HW25" s="645"/>
      <c r="HX25" s="645"/>
      <c r="HY25" s="645"/>
      <c r="HZ25" s="645"/>
      <c r="IA25" s="645"/>
      <c r="IB25" s="16"/>
      <c r="IC25" s="16"/>
      <c r="ID25" s="16"/>
      <c r="IE25" s="16"/>
      <c r="IF25" s="16"/>
      <c r="IG25" s="16"/>
      <c r="IH25" s="16"/>
      <c r="II25" s="16"/>
      <c r="IJ25" s="16"/>
      <c r="IK25" s="16"/>
      <c r="IL25" s="16"/>
      <c r="IM25" s="116"/>
    </row>
    <row r="26" spans="1:247" ht="15.6" customHeight="1" x14ac:dyDescent="0.15">
      <c r="A26" s="118"/>
      <c r="B26" s="119"/>
      <c r="C26" s="119"/>
      <c r="D26" s="119"/>
      <c r="E26" s="119"/>
      <c r="F26" s="119"/>
      <c r="G26" s="119"/>
      <c r="H26" s="119"/>
      <c r="I26" s="139"/>
      <c r="J26" s="118"/>
      <c r="K26" s="182"/>
      <c r="L26" s="182"/>
      <c r="M26" s="182"/>
      <c r="N26" s="48"/>
      <c r="O26" s="48"/>
      <c r="P26" s="48"/>
      <c r="Q26" s="182"/>
      <c r="R26" s="139"/>
      <c r="S26" s="114"/>
      <c r="T26" s="660" t="s">
        <v>
1274</v>
      </c>
      <c r="U26" s="660"/>
      <c r="V26" s="660"/>
      <c r="W26" s="660"/>
      <c r="X26" s="660"/>
      <c r="Y26" s="660"/>
      <c r="Z26" s="660"/>
      <c r="AA26" s="660"/>
      <c r="AB26" s="660" t="s">
        <v>
1164</v>
      </c>
      <c r="AC26" s="660"/>
      <c r="AD26" s="660"/>
      <c r="AE26" s="660"/>
      <c r="AF26" s="660"/>
      <c r="AG26" s="660"/>
      <c r="AH26" s="119"/>
      <c r="AI26" s="119"/>
      <c r="AJ26" s="119"/>
      <c r="AK26" s="119"/>
      <c r="AL26" s="119"/>
      <c r="AM26" s="119"/>
      <c r="AN26" s="119"/>
      <c r="AO26" s="119"/>
      <c r="AP26" s="119"/>
      <c r="AQ26" s="119"/>
      <c r="AR26" s="119"/>
      <c r="AS26" s="119"/>
      <c r="AT26" s="119"/>
      <c r="AU26" s="119"/>
      <c r="AV26" s="119"/>
      <c r="AW26" s="139"/>
      <c r="AX26" s="173"/>
      <c r="AY26" s="120"/>
      <c r="AZ26" s="120"/>
      <c r="BA26" s="119"/>
      <c r="BB26" s="120"/>
      <c r="BC26" s="1096"/>
      <c r="BD26" s="1096"/>
      <c r="BE26" s="1096"/>
      <c r="BF26" s="1097"/>
      <c r="BG26" s="759"/>
      <c r="BH26" s="760"/>
      <c r="BI26" s="760"/>
      <c r="BJ26" s="760"/>
      <c r="BK26" s="1099"/>
      <c r="BL26" s="1099"/>
      <c r="BM26" s="1099"/>
      <c r="BN26" s="770"/>
      <c r="BO26" s="902"/>
      <c r="BP26" s="179" t="s">
        <v>
848</v>
      </c>
      <c r="BQ26" s="43"/>
      <c r="BR26" s="43"/>
      <c r="BS26" s="43"/>
      <c r="BT26" s="43"/>
      <c r="BU26" s="43"/>
      <c r="BV26" s="43"/>
      <c r="BW26" s="43"/>
      <c r="BX26" s="43"/>
      <c r="BY26" s="43"/>
      <c r="BZ26" s="43"/>
      <c r="CA26" s="43"/>
      <c r="CB26" s="43"/>
      <c r="CC26" s="43"/>
      <c r="CD26" s="43"/>
      <c r="CE26" s="119"/>
      <c r="CF26" s="119"/>
      <c r="CG26" s="119"/>
      <c r="CH26" s="119"/>
      <c r="CI26" s="119"/>
      <c r="CJ26" s="119"/>
      <c r="CK26" s="119"/>
      <c r="CL26" s="119"/>
      <c r="CM26" s="119"/>
      <c r="CN26" s="119"/>
      <c r="CO26" s="119"/>
      <c r="CP26" s="119"/>
      <c r="CQ26" s="119"/>
      <c r="CR26" s="119"/>
      <c r="CS26" s="119"/>
      <c r="CT26" s="119"/>
      <c r="CU26" s="119"/>
      <c r="CV26" s="139"/>
      <c r="CW26" s="170"/>
      <c r="CX26" s="34"/>
      <c r="CY26" s="34"/>
      <c r="CZ26" s="34"/>
      <c r="DA26" s="34"/>
      <c r="DB26" s="34"/>
      <c r="DC26" s="34"/>
      <c r="DD26" s="34"/>
      <c r="DE26" s="35"/>
      <c r="DF26" s="131"/>
      <c r="DG26" s="34"/>
      <c r="DH26" s="34"/>
      <c r="DI26" s="34"/>
      <c r="DJ26" s="34"/>
      <c r="DK26" s="34"/>
      <c r="DL26" s="34"/>
      <c r="DM26" s="34"/>
      <c r="DN26" s="35"/>
      <c r="DO26" s="1085" t="s">
        <v>
849</v>
      </c>
      <c r="DP26" s="772"/>
      <c r="DQ26" s="772"/>
      <c r="DR26" s="772"/>
      <c r="DS26" s="772"/>
      <c r="DT26" s="772"/>
      <c r="DU26" s="772"/>
      <c r="DV26" s="772"/>
      <c r="DW26" s="772"/>
      <c r="DX26" s="772"/>
      <c r="DY26" s="772"/>
      <c r="DZ26" s="772"/>
      <c r="EA26" s="772"/>
      <c r="EB26" s="772"/>
      <c r="EC26" s="772"/>
      <c r="ED26" s="34"/>
      <c r="EE26" s="34"/>
      <c r="EF26" s="34"/>
      <c r="EG26" s="34"/>
      <c r="EH26" s="34"/>
      <c r="EI26" s="34"/>
      <c r="EJ26" s="34"/>
      <c r="EK26" s="34"/>
      <c r="EL26" s="34"/>
      <c r="EM26" s="34"/>
      <c r="EN26" s="34"/>
      <c r="EO26" s="34"/>
      <c r="EP26" s="34"/>
      <c r="EQ26" s="34"/>
      <c r="ER26" s="34"/>
      <c r="ES26" s="35"/>
      <c r="ET26" s="118"/>
      <c r="EU26" s="119"/>
      <c r="EV26" s="119"/>
      <c r="EW26" s="119"/>
      <c r="EX26" s="119"/>
      <c r="EY26" s="119"/>
      <c r="EZ26" s="119"/>
      <c r="FA26" s="119"/>
      <c r="FB26" s="139"/>
      <c r="FC26" s="118"/>
      <c r="FD26" s="119"/>
      <c r="FE26" s="119"/>
      <c r="FF26" s="119"/>
      <c r="FG26" s="178"/>
      <c r="FH26" s="178"/>
      <c r="FI26" s="178"/>
      <c r="FJ26" s="119"/>
      <c r="FK26" s="119"/>
      <c r="FL26" s="659" t="s">
        <v>
850</v>
      </c>
      <c r="FM26" s="660"/>
      <c r="FN26" s="660"/>
      <c r="FO26" s="660"/>
      <c r="FP26" s="660"/>
      <c r="FQ26" s="660"/>
      <c r="FR26" s="660"/>
      <c r="FS26" s="660"/>
      <c r="FT26" s="660"/>
      <c r="FU26" s="119"/>
      <c r="FV26" s="119"/>
      <c r="FW26" s="119"/>
      <c r="FX26" s="119"/>
      <c r="FY26" s="119"/>
      <c r="FZ26" s="119"/>
      <c r="GA26" s="119"/>
      <c r="GB26" s="119"/>
      <c r="GC26" s="119"/>
      <c r="GD26" s="119"/>
      <c r="GE26" s="119"/>
      <c r="GF26" s="119"/>
      <c r="GG26" s="119"/>
      <c r="GH26" s="119"/>
      <c r="GI26" s="119"/>
      <c r="GJ26" s="119"/>
      <c r="GK26" s="119"/>
      <c r="GL26" s="119"/>
      <c r="GM26" s="119"/>
      <c r="GN26" s="119"/>
      <c r="GO26" s="119"/>
      <c r="GP26" s="139"/>
      <c r="GQ26" s="118"/>
      <c r="GR26" s="119"/>
      <c r="GS26" s="119"/>
      <c r="GT26" s="119"/>
      <c r="GU26" s="119"/>
      <c r="GV26" s="119"/>
      <c r="GW26" s="119"/>
      <c r="GX26" s="119"/>
      <c r="GY26" s="139"/>
      <c r="GZ26" s="118"/>
      <c r="HA26" s="119"/>
      <c r="HB26" s="119"/>
      <c r="HC26" s="119"/>
      <c r="HD26" s="178"/>
      <c r="HE26" s="178"/>
      <c r="HF26" s="178"/>
      <c r="HG26" s="119"/>
      <c r="HH26" s="119"/>
      <c r="HI26" s="659" t="s">
        <v>
851</v>
      </c>
      <c r="HJ26" s="660"/>
      <c r="HK26" s="660"/>
      <c r="HL26" s="660"/>
      <c r="HM26" s="660"/>
      <c r="HN26" s="660"/>
      <c r="HO26" s="660"/>
      <c r="HP26" s="660"/>
      <c r="HQ26" s="660"/>
      <c r="HR26" s="660"/>
      <c r="HS26" s="660"/>
      <c r="HT26" s="660"/>
      <c r="HU26" s="660"/>
      <c r="HV26" s="119"/>
      <c r="HW26" s="119"/>
      <c r="HX26" s="119"/>
      <c r="HY26" s="119"/>
      <c r="HZ26" s="119"/>
      <c r="IA26" s="119"/>
      <c r="IB26" s="119"/>
      <c r="IC26" s="119"/>
      <c r="ID26" s="119"/>
      <c r="IE26" s="119"/>
      <c r="IF26" s="119"/>
      <c r="IG26" s="119"/>
      <c r="IH26" s="119"/>
      <c r="II26" s="119"/>
      <c r="IJ26" s="119"/>
      <c r="IK26" s="119"/>
      <c r="IL26" s="119"/>
      <c r="IM26" s="139"/>
    </row>
    <row r="27" spans="1:247" ht="15.6" customHeight="1" x14ac:dyDescent="0.15">
      <c r="A27" s="173"/>
      <c r="B27" s="120"/>
      <c r="C27" s="120"/>
      <c r="D27" s="119"/>
      <c r="E27" s="120"/>
      <c r="F27" s="1096" t="s">
        <v>
852</v>
      </c>
      <c r="G27" s="1096"/>
      <c r="H27" s="1096"/>
      <c r="I27" s="1097"/>
      <c r="J27" s="698" t="s">
        <v>
853</v>
      </c>
      <c r="K27" s="698"/>
      <c r="L27" s="698"/>
      <c r="M27" s="835"/>
      <c r="N27" s="1101">
        <v>
2</v>
      </c>
      <c r="O27" s="941"/>
      <c r="P27" s="941"/>
      <c r="Q27" s="942" t="s">
        <v>
702</v>
      </c>
      <c r="R27" s="589"/>
      <c r="S27" s="1110" t="s">
        <v>
854</v>
      </c>
      <c r="T27" s="1110"/>
      <c r="U27" s="1110"/>
      <c r="V27" s="1110"/>
      <c r="W27" s="1110"/>
      <c r="X27" s="1110"/>
      <c r="Y27" s="1110"/>
      <c r="Z27" s="1110"/>
      <c r="AA27" s="1110"/>
      <c r="AB27" s="1110"/>
      <c r="AC27" s="1110"/>
      <c r="AD27" s="1110"/>
      <c r="AE27" s="1110"/>
      <c r="AF27" s="1110"/>
      <c r="AG27" s="1110"/>
      <c r="AH27" s="1110"/>
      <c r="AI27" s="1110"/>
      <c r="AJ27" s="1110"/>
      <c r="AK27" s="1110"/>
      <c r="AL27" s="1110"/>
      <c r="AM27" s="1110"/>
      <c r="AN27" s="1110"/>
      <c r="AO27" s="1110"/>
      <c r="AP27" s="1110"/>
      <c r="AQ27" s="1110"/>
      <c r="AR27" s="1110"/>
      <c r="AS27" s="1110"/>
      <c r="AT27" s="1110"/>
      <c r="AU27" s="1110"/>
      <c r="AV27" s="1110"/>
      <c r="AW27" s="1110"/>
      <c r="AX27" s="170"/>
      <c r="AY27" s="156"/>
      <c r="AZ27" s="156"/>
      <c r="BA27" s="34"/>
      <c r="BB27" s="156"/>
      <c r="BC27" s="1094" t="s">
        <v>
855</v>
      </c>
      <c r="BD27" s="1094"/>
      <c r="BE27" s="1094"/>
      <c r="BF27" s="1095"/>
      <c r="BG27" s="733" t="s">
        <v>
739</v>
      </c>
      <c r="BH27" s="734"/>
      <c r="BI27" s="734"/>
      <c r="BJ27" s="734"/>
      <c r="BK27" s="1098">
        <v>
45</v>
      </c>
      <c r="BL27" s="1098"/>
      <c r="BM27" s="1098"/>
      <c r="BN27" s="848" t="s">
        <v>
702</v>
      </c>
      <c r="BO27" s="882"/>
      <c r="BP27" s="1085" t="s">
        <v>
856</v>
      </c>
      <c r="BQ27" s="772"/>
      <c r="BR27" s="772"/>
      <c r="BS27" s="772"/>
      <c r="BT27" s="772"/>
      <c r="BU27" s="772"/>
      <c r="BV27" s="772"/>
      <c r="BW27" s="772"/>
      <c r="BX27" s="772"/>
      <c r="BY27" s="772"/>
      <c r="BZ27" s="772"/>
      <c r="CA27" s="772"/>
      <c r="CB27" s="772"/>
      <c r="CC27" s="772"/>
      <c r="CD27" s="772"/>
      <c r="CE27" s="772"/>
      <c r="CF27" s="772"/>
      <c r="CG27" s="772"/>
      <c r="CH27" s="772"/>
      <c r="CI27" s="772"/>
      <c r="CJ27" s="772"/>
      <c r="CK27" s="772"/>
      <c r="CL27" s="772"/>
      <c r="CM27" s="772"/>
      <c r="CN27" s="772"/>
      <c r="CO27" s="772"/>
      <c r="CP27" s="772"/>
      <c r="CQ27" s="772"/>
      <c r="CR27" s="772"/>
      <c r="CS27" s="772"/>
      <c r="CT27" s="772"/>
      <c r="CU27" s="772"/>
      <c r="CV27" s="1112"/>
      <c r="CW27" s="114"/>
      <c r="CX27" s="10"/>
      <c r="CY27" s="10"/>
      <c r="CZ27" s="16"/>
      <c r="DA27" s="10"/>
      <c r="DB27" s="853" t="s">
        <v>
857</v>
      </c>
      <c r="DC27" s="853"/>
      <c r="DD27" s="853"/>
      <c r="DE27" s="1090"/>
      <c r="DF27" s="747" t="s">
        <v>
701</v>
      </c>
      <c r="DG27" s="748"/>
      <c r="DH27" s="748"/>
      <c r="DI27" s="748"/>
      <c r="DJ27" s="900">
        <v>
24</v>
      </c>
      <c r="DK27" s="900"/>
      <c r="DL27" s="900"/>
      <c r="DM27" s="771" t="s">
        <v>
702</v>
      </c>
      <c r="DN27" s="883"/>
      <c r="DO27" s="644" t="s">
        <v>
858</v>
      </c>
      <c r="DP27" s="645"/>
      <c r="DQ27" s="645"/>
      <c r="DR27" s="645"/>
      <c r="DS27" s="645"/>
      <c r="DT27" s="645"/>
      <c r="DU27" s="645"/>
      <c r="DV27" s="645"/>
      <c r="DW27" s="645"/>
      <c r="DX27" s="645"/>
      <c r="DY27" s="645"/>
      <c r="DZ27" s="645"/>
      <c r="EA27" s="645"/>
      <c r="EB27" s="645"/>
      <c r="EC27" s="645"/>
      <c r="ED27" s="645"/>
      <c r="EE27" s="645"/>
      <c r="EF27" s="645"/>
      <c r="EG27" s="645"/>
      <c r="EH27" s="645"/>
      <c r="EI27" s="645"/>
      <c r="EJ27" s="645"/>
      <c r="EK27" s="645"/>
      <c r="EL27" s="645"/>
      <c r="EM27" s="645"/>
      <c r="EN27" s="645"/>
      <c r="EO27" s="645"/>
      <c r="EP27" s="645"/>
      <c r="EQ27" s="645"/>
      <c r="ER27" s="645"/>
      <c r="ES27" s="1089"/>
      <c r="ET27" s="170"/>
      <c r="EU27" s="156"/>
      <c r="EV27" s="156"/>
      <c r="EW27" s="34"/>
      <c r="EX27" s="156"/>
      <c r="EY27" s="156"/>
      <c r="EZ27" s="34"/>
      <c r="FA27" s="34"/>
      <c r="FB27" s="35"/>
      <c r="FC27" s="170"/>
      <c r="FD27" s="34"/>
      <c r="FE27" s="34"/>
      <c r="FF27" s="34"/>
      <c r="FG27" s="156"/>
      <c r="FH27" s="172"/>
      <c r="FI27" s="172"/>
      <c r="FJ27" s="156"/>
      <c r="FK27" s="34"/>
      <c r="FL27" s="1085" t="s">
        <v>
859</v>
      </c>
      <c r="FM27" s="772"/>
      <c r="FN27" s="772"/>
      <c r="FO27" s="772"/>
      <c r="FP27" s="772"/>
      <c r="FQ27" s="772"/>
      <c r="FR27" s="772"/>
      <c r="FS27" s="772"/>
      <c r="FT27" s="772"/>
      <c r="FU27" s="772"/>
      <c r="FV27" s="772"/>
      <c r="FW27" s="772"/>
      <c r="FX27" s="772"/>
      <c r="FY27" s="772"/>
      <c r="FZ27" s="772"/>
      <c r="GA27" s="772"/>
      <c r="GB27" s="772"/>
      <c r="GC27" s="772"/>
      <c r="GD27" s="772"/>
      <c r="GE27" s="772"/>
      <c r="GF27" s="772"/>
      <c r="GG27" s="772"/>
      <c r="GH27" s="772"/>
      <c r="GI27" s="772"/>
      <c r="GJ27" s="34"/>
      <c r="GK27" s="34"/>
      <c r="GL27" s="34"/>
      <c r="GM27" s="34"/>
      <c r="GN27" s="34"/>
      <c r="GO27" s="34"/>
      <c r="GP27" s="35"/>
      <c r="GQ27" s="131"/>
      <c r="GR27" s="34"/>
      <c r="GS27" s="34"/>
      <c r="GT27" s="34"/>
      <c r="GU27" s="34"/>
      <c r="GV27" s="34"/>
      <c r="GW27" s="34"/>
      <c r="GX27" s="34"/>
      <c r="GY27" s="35"/>
      <c r="GZ27" s="131"/>
      <c r="HA27" s="34"/>
      <c r="HB27" s="34"/>
      <c r="HC27" s="34"/>
      <c r="HD27" s="34"/>
      <c r="HE27" s="34"/>
      <c r="HF27" s="34"/>
      <c r="HG27" s="34"/>
      <c r="HH27" s="35"/>
      <c r="HI27" s="1085" t="s">
        <v>
860</v>
      </c>
      <c r="HJ27" s="772"/>
      <c r="HK27" s="772"/>
      <c r="HL27" s="772"/>
      <c r="HM27" s="772"/>
      <c r="HN27" s="772"/>
      <c r="HO27" s="772"/>
      <c r="HP27" s="772"/>
      <c r="HQ27" s="772"/>
      <c r="HR27" s="772"/>
      <c r="HS27" s="772"/>
      <c r="HT27" s="772"/>
      <c r="HU27" s="772"/>
      <c r="HV27" s="772"/>
      <c r="HW27" s="772"/>
      <c r="HX27" s="772"/>
      <c r="HY27" s="772"/>
      <c r="HZ27" s="772"/>
      <c r="IA27" s="772"/>
      <c r="IB27" s="34"/>
      <c r="IC27" s="34"/>
      <c r="ID27" s="34"/>
      <c r="IE27" s="34"/>
      <c r="IF27" s="34"/>
      <c r="IG27" s="34"/>
      <c r="IH27" s="34"/>
      <c r="II27" s="34"/>
      <c r="IJ27" s="34"/>
      <c r="IK27" s="34"/>
      <c r="IL27" s="34"/>
      <c r="IM27" s="35"/>
    </row>
    <row r="28" spans="1:247" ht="15.6" customHeight="1" x14ac:dyDescent="0.15">
      <c r="A28" s="170"/>
      <c r="B28" s="156"/>
      <c r="C28" s="156"/>
      <c r="D28" s="34"/>
      <c r="E28" s="156"/>
      <c r="F28" s="10"/>
      <c r="G28" s="34"/>
      <c r="H28" s="34"/>
      <c r="I28" s="35"/>
      <c r="J28" s="171"/>
      <c r="K28" s="167"/>
      <c r="L28" s="167"/>
      <c r="M28" s="167"/>
      <c r="N28" s="167"/>
      <c r="O28" s="167"/>
      <c r="P28" s="167"/>
      <c r="Q28" s="167"/>
      <c r="R28" s="168"/>
      <c r="S28" s="1085" t="s">
        <v>
861</v>
      </c>
      <c r="T28" s="772"/>
      <c r="U28" s="772"/>
      <c r="V28" s="772"/>
      <c r="W28" s="772"/>
      <c r="X28" s="772"/>
      <c r="Y28" s="772"/>
      <c r="Z28" s="772"/>
      <c r="AA28" s="772"/>
      <c r="AB28" s="772"/>
      <c r="AC28" s="772"/>
      <c r="AD28" s="772"/>
      <c r="AE28" s="772"/>
      <c r="AF28" s="772"/>
      <c r="AG28" s="772"/>
      <c r="AH28" s="772"/>
      <c r="AI28" s="772"/>
      <c r="AJ28" s="772"/>
      <c r="AK28" s="772"/>
      <c r="AL28" s="772"/>
      <c r="AM28" s="772"/>
      <c r="AN28" s="772"/>
      <c r="AO28" s="772"/>
      <c r="AP28" s="772"/>
      <c r="AQ28" s="772"/>
      <c r="AR28" s="772"/>
      <c r="AS28" s="772"/>
      <c r="AT28" s="772"/>
      <c r="AU28" s="772"/>
      <c r="AV28" s="772"/>
      <c r="AW28" s="1112"/>
      <c r="AX28" s="173"/>
      <c r="AY28" s="120"/>
      <c r="AZ28" s="120"/>
      <c r="BA28" s="119"/>
      <c r="BB28" s="120"/>
      <c r="BC28" s="1096"/>
      <c r="BD28" s="1096"/>
      <c r="BE28" s="1096"/>
      <c r="BF28" s="1097"/>
      <c r="BG28" s="759"/>
      <c r="BH28" s="760"/>
      <c r="BI28" s="760"/>
      <c r="BJ28" s="760"/>
      <c r="BK28" s="1099"/>
      <c r="BL28" s="1099"/>
      <c r="BM28" s="1099"/>
      <c r="BN28" s="770"/>
      <c r="BO28" s="902"/>
      <c r="BP28" s="179" t="s">
        <v>
862</v>
      </c>
      <c r="BQ28" s="43"/>
      <c r="BR28" s="43"/>
      <c r="BS28" s="43"/>
      <c r="BT28" s="43"/>
      <c r="BU28" s="43"/>
      <c r="BV28" s="43"/>
      <c r="BW28" s="43"/>
      <c r="BX28" s="43"/>
      <c r="BY28" s="43"/>
      <c r="BZ28" s="43"/>
      <c r="CA28" s="43"/>
      <c r="CB28" s="43"/>
      <c r="CC28" s="43"/>
      <c r="CD28" s="43"/>
      <c r="CE28" s="119"/>
      <c r="CF28" s="119"/>
      <c r="CG28" s="119"/>
      <c r="CH28" s="119"/>
      <c r="CI28" s="119"/>
      <c r="CJ28" s="119"/>
      <c r="CK28" s="119"/>
      <c r="CL28" s="119"/>
      <c r="CM28" s="119"/>
      <c r="CN28" s="119"/>
      <c r="CO28" s="119"/>
      <c r="CP28" s="119"/>
      <c r="CQ28" s="119"/>
      <c r="CR28" s="119"/>
      <c r="CS28" s="119"/>
      <c r="CT28" s="119"/>
      <c r="CU28" s="119"/>
      <c r="CV28" s="139"/>
      <c r="CW28" s="173"/>
      <c r="CX28" s="120"/>
      <c r="CY28" s="120"/>
      <c r="CZ28" s="120"/>
      <c r="DA28" s="120"/>
      <c r="DB28" s="120"/>
      <c r="DC28" s="120"/>
      <c r="DD28" s="120"/>
      <c r="DE28" s="121"/>
      <c r="DF28" s="173"/>
      <c r="DG28" s="120"/>
      <c r="DH28" s="120"/>
      <c r="DI28" s="120"/>
      <c r="DJ28" s="120"/>
      <c r="DK28" s="120"/>
      <c r="DL28" s="120"/>
      <c r="DM28" s="120"/>
      <c r="DN28" s="121"/>
      <c r="DO28" s="659" t="s">
        <v>
863</v>
      </c>
      <c r="DP28" s="660"/>
      <c r="DQ28" s="660"/>
      <c r="DR28" s="660"/>
      <c r="DS28" s="660"/>
      <c r="DT28" s="660"/>
      <c r="DU28" s="660"/>
      <c r="DV28" s="660"/>
      <c r="DW28" s="660"/>
      <c r="DX28" s="660"/>
      <c r="DY28" s="660"/>
      <c r="DZ28" s="660"/>
      <c r="EA28" s="660"/>
      <c r="EB28" s="660"/>
      <c r="EC28" s="660"/>
      <c r="ED28" s="119"/>
      <c r="EE28" s="119"/>
      <c r="EF28" s="119"/>
      <c r="EG28" s="119"/>
      <c r="EH28" s="119"/>
      <c r="EI28" s="119"/>
      <c r="EJ28" s="119"/>
      <c r="EK28" s="119"/>
      <c r="EL28" s="119"/>
      <c r="EM28" s="119"/>
      <c r="EN28" s="119"/>
      <c r="EO28" s="119"/>
      <c r="EP28" s="120"/>
      <c r="EQ28" s="120"/>
      <c r="ER28" s="120"/>
      <c r="ES28" s="121"/>
      <c r="ET28" s="114"/>
      <c r="EU28" s="10"/>
      <c r="EV28" s="10"/>
      <c r="EW28" s="16"/>
      <c r="EX28" s="10"/>
      <c r="EY28" s="748" t="s">
        <v>
864</v>
      </c>
      <c r="EZ28" s="748"/>
      <c r="FA28" s="748"/>
      <c r="FB28" s="749"/>
      <c r="FC28" s="747" t="s">
        <v>
701</v>
      </c>
      <c r="FD28" s="748"/>
      <c r="FE28" s="748"/>
      <c r="FF28" s="748"/>
      <c r="FG28" s="771">
        <v>
41</v>
      </c>
      <c r="FH28" s="900"/>
      <c r="FI28" s="900"/>
      <c r="FJ28" s="16" t="s">
        <v>
702</v>
      </c>
      <c r="FK28" s="16"/>
      <c r="FL28" s="644" t="s">
        <v>
865</v>
      </c>
      <c r="FM28" s="645"/>
      <c r="FN28" s="645"/>
      <c r="FO28" s="645"/>
      <c r="FP28" s="645"/>
      <c r="FQ28" s="645"/>
      <c r="FR28" s="645"/>
      <c r="FS28" s="645"/>
      <c r="FT28" s="645"/>
      <c r="FU28" s="645"/>
      <c r="FV28" s="645"/>
      <c r="FW28" s="645"/>
      <c r="FX28" s="645"/>
      <c r="FY28" s="645"/>
      <c r="FZ28" s="645"/>
      <c r="GA28" s="1105"/>
      <c r="GB28" s="1105"/>
      <c r="GC28" s="1105"/>
      <c r="GD28" s="1105"/>
      <c r="GE28" s="1105"/>
      <c r="GF28" s="1105"/>
      <c r="GG28" s="1105"/>
      <c r="GH28" s="1105"/>
      <c r="GI28" s="1105"/>
      <c r="GJ28" s="1105"/>
      <c r="GK28" s="1105"/>
      <c r="GL28" s="1105"/>
      <c r="GM28" s="1105"/>
      <c r="GN28" s="1105"/>
      <c r="GO28" s="1105"/>
      <c r="GP28" s="1089"/>
      <c r="GQ28" s="114"/>
      <c r="GR28" s="10"/>
      <c r="GS28" s="10"/>
      <c r="GT28" s="16"/>
      <c r="GU28" s="10"/>
      <c r="GV28" s="853" t="s">
        <v>
866</v>
      </c>
      <c r="GW28" s="853"/>
      <c r="GX28" s="853"/>
      <c r="GY28" s="1090"/>
      <c r="GZ28" s="747" t="s">
        <v>
701</v>
      </c>
      <c r="HA28" s="748"/>
      <c r="HB28" s="748"/>
      <c r="HC28" s="748"/>
      <c r="HD28" s="900">
        <v>
53</v>
      </c>
      <c r="HE28" s="771"/>
      <c r="HF28" s="771"/>
      <c r="HG28" s="771" t="s">
        <v>
702</v>
      </c>
      <c r="HH28" s="883"/>
      <c r="HI28" s="644" t="s">
        <v>
867</v>
      </c>
      <c r="HJ28" s="645"/>
      <c r="HK28" s="645"/>
      <c r="HL28" s="645"/>
      <c r="HM28" s="645"/>
      <c r="HN28" s="645"/>
      <c r="HO28" s="645"/>
      <c r="HP28" s="645"/>
      <c r="HQ28" s="645"/>
      <c r="HR28" s="645"/>
      <c r="HS28" s="645"/>
      <c r="HT28" s="645"/>
      <c r="HU28" s="645"/>
      <c r="HV28" s="645"/>
      <c r="HW28" s="16"/>
      <c r="HX28" s="16"/>
      <c r="HY28" s="16"/>
      <c r="HZ28" s="16"/>
      <c r="IA28" s="16"/>
      <c r="IB28" s="16"/>
      <c r="IC28" s="16"/>
      <c r="ID28" s="16"/>
      <c r="IE28" s="16"/>
      <c r="IF28" s="16"/>
      <c r="IG28" s="16"/>
      <c r="IH28" s="16"/>
      <c r="II28" s="16"/>
      <c r="IJ28" s="16"/>
      <c r="IK28" s="16"/>
      <c r="IL28" s="16"/>
      <c r="IM28" s="116"/>
    </row>
    <row r="29" spans="1:247" ht="15.6" customHeight="1" x14ac:dyDescent="0.15">
      <c r="A29" s="114"/>
      <c r="B29" s="10"/>
      <c r="C29" s="10"/>
      <c r="D29" s="16"/>
      <c r="E29" s="10"/>
      <c r="F29" s="10"/>
      <c r="G29" s="16"/>
      <c r="H29" s="16"/>
      <c r="I29" s="116"/>
      <c r="J29" s="114"/>
      <c r="K29" s="10"/>
      <c r="L29" s="10"/>
      <c r="M29" s="10"/>
      <c r="N29" s="10"/>
      <c r="O29" s="10"/>
      <c r="P29" s="10"/>
      <c r="Q29" s="10"/>
      <c r="R29" s="116"/>
      <c r="S29" s="114"/>
      <c r="T29" s="748" t="s">
        <v>
764</v>
      </c>
      <c r="U29" s="748"/>
      <c r="V29" s="748"/>
      <c r="W29" s="748"/>
      <c r="X29" s="16"/>
      <c r="Y29" s="16"/>
      <c r="Z29" s="771" t="s">
        <v>
1165</v>
      </c>
      <c r="AA29" s="771"/>
      <c r="AB29" s="771"/>
      <c r="AC29" s="41"/>
      <c r="AD29" s="16"/>
      <c r="AE29" s="771" t="s">
        <v>
868</v>
      </c>
      <c r="AF29" s="771"/>
      <c r="AG29" s="16"/>
      <c r="AH29" s="853" t="s">
        <v>
869</v>
      </c>
      <c r="AI29" s="853"/>
      <c r="AJ29" s="853"/>
      <c r="AK29" s="853"/>
      <c r="AL29" s="16"/>
      <c r="AM29" s="771" t="s">
        <v>
870</v>
      </c>
      <c r="AN29" s="771"/>
      <c r="AO29" s="771"/>
      <c r="AP29" s="16"/>
      <c r="AQ29" s="1113">
        <v>
135</v>
      </c>
      <c r="AR29" s="853"/>
      <c r="AS29" s="645" t="s">
        <v>
871</v>
      </c>
      <c r="AT29" s="645"/>
      <c r="AU29" s="645"/>
      <c r="AV29" s="15"/>
      <c r="AW29" s="116"/>
      <c r="AX29" s="173"/>
      <c r="AY29" s="120"/>
      <c r="AZ29" s="120"/>
      <c r="BA29" s="119"/>
      <c r="BB29" s="120"/>
      <c r="BC29" s="1096" t="s">
        <v>
872</v>
      </c>
      <c r="BD29" s="1096"/>
      <c r="BE29" s="1096"/>
      <c r="BF29" s="1097"/>
      <c r="BG29" s="698" t="s">
        <v>
873</v>
      </c>
      <c r="BH29" s="698"/>
      <c r="BI29" s="698"/>
      <c r="BJ29" s="835"/>
      <c r="BK29" s="1101">
        <v>
6</v>
      </c>
      <c r="BL29" s="941"/>
      <c r="BM29" s="941"/>
      <c r="BN29" s="942" t="s">
        <v>
702</v>
      </c>
      <c r="BO29" s="589"/>
      <c r="BP29" s="1110" t="s">
        <v>
874</v>
      </c>
      <c r="BQ29" s="1110"/>
      <c r="BR29" s="1110"/>
      <c r="BS29" s="1110"/>
      <c r="BT29" s="1110"/>
      <c r="BU29" s="1110"/>
      <c r="BV29" s="1110"/>
      <c r="BW29" s="1110"/>
      <c r="BX29" s="1110"/>
      <c r="BY29" s="1110"/>
      <c r="BZ29" s="1110"/>
      <c r="CA29" s="1110"/>
      <c r="CB29" s="1110"/>
      <c r="CC29" s="1110"/>
      <c r="CD29" s="1110"/>
      <c r="CE29" s="1110"/>
      <c r="CF29" s="1110"/>
      <c r="CG29" s="1110"/>
      <c r="CH29" s="1110"/>
      <c r="CI29" s="1110"/>
      <c r="CJ29" s="1110"/>
      <c r="CK29" s="1110"/>
      <c r="CL29" s="1110"/>
      <c r="CM29" s="1110"/>
      <c r="CN29" s="1110"/>
      <c r="CO29" s="1110"/>
      <c r="CP29" s="1110"/>
      <c r="CQ29" s="1110"/>
      <c r="CR29" s="1110"/>
      <c r="CS29" s="1110"/>
      <c r="CT29" s="1110"/>
      <c r="CU29" s="1110"/>
      <c r="CV29" s="1110"/>
      <c r="CW29" s="170"/>
      <c r="CX29" s="156"/>
      <c r="CY29" s="156"/>
      <c r="CZ29" s="34"/>
      <c r="DA29" s="156"/>
      <c r="DB29" s="1094" t="s">
        <v>
875</v>
      </c>
      <c r="DC29" s="1094"/>
      <c r="DD29" s="1094"/>
      <c r="DE29" s="1095"/>
      <c r="DF29" s="733" t="s">
        <v>
701</v>
      </c>
      <c r="DG29" s="734"/>
      <c r="DH29" s="734"/>
      <c r="DI29" s="734"/>
      <c r="DJ29" s="1098">
        <v>
25</v>
      </c>
      <c r="DK29" s="1098"/>
      <c r="DL29" s="1098"/>
      <c r="DM29" s="848" t="s">
        <v>
702</v>
      </c>
      <c r="DN29" s="882"/>
      <c r="DO29" s="1085" t="s">
        <v>
876</v>
      </c>
      <c r="DP29" s="772"/>
      <c r="DQ29" s="772"/>
      <c r="DR29" s="772"/>
      <c r="DS29" s="772"/>
      <c r="DT29" s="772"/>
      <c r="DU29" s="772"/>
      <c r="DV29" s="772"/>
      <c r="DW29" s="772"/>
      <c r="DX29" s="772"/>
      <c r="DY29" s="772"/>
      <c r="DZ29" s="772"/>
      <c r="EA29" s="772"/>
      <c r="EB29" s="772"/>
      <c r="EC29" s="772"/>
      <c r="ED29" s="772"/>
      <c r="EE29" s="772"/>
      <c r="EF29" s="772"/>
      <c r="EG29" s="772"/>
      <c r="EH29" s="772"/>
      <c r="EI29" s="772"/>
      <c r="EJ29" s="772"/>
      <c r="EK29" s="772"/>
      <c r="EL29" s="772"/>
      <c r="EM29" s="34"/>
      <c r="EN29" s="34"/>
      <c r="EO29" s="34"/>
      <c r="EP29" s="34"/>
      <c r="EQ29" s="34"/>
      <c r="ER29" s="34"/>
      <c r="ES29" s="35"/>
      <c r="ET29" s="118"/>
      <c r="EU29" s="119"/>
      <c r="EV29" s="119"/>
      <c r="EW29" s="119"/>
      <c r="EX29" s="119"/>
      <c r="EY29" s="119"/>
      <c r="EZ29" s="119"/>
      <c r="FA29" s="119"/>
      <c r="FB29" s="139"/>
      <c r="FC29" s="118"/>
      <c r="FD29" s="119"/>
      <c r="FE29" s="119"/>
      <c r="FF29" s="119"/>
      <c r="FG29" s="178"/>
      <c r="FH29" s="178"/>
      <c r="FI29" s="178"/>
      <c r="FJ29" s="119"/>
      <c r="FK29" s="119"/>
      <c r="FL29" s="659" t="s">
        <v>
877</v>
      </c>
      <c r="FM29" s="660"/>
      <c r="FN29" s="660"/>
      <c r="FO29" s="660"/>
      <c r="FP29" s="660"/>
      <c r="FQ29" s="660"/>
      <c r="FR29" s="660"/>
      <c r="FS29" s="660"/>
      <c r="FT29" s="660"/>
      <c r="FU29" s="660"/>
      <c r="FV29" s="660"/>
      <c r="FW29" s="660"/>
      <c r="FX29" s="119"/>
      <c r="FY29" s="119"/>
      <c r="FZ29" s="119"/>
      <c r="GA29" s="119"/>
      <c r="GB29" s="119"/>
      <c r="GC29" s="119"/>
      <c r="GD29" s="119"/>
      <c r="GE29" s="119"/>
      <c r="GF29" s="119"/>
      <c r="GG29" s="119"/>
      <c r="GH29" s="119"/>
      <c r="GI29" s="119"/>
      <c r="GJ29" s="119"/>
      <c r="GK29" s="119"/>
      <c r="GL29" s="119"/>
      <c r="GM29" s="119"/>
      <c r="GN29" s="119"/>
      <c r="GO29" s="119"/>
      <c r="GP29" s="139"/>
      <c r="GQ29" s="59"/>
      <c r="GR29" s="41"/>
      <c r="GS29" s="16"/>
      <c r="GT29" s="16"/>
      <c r="GU29" s="16"/>
      <c r="GV29" s="853"/>
      <c r="GW29" s="853"/>
      <c r="GX29" s="853"/>
      <c r="GY29" s="1090"/>
      <c r="GZ29" s="747"/>
      <c r="HA29" s="748"/>
      <c r="HB29" s="748"/>
      <c r="HC29" s="748"/>
      <c r="HD29" s="771"/>
      <c r="HE29" s="771"/>
      <c r="HF29" s="771"/>
      <c r="HG29" s="771"/>
      <c r="HH29" s="883"/>
      <c r="HI29" s="644" t="s">
        <v>
878</v>
      </c>
      <c r="HJ29" s="645"/>
      <c r="HK29" s="645"/>
      <c r="HL29" s="645"/>
      <c r="HM29" s="645"/>
      <c r="HN29" s="645"/>
      <c r="HO29" s="645"/>
      <c r="HP29" s="645"/>
      <c r="HQ29" s="645"/>
      <c r="HR29" s="645"/>
      <c r="HS29" s="645"/>
      <c r="HT29" s="645"/>
      <c r="HU29" s="645"/>
      <c r="HV29" s="16"/>
      <c r="HW29" s="16"/>
      <c r="HX29" s="16"/>
      <c r="HY29" s="16"/>
      <c r="HZ29" s="16"/>
      <c r="IA29" s="16"/>
      <c r="IB29" s="16"/>
      <c r="IC29" s="16"/>
      <c r="ID29" s="10"/>
      <c r="IE29" s="16"/>
      <c r="IF29" s="16"/>
      <c r="IG29" s="16"/>
      <c r="IH29" s="16"/>
      <c r="II29" s="16"/>
      <c r="IJ29" s="16"/>
      <c r="IK29" s="16"/>
      <c r="IL29" s="16"/>
      <c r="IM29" s="116"/>
    </row>
    <row r="30" spans="1:247" ht="15.6" customHeight="1" x14ac:dyDescent="0.15">
      <c r="A30" s="59"/>
      <c r="B30" s="41"/>
      <c r="C30" s="16"/>
      <c r="D30" s="16"/>
      <c r="E30" s="16"/>
      <c r="F30" s="853" t="s">
        <v>
879</v>
      </c>
      <c r="G30" s="853"/>
      <c r="H30" s="853"/>
      <c r="I30" s="1090"/>
      <c r="J30" s="747" t="s">
        <v>
880</v>
      </c>
      <c r="K30" s="748"/>
      <c r="L30" s="748"/>
      <c r="M30" s="748"/>
      <c r="N30" s="900">
        <v>
3</v>
      </c>
      <c r="O30" s="771"/>
      <c r="P30" s="771"/>
      <c r="Q30" s="771" t="s">
        <v>
702</v>
      </c>
      <c r="R30" s="883"/>
      <c r="S30" s="114"/>
      <c r="T30" s="748" t="s">
        <v>
881</v>
      </c>
      <c r="U30" s="748"/>
      <c r="V30" s="748"/>
      <c r="W30" s="748"/>
      <c r="X30" s="16"/>
      <c r="Y30" s="16"/>
      <c r="Z30" s="771" t="s">
        <v>
882</v>
      </c>
      <c r="AA30" s="771"/>
      <c r="AB30" s="771"/>
      <c r="AC30" s="41"/>
      <c r="AD30" s="16"/>
      <c r="AE30" s="645" t="s">
        <v>
883</v>
      </c>
      <c r="AF30" s="645"/>
      <c r="AG30" s="16"/>
      <c r="AH30" s="853" t="s">
        <v>
884</v>
      </c>
      <c r="AI30" s="853"/>
      <c r="AJ30" s="853"/>
      <c r="AK30" s="853"/>
      <c r="AL30" s="16"/>
      <c r="AM30" s="645" t="s">
        <v>
885</v>
      </c>
      <c r="AN30" s="645"/>
      <c r="AO30" s="645"/>
      <c r="AP30" s="16"/>
      <c r="AQ30" s="1113">
        <v>
25</v>
      </c>
      <c r="AR30" s="853"/>
      <c r="AS30" s="771" t="s">
        <v>
886</v>
      </c>
      <c r="AT30" s="771"/>
      <c r="AU30" s="771"/>
      <c r="AV30" s="41"/>
      <c r="AW30" s="116"/>
      <c r="AX30" s="170"/>
      <c r="AY30" s="34"/>
      <c r="AZ30" s="34"/>
      <c r="BA30" s="34"/>
      <c r="BB30" s="34"/>
      <c r="BC30" s="34"/>
      <c r="BD30" s="34"/>
      <c r="BE30" s="34"/>
      <c r="BF30" s="35"/>
      <c r="BG30" s="131"/>
      <c r="BH30" s="34"/>
      <c r="BI30" s="34"/>
      <c r="BJ30" s="34"/>
      <c r="BK30" s="34"/>
      <c r="BL30" s="34"/>
      <c r="BM30" s="34"/>
      <c r="BN30" s="34"/>
      <c r="BO30" s="35"/>
      <c r="BP30" s="1085" t="s">
        <v>
887</v>
      </c>
      <c r="BQ30" s="772"/>
      <c r="BR30" s="772"/>
      <c r="BS30" s="772"/>
      <c r="BT30" s="772"/>
      <c r="BU30" s="772"/>
      <c r="BV30" s="772"/>
      <c r="BW30" s="772"/>
      <c r="BX30" s="772"/>
      <c r="BY30" s="772"/>
      <c r="BZ30" s="772"/>
      <c r="CA30" s="772"/>
      <c r="CB30" s="772"/>
      <c r="CC30" s="772"/>
      <c r="CD30" s="772"/>
      <c r="CE30" s="34"/>
      <c r="CF30" s="34"/>
      <c r="CG30" s="34"/>
      <c r="CH30" s="34"/>
      <c r="CI30" s="34"/>
      <c r="CJ30" s="34"/>
      <c r="CK30" s="156"/>
      <c r="CL30" s="156"/>
      <c r="CM30" s="156"/>
      <c r="CN30" s="156"/>
      <c r="CO30" s="156"/>
      <c r="CP30" s="156"/>
      <c r="CQ30" s="156"/>
      <c r="CR30" s="34"/>
      <c r="CS30" s="34"/>
      <c r="CT30" s="34"/>
      <c r="CU30" s="34"/>
      <c r="CV30" s="35"/>
      <c r="CW30" s="173"/>
      <c r="CX30" s="120"/>
      <c r="CY30" s="120"/>
      <c r="CZ30" s="119"/>
      <c r="DA30" s="120"/>
      <c r="DB30" s="1096"/>
      <c r="DC30" s="1096"/>
      <c r="DD30" s="1096"/>
      <c r="DE30" s="1097"/>
      <c r="DF30" s="759"/>
      <c r="DG30" s="760"/>
      <c r="DH30" s="760"/>
      <c r="DI30" s="760"/>
      <c r="DJ30" s="1099"/>
      <c r="DK30" s="1099"/>
      <c r="DL30" s="1099"/>
      <c r="DM30" s="770"/>
      <c r="DN30" s="902"/>
      <c r="DO30" s="659" t="s">
        <v>
888</v>
      </c>
      <c r="DP30" s="660"/>
      <c r="DQ30" s="660"/>
      <c r="DR30" s="660"/>
      <c r="DS30" s="660"/>
      <c r="DT30" s="660"/>
      <c r="DU30" s="660"/>
      <c r="DV30" s="660"/>
      <c r="DW30" s="660"/>
      <c r="DX30" s="660"/>
      <c r="DY30" s="660"/>
      <c r="DZ30" s="660"/>
      <c r="EA30" s="660"/>
      <c r="EB30" s="660"/>
      <c r="EC30" s="660"/>
      <c r="ED30" s="660"/>
      <c r="EE30" s="660"/>
      <c r="EF30" s="660"/>
      <c r="EG30" s="1091"/>
      <c r="EH30" s="1091"/>
      <c r="EI30" s="1091"/>
      <c r="EJ30" s="1091"/>
      <c r="EK30" s="1091"/>
      <c r="EL30" s="1091"/>
      <c r="EM30" s="1091"/>
      <c r="EN30" s="1091"/>
      <c r="EO30" s="1091"/>
      <c r="EP30" s="1091"/>
      <c r="EQ30" s="1091"/>
      <c r="ER30" s="1091"/>
      <c r="ES30" s="1092"/>
      <c r="ET30" s="170"/>
      <c r="EU30" s="156"/>
      <c r="EV30" s="156"/>
      <c r="EW30" s="34"/>
      <c r="EX30" s="156"/>
      <c r="EY30" s="734" t="s">
        <v>
889</v>
      </c>
      <c r="EZ30" s="734"/>
      <c r="FA30" s="734"/>
      <c r="FB30" s="735"/>
      <c r="FC30" s="733" t="s">
        <v>
701</v>
      </c>
      <c r="FD30" s="734"/>
      <c r="FE30" s="734"/>
      <c r="FF30" s="734"/>
      <c r="FG30" s="1098">
        <v>
42</v>
      </c>
      <c r="FH30" s="1098"/>
      <c r="FI30" s="1098"/>
      <c r="FJ30" s="848" t="s">
        <v>
702</v>
      </c>
      <c r="FK30" s="882"/>
      <c r="FL30" s="1085" t="s">
        <v>
890</v>
      </c>
      <c r="FM30" s="772"/>
      <c r="FN30" s="772"/>
      <c r="FO30" s="772"/>
      <c r="FP30" s="772"/>
      <c r="FQ30" s="772"/>
      <c r="FR30" s="772"/>
      <c r="FS30" s="772"/>
      <c r="FT30" s="772"/>
      <c r="FU30" s="772"/>
      <c r="FV30" s="772"/>
      <c r="FW30" s="772"/>
      <c r="FX30" s="772"/>
      <c r="FY30" s="772"/>
      <c r="FZ30" s="772"/>
      <c r="GA30" s="772"/>
      <c r="GB30" s="772"/>
      <c r="GC30" s="772"/>
      <c r="GD30" s="772"/>
      <c r="GE30" s="772"/>
      <c r="GF30" s="34"/>
      <c r="GG30" s="34"/>
      <c r="GH30" s="34"/>
      <c r="GI30" s="34"/>
      <c r="GJ30" s="34"/>
      <c r="GK30" s="34"/>
      <c r="GL30" s="34"/>
      <c r="GM30" s="34"/>
      <c r="GN30" s="34"/>
      <c r="GO30" s="34"/>
      <c r="GP30" s="35"/>
      <c r="GQ30" s="118"/>
      <c r="GR30" s="119"/>
      <c r="GS30" s="119"/>
      <c r="GT30" s="119"/>
      <c r="GU30" s="119"/>
      <c r="GV30" s="119"/>
      <c r="GW30" s="119"/>
      <c r="GX30" s="119"/>
      <c r="GY30" s="139"/>
      <c r="GZ30" s="118"/>
      <c r="HA30" s="182"/>
      <c r="HB30" s="182"/>
      <c r="HC30" s="182"/>
      <c r="HD30" s="182"/>
      <c r="HE30" s="182"/>
      <c r="HF30" s="182"/>
      <c r="HG30" s="182"/>
      <c r="HH30" s="139"/>
      <c r="HI30" s="659" t="s">
        <v>
891</v>
      </c>
      <c r="HJ30" s="660"/>
      <c r="HK30" s="660"/>
      <c r="HL30" s="660"/>
      <c r="HM30" s="660"/>
      <c r="HN30" s="660"/>
      <c r="HO30" s="660"/>
      <c r="HP30" s="660"/>
      <c r="HQ30" s="660"/>
      <c r="HR30" s="660"/>
      <c r="HS30" s="660"/>
      <c r="HT30" s="660"/>
      <c r="HU30" s="660"/>
      <c r="HV30" s="660"/>
      <c r="HW30" s="660"/>
      <c r="HX30" s="660"/>
      <c r="HY30" s="119"/>
      <c r="HZ30" s="119"/>
      <c r="IA30" s="119"/>
      <c r="IB30" s="119"/>
      <c r="IC30" s="119"/>
      <c r="ID30" s="119"/>
      <c r="IE30" s="119"/>
      <c r="IF30" s="119"/>
      <c r="IG30" s="119"/>
      <c r="IH30" s="119"/>
      <c r="II30" s="119"/>
      <c r="IJ30" s="119"/>
      <c r="IK30" s="119"/>
      <c r="IL30" s="119"/>
      <c r="IM30" s="139"/>
    </row>
    <row r="31" spans="1:247" ht="15.6" customHeight="1" x14ac:dyDescent="0.15">
      <c r="A31" s="114"/>
      <c r="B31" s="10"/>
      <c r="C31" s="10"/>
      <c r="D31" s="10"/>
      <c r="E31" s="10"/>
      <c r="F31" s="10"/>
      <c r="G31" s="10"/>
      <c r="H31" s="10"/>
      <c r="I31" s="10"/>
      <c r="J31" s="132"/>
      <c r="K31" s="16"/>
      <c r="L31" s="16"/>
      <c r="M31" s="16"/>
      <c r="N31" s="16"/>
      <c r="O31" s="16"/>
      <c r="P31" s="16"/>
      <c r="Q31" s="10"/>
      <c r="R31" s="117"/>
      <c r="S31" s="114"/>
      <c r="T31" s="748" t="s">
        <v>
892</v>
      </c>
      <c r="U31" s="748"/>
      <c r="V31" s="748"/>
      <c r="W31" s="748"/>
      <c r="X31" s="10"/>
      <c r="Y31" s="10"/>
      <c r="Z31" s="1118" t="s">
        <v>
1166</v>
      </c>
      <c r="AA31" s="1118"/>
      <c r="AB31" s="1118"/>
      <c r="AC31" s="197"/>
      <c r="AD31" s="10"/>
      <c r="AE31" s="771" t="s">
        <v>
893</v>
      </c>
      <c r="AF31" s="771"/>
      <c r="AG31" s="10"/>
      <c r="AH31" s="900" t="s">
        <v>
1167</v>
      </c>
      <c r="AI31" s="900"/>
      <c r="AJ31" s="771"/>
      <c r="AK31" s="771"/>
      <c r="AL31" s="10"/>
      <c r="AM31" s="771" t="s">
        <v>
894</v>
      </c>
      <c r="AN31" s="771"/>
      <c r="AO31" s="771"/>
      <c r="AP31" s="10"/>
      <c r="AQ31" s="10"/>
      <c r="AR31" s="198">
        <v>
5</v>
      </c>
      <c r="AS31" s="771" t="s">
        <v>
886</v>
      </c>
      <c r="AT31" s="771"/>
      <c r="AU31" s="771"/>
      <c r="AV31" s="41"/>
      <c r="AW31" s="117"/>
      <c r="AX31" s="114"/>
      <c r="AY31" s="10"/>
      <c r="AZ31" s="10"/>
      <c r="BA31" s="16"/>
      <c r="BB31" s="10"/>
      <c r="BC31" s="853" t="s">
        <v>
895</v>
      </c>
      <c r="BD31" s="853"/>
      <c r="BE31" s="853"/>
      <c r="BF31" s="1090"/>
      <c r="BG31" s="747" t="s">
        <v>
873</v>
      </c>
      <c r="BH31" s="748"/>
      <c r="BI31" s="748"/>
      <c r="BJ31" s="748"/>
      <c r="BK31" s="900">
        <v>
9</v>
      </c>
      <c r="BL31" s="771"/>
      <c r="BM31" s="771"/>
      <c r="BN31" s="771" t="s">
        <v>
702</v>
      </c>
      <c r="BO31" s="883"/>
      <c r="BP31" s="132"/>
      <c r="BQ31" s="748" t="s">
        <v>
105</v>
      </c>
      <c r="BR31" s="748"/>
      <c r="BS31" s="748"/>
      <c r="BT31" s="748"/>
      <c r="BU31" s="16"/>
      <c r="BV31" s="16"/>
      <c r="BW31" s="853">
        <v>
631</v>
      </c>
      <c r="BX31" s="853"/>
      <c r="BY31" s="853"/>
      <c r="BZ31" s="853"/>
      <c r="CA31" s="771" t="s">
        <v>
715</v>
      </c>
      <c r="CB31" s="771"/>
      <c r="CC31" s="771"/>
      <c r="CD31" s="16"/>
      <c r="CE31" s="16"/>
      <c r="CF31" s="16"/>
      <c r="CG31" s="16"/>
      <c r="CH31" s="16"/>
      <c r="CI31" s="16"/>
      <c r="CJ31" s="16"/>
      <c r="CK31" s="16"/>
      <c r="CL31" s="16"/>
      <c r="CM31" s="16"/>
      <c r="CN31" s="16"/>
      <c r="CO31" s="16"/>
      <c r="CP31" s="16"/>
      <c r="CQ31" s="16"/>
      <c r="CR31" s="16"/>
      <c r="CS31" s="16"/>
      <c r="CT31" s="16"/>
      <c r="CU31" s="16"/>
      <c r="CV31" s="116"/>
      <c r="CW31" s="170"/>
      <c r="CX31" s="34"/>
      <c r="CY31" s="34"/>
      <c r="CZ31" s="34"/>
      <c r="DA31" s="34"/>
      <c r="DB31" s="34"/>
      <c r="DC31" s="34"/>
      <c r="DD31" s="34"/>
      <c r="DE31" s="35"/>
      <c r="DF31" s="131"/>
      <c r="DG31" s="34"/>
      <c r="DH31" s="34"/>
      <c r="DI31" s="34"/>
      <c r="DJ31" s="34"/>
      <c r="DK31" s="34"/>
      <c r="DL31" s="34"/>
      <c r="DM31" s="34"/>
      <c r="DN31" s="35"/>
      <c r="DO31" s="1085" t="s">
        <v>
896</v>
      </c>
      <c r="DP31" s="772"/>
      <c r="DQ31" s="772"/>
      <c r="DR31" s="772"/>
      <c r="DS31" s="772"/>
      <c r="DT31" s="772"/>
      <c r="DU31" s="772"/>
      <c r="DV31" s="772"/>
      <c r="DW31" s="772"/>
      <c r="DX31" s="772"/>
      <c r="DY31" s="772"/>
      <c r="DZ31" s="772"/>
      <c r="EA31" s="772"/>
      <c r="EB31" s="772"/>
      <c r="EC31" s="772"/>
      <c r="ED31" s="772"/>
      <c r="EE31" s="772"/>
      <c r="EF31" s="772"/>
      <c r="EG31" s="772"/>
      <c r="EH31" s="772"/>
      <c r="EI31" s="772"/>
      <c r="EJ31" s="772"/>
      <c r="EK31" s="1086"/>
      <c r="EL31" s="1086"/>
      <c r="EM31" s="1086"/>
      <c r="EN31" s="1086"/>
      <c r="EO31" s="1086"/>
      <c r="EP31" s="1086"/>
      <c r="EQ31" s="1086"/>
      <c r="ER31" s="1086"/>
      <c r="ES31" s="1087"/>
      <c r="ET31" s="173"/>
      <c r="EU31" s="120"/>
      <c r="EV31" s="120"/>
      <c r="EW31" s="119"/>
      <c r="EX31" s="120"/>
      <c r="EY31" s="760"/>
      <c r="EZ31" s="760"/>
      <c r="FA31" s="760"/>
      <c r="FB31" s="761"/>
      <c r="FC31" s="759"/>
      <c r="FD31" s="760"/>
      <c r="FE31" s="760"/>
      <c r="FF31" s="760"/>
      <c r="FG31" s="1099"/>
      <c r="FH31" s="1099"/>
      <c r="FI31" s="1099"/>
      <c r="FJ31" s="770"/>
      <c r="FK31" s="902"/>
      <c r="FL31" s="659" t="s">
        <v>
897</v>
      </c>
      <c r="FM31" s="660"/>
      <c r="FN31" s="660"/>
      <c r="FO31" s="660"/>
      <c r="FP31" s="660"/>
      <c r="FQ31" s="660"/>
      <c r="FR31" s="660"/>
      <c r="FS31" s="660"/>
      <c r="FT31" s="660"/>
      <c r="FU31" s="660"/>
      <c r="FV31" s="660"/>
      <c r="FW31" s="119"/>
      <c r="FX31" s="119"/>
      <c r="FY31" s="119"/>
      <c r="FZ31" s="119"/>
      <c r="GA31" s="119"/>
      <c r="GB31" s="119"/>
      <c r="GC31" s="119"/>
      <c r="GD31" s="119"/>
      <c r="GE31" s="119"/>
      <c r="GF31" s="119"/>
      <c r="GG31" s="119"/>
      <c r="GH31" s="119"/>
      <c r="GI31" s="119"/>
      <c r="GJ31" s="119"/>
      <c r="GK31" s="119"/>
      <c r="GL31" s="119"/>
      <c r="GM31" s="119"/>
      <c r="GN31" s="119"/>
      <c r="GO31" s="119"/>
      <c r="GP31" s="139"/>
      <c r="GQ31" s="170"/>
      <c r="GR31" s="156"/>
      <c r="GS31" s="156"/>
      <c r="GT31" s="34"/>
      <c r="GU31" s="156"/>
      <c r="GV31" s="1094" t="s">
        <v>
898</v>
      </c>
      <c r="GW31" s="1094"/>
      <c r="GX31" s="1094"/>
      <c r="GY31" s="1095"/>
      <c r="GZ31" s="733" t="s">
        <v>
701</v>
      </c>
      <c r="HA31" s="734"/>
      <c r="HB31" s="734"/>
      <c r="HC31" s="734"/>
      <c r="HD31" s="1098">
        <v>
54</v>
      </c>
      <c r="HE31" s="1098"/>
      <c r="HF31" s="1098"/>
      <c r="HG31" s="848" t="s">
        <v>
702</v>
      </c>
      <c r="HH31" s="882"/>
      <c r="HI31" s="1085" t="s">
        <v>
899</v>
      </c>
      <c r="HJ31" s="772"/>
      <c r="HK31" s="772"/>
      <c r="HL31" s="772"/>
      <c r="HM31" s="772"/>
      <c r="HN31" s="772"/>
      <c r="HO31" s="772"/>
      <c r="HP31" s="772"/>
      <c r="HQ31" s="772"/>
      <c r="HR31" s="772"/>
      <c r="HS31" s="772"/>
      <c r="HT31" s="772"/>
      <c r="HU31" s="772"/>
      <c r="HV31" s="772"/>
      <c r="HW31" s="34"/>
      <c r="HX31" s="34"/>
      <c r="HY31" s="34"/>
      <c r="HZ31" s="34"/>
      <c r="IA31" s="34"/>
      <c r="IB31" s="34"/>
      <c r="IC31" s="34"/>
      <c r="ID31" s="34"/>
      <c r="IE31" s="34"/>
      <c r="IF31" s="34"/>
      <c r="IG31" s="34"/>
      <c r="IH31" s="34"/>
      <c r="II31" s="34"/>
      <c r="IJ31" s="34"/>
      <c r="IK31" s="34"/>
      <c r="IL31" s="34"/>
      <c r="IM31" s="35"/>
    </row>
    <row r="32" spans="1:247" ht="15.6" customHeight="1" x14ac:dyDescent="0.15">
      <c r="A32" s="118"/>
      <c r="B32" s="119"/>
      <c r="C32" s="119"/>
      <c r="D32" s="119"/>
      <c r="E32" s="119"/>
      <c r="F32" s="119"/>
      <c r="G32" s="119"/>
      <c r="H32" s="119"/>
      <c r="I32" s="139"/>
      <c r="J32" s="118"/>
      <c r="K32" s="182"/>
      <c r="L32" s="182"/>
      <c r="M32" s="182"/>
      <c r="N32" s="182"/>
      <c r="O32" s="182"/>
      <c r="P32" s="182"/>
      <c r="Q32" s="182"/>
      <c r="R32" s="139"/>
      <c r="S32" s="173"/>
      <c r="T32" s="760" t="s">
        <v>
900</v>
      </c>
      <c r="U32" s="760"/>
      <c r="V32" s="760"/>
      <c r="W32" s="760"/>
      <c r="X32" s="119"/>
      <c r="Y32" s="119"/>
      <c r="Z32" s="660" t="s">
        <v>
901</v>
      </c>
      <c r="AA32" s="660"/>
      <c r="AB32" s="660"/>
      <c r="AC32" s="660" t="s">
        <v>
902</v>
      </c>
      <c r="AD32" s="660"/>
      <c r="AE32" s="660"/>
      <c r="AF32" s="660"/>
      <c r="AG32" s="660"/>
      <c r="AH32" s="119"/>
      <c r="AI32" s="119"/>
      <c r="AJ32" s="119"/>
      <c r="AK32" s="119"/>
      <c r="AL32" s="119"/>
      <c r="AM32" s="119"/>
      <c r="AN32" s="119"/>
      <c r="AO32" s="119"/>
      <c r="AP32" s="119"/>
      <c r="AQ32" s="119"/>
      <c r="AR32" s="119"/>
      <c r="AS32" s="119"/>
      <c r="AT32" s="119"/>
      <c r="AU32" s="119"/>
      <c r="AV32" s="119"/>
      <c r="AW32" s="139"/>
      <c r="AX32" s="173"/>
      <c r="AY32" s="120"/>
      <c r="AZ32" s="120"/>
      <c r="BA32" s="120"/>
      <c r="BB32" s="120"/>
      <c r="BC32" s="120"/>
      <c r="BD32" s="120"/>
      <c r="BE32" s="120"/>
      <c r="BF32" s="121"/>
      <c r="BG32" s="173"/>
      <c r="BH32" s="120"/>
      <c r="BI32" s="120"/>
      <c r="BJ32" s="120"/>
      <c r="BK32" s="120"/>
      <c r="BL32" s="120"/>
      <c r="BM32" s="120"/>
      <c r="BN32" s="120"/>
      <c r="BO32" s="121"/>
      <c r="BP32" s="173"/>
      <c r="BQ32" s="760" t="s">
        <v>
376</v>
      </c>
      <c r="BR32" s="760"/>
      <c r="BS32" s="760"/>
      <c r="BT32" s="760"/>
      <c r="BU32" s="120"/>
      <c r="BV32" s="120"/>
      <c r="BW32" s="1117">
        <v>
3866</v>
      </c>
      <c r="BX32" s="1117"/>
      <c r="BY32" s="1096"/>
      <c r="BZ32" s="1096"/>
      <c r="CA32" s="770" t="s">
        <v>
903</v>
      </c>
      <c r="CB32" s="770"/>
      <c r="CC32" s="770"/>
      <c r="CD32" s="770"/>
      <c r="CE32" s="770"/>
      <c r="CF32" s="770"/>
      <c r="CG32" s="770"/>
      <c r="CH32" s="770"/>
      <c r="CI32" s="770"/>
      <c r="CJ32" s="770"/>
      <c r="CK32" s="770"/>
      <c r="CL32" s="770"/>
      <c r="CM32" s="770"/>
      <c r="CN32" s="770"/>
      <c r="CO32" s="770"/>
      <c r="CP32" s="119"/>
      <c r="CQ32" s="120"/>
      <c r="CR32" s="120"/>
      <c r="CS32" s="120"/>
      <c r="CT32" s="120"/>
      <c r="CU32" s="120"/>
      <c r="CV32" s="121"/>
      <c r="CW32" s="114"/>
      <c r="CX32" s="10"/>
      <c r="CY32" s="10"/>
      <c r="CZ32" s="16"/>
      <c r="DA32" s="10"/>
      <c r="DB32" s="853" t="s">
        <v>
904</v>
      </c>
      <c r="DC32" s="853"/>
      <c r="DD32" s="853"/>
      <c r="DE32" s="1090"/>
      <c r="DF32" s="747" t="s">
        <v>
701</v>
      </c>
      <c r="DG32" s="748"/>
      <c r="DH32" s="748"/>
      <c r="DI32" s="748"/>
      <c r="DJ32" s="900">
        <v>
26</v>
      </c>
      <c r="DK32" s="900"/>
      <c r="DL32" s="900"/>
      <c r="DM32" s="771" t="s">
        <v>
702</v>
      </c>
      <c r="DN32" s="883"/>
      <c r="DO32" s="644" t="s">
        <v>
905</v>
      </c>
      <c r="DP32" s="645"/>
      <c r="DQ32" s="645"/>
      <c r="DR32" s="645"/>
      <c r="DS32" s="645"/>
      <c r="DT32" s="645"/>
      <c r="DU32" s="645"/>
      <c r="DV32" s="645"/>
      <c r="DW32" s="645"/>
      <c r="DX32" s="645"/>
      <c r="DY32" s="645"/>
      <c r="DZ32" s="645"/>
      <c r="EA32" s="645"/>
      <c r="EB32" s="645"/>
      <c r="EC32" s="645"/>
      <c r="ED32" s="645"/>
      <c r="EE32" s="645"/>
      <c r="EF32" s="645"/>
      <c r="EG32" s="645"/>
      <c r="EH32" s="645"/>
      <c r="EI32" s="645"/>
      <c r="EJ32" s="645"/>
      <c r="EK32" s="645"/>
      <c r="EL32" s="645"/>
      <c r="EM32" s="645"/>
      <c r="EN32" s="645"/>
      <c r="EO32" s="645"/>
      <c r="EP32" s="645"/>
      <c r="EQ32" s="645"/>
      <c r="ER32" s="645"/>
      <c r="ES32" s="116"/>
      <c r="ET32" s="170"/>
      <c r="EU32" s="156"/>
      <c r="EV32" s="156"/>
      <c r="EW32" s="34"/>
      <c r="EX32" s="156"/>
      <c r="EY32" s="156"/>
      <c r="EZ32" s="34"/>
      <c r="FA32" s="34"/>
      <c r="FB32" s="35"/>
      <c r="FC32" s="170"/>
      <c r="FD32" s="34"/>
      <c r="FE32" s="34"/>
      <c r="FF32" s="34"/>
      <c r="FG32" s="156"/>
      <c r="FH32" s="172"/>
      <c r="FI32" s="172"/>
      <c r="FJ32" s="156"/>
      <c r="FK32" s="34"/>
      <c r="FL32" s="1085" t="s">
        <v>
906</v>
      </c>
      <c r="FM32" s="772"/>
      <c r="FN32" s="772"/>
      <c r="FO32" s="772"/>
      <c r="FP32" s="772"/>
      <c r="FQ32" s="772"/>
      <c r="FR32" s="772"/>
      <c r="FS32" s="772"/>
      <c r="FT32" s="772"/>
      <c r="FU32" s="772"/>
      <c r="FV32" s="772"/>
      <c r="FW32" s="772"/>
      <c r="FX32" s="772"/>
      <c r="FY32" s="772"/>
      <c r="FZ32" s="772"/>
      <c r="GA32" s="772"/>
      <c r="GB32" s="772"/>
      <c r="GC32" s="772"/>
      <c r="GD32" s="772"/>
      <c r="GE32" s="772"/>
      <c r="GF32" s="772"/>
      <c r="GG32" s="772"/>
      <c r="GH32" s="772"/>
      <c r="GI32" s="772"/>
      <c r="GJ32" s="1086"/>
      <c r="GK32" s="1086"/>
      <c r="GL32" s="1086"/>
      <c r="GM32" s="1086"/>
      <c r="GN32" s="1086"/>
      <c r="GO32" s="1086"/>
      <c r="GP32" s="1087"/>
      <c r="GQ32" s="173"/>
      <c r="GR32" s="120"/>
      <c r="GS32" s="120"/>
      <c r="GT32" s="119"/>
      <c r="GU32" s="120"/>
      <c r="GV32" s="1096"/>
      <c r="GW32" s="1096"/>
      <c r="GX32" s="1096"/>
      <c r="GY32" s="1097"/>
      <c r="GZ32" s="759"/>
      <c r="HA32" s="760"/>
      <c r="HB32" s="760"/>
      <c r="HC32" s="760"/>
      <c r="HD32" s="1099"/>
      <c r="HE32" s="1099"/>
      <c r="HF32" s="1099"/>
      <c r="HG32" s="770"/>
      <c r="HH32" s="902"/>
      <c r="HI32" s="659" t="s">
        <v>
907</v>
      </c>
      <c r="HJ32" s="660"/>
      <c r="HK32" s="660"/>
      <c r="HL32" s="660"/>
      <c r="HM32" s="660"/>
      <c r="HN32" s="660"/>
      <c r="HO32" s="660"/>
      <c r="HP32" s="660"/>
      <c r="HQ32" s="660"/>
      <c r="HR32" s="660"/>
      <c r="HS32" s="660"/>
      <c r="HT32" s="660"/>
      <c r="HU32" s="660"/>
      <c r="HV32" s="660"/>
      <c r="HW32" s="660"/>
      <c r="HX32" s="660"/>
      <c r="HY32" s="119"/>
      <c r="HZ32" s="119"/>
      <c r="IA32" s="119"/>
      <c r="IB32" s="119"/>
      <c r="IC32" s="119"/>
      <c r="ID32" s="119"/>
      <c r="IE32" s="119"/>
      <c r="IF32" s="119"/>
      <c r="IG32" s="119"/>
      <c r="IH32" s="119"/>
      <c r="II32" s="119"/>
      <c r="IJ32" s="119"/>
      <c r="IK32" s="119"/>
      <c r="IL32" s="119"/>
      <c r="IM32" s="139"/>
    </row>
    <row r="33" spans="1:247" ht="15.6" customHeight="1" x14ac:dyDescent="0.15">
      <c r="A33" s="170"/>
      <c r="B33" s="156"/>
      <c r="C33" s="156"/>
      <c r="D33" s="34"/>
      <c r="E33" s="156"/>
      <c r="F33" s="1094" t="s">
        <v>
908</v>
      </c>
      <c r="G33" s="1094"/>
      <c r="H33" s="1094"/>
      <c r="I33" s="1095"/>
      <c r="J33" s="733" t="s">
        <v>
909</v>
      </c>
      <c r="K33" s="734"/>
      <c r="L33" s="734"/>
      <c r="M33" s="734"/>
      <c r="N33" s="1098">
        <v>
4</v>
      </c>
      <c r="O33" s="848"/>
      <c r="P33" s="848"/>
      <c r="Q33" s="848" t="s">
        <v>
702</v>
      </c>
      <c r="R33" s="882"/>
      <c r="S33" s="1085" t="s">
        <v>
910</v>
      </c>
      <c r="T33" s="772"/>
      <c r="U33" s="772"/>
      <c r="V33" s="772"/>
      <c r="W33" s="772"/>
      <c r="X33" s="772"/>
      <c r="Y33" s="772"/>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1112"/>
      <c r="AX33" s="173"/>
      <c r="AY33" s="120"/>
      <c r="AZ33" s="120"/>
      <c r="BA33" s="119"/>
      <c r="BB33" s="120"/>
      <c r="BC33" s="1096" t="s">
        <v>
911</v>
      </c>
      <c r="BD33" s="1096"/>
      <c r="BE33" s="1096"/>
      <c r="BF33" s="1097"/>
      <c r="BG33" s="698" t="s">
        <v>
873</v>
      </c>
      <c r="BH33" s="698"/>
      <c r="BI33" s="698"/>
      <c r="BJ33" s="835"/>
      <c r="BK33" s="1101">
        <v>
11</v>
      </c>
      <c r="BL33" s="941"/>
      <c r="BM33" s="941"/>
      <c r="BN33" s="942" t="s">
        <v>
702</v>
      </c>
      <c r="BO33" s="589"/>
      <c r="BP33" s="1110" t="s">
        <v>
1218</v>
      </c>
      <c r="BQ33" s="1110"/>
      <c r="BR33" s="1110"/>
      <c r="BS33" s="1110"/>
      <c r="BT33" s="1110"/>
      <c r="BU33" s="1110"/>
      <c r="BV33" s="1110"/>
      <c r="BW33" s="1110"/>
      <c r="BX33" s="1110"/>
      <c r="BY33" s="1110"/>
      <c r="BZ33" s="1110"/>
      <c r="CA33" s="1110"/>
      <c r="CB33" s="1110"/>
      <c r="CC33" s="1110"/>
      <c r="CD33" s="1110"/>
      <c r="CE33" s="1110"/>
      <c r="CF33" s="1110"/>
      <c r="CG33" s="1110"/>
      <c r="CH33" s="1110"/>
      <c r="CI33" s="1110"/>
      <c r="CJ33" s="1110"/>
      <c r="CK33" s="1110"/>
      <c r="CL33" s="1110"/>
      <c r="CM33" s="1110"/>
      <c r="CN33" s="1110"/>
      <c r="CO33" s="1110"/>
      <c r="CP33" s="1110"/>
      <c r="CQ33" s="1110"/>
      <c r="CR33" s="1110"/>
      <c r="CS33" s="1110"/>
      <c r="CT33" s="1110"/>
      <c r="CU33" s="1110"/>
      <c r="CV33" s="1110"/>
      <c r="CW33" s="173"/>
      <c r="CX33" s="120"/>
      <c r="CY33" s="120"/>
      <c r="CZ33" s="120"/>
      <c r="DA33" s="120"/>
      <c r="DB33" s="120"/>
      <c r="DC33" s="120"/>
      <c r="DD33" s="120"/>
      <c r="DE33" s="121"/>
      <c r="DF33" s="173"/>
      <c r="DG33" s="120"/>
      <c r="DH33" s="120"/>
      <c r="DI33" s="120"/>
      <c r="DJ33" s="120"/>
      <c r="DK33" s="120"/>
      <c r="DL33" s="120"/>
      <c r="DM33" s="120"/>
      <c r="DN33" s="121"/>
      <c r="DO33" s="659" t="s">
        <v>
912</v>
      </c>
      <c r="DP33" s="660"/>
      <c r="DQ33" s="660"/>
      <c r="DR33" s="660"/>
      <c r="DS33" s="660"/>
      <c r="DT33" s="660"/>
      <c r="DU33" s="660"/>
      <c r="DV33" s="660"/>
      <c r="DW33" s="660"/>
      <c r="DX33" s="660"/>
      <c r="DY33" s="660"/>
      <c r="DZ33" s="660"/>
      <c r="EA33" s="660"/>
      <c r="EB33" s="660"/>
      <c r="EC33" s="660"/>
      <c r="ED33" s="660"/>
      <c r="EE33" s="660"/>
      <c r="EF33" s="660"/>
      <c r="EG33" s="660"/>
      <c r="EH33" s="660"/>
      <c r="EI33" s="660"/>
      <c r="EJ33" s="660"/>
      <c r="EK33" s="660"/>
      <c r="EL33" s="1091"/>
      <c r="EM33" s="1091"/>
      <c r="EN33" s="1091"/>
      <c r="EO33" s="1091"/>
      <c r="EP33" s="1091"/>
      <c r="EQ33" s="1091"/>
      <c r="ER33" s="1091"/>
      <c r="ES33" s="1092"/>
      <c r="ET33" s="114"/>
      <c r="EU33" s="10"/>
      <c r="EV33" s="10"/>
      <c r="EW33" s="16"/>
      <c r="EX33" s="10"/>
      <c r="EY33" s="748" t="s">
        <v>
913</v>
      </c>
      <c r="EZ33" s="748"/>
      <c r="FA33" s="748"/>
      <c r="FB33" s="749"/>
      <c r="FC33" s="747" t="s">
        <v>
701</v>
      </c>
      <c r="FD33" s="748"/>
      <c r="FE33" s="748"/>
      <c r="FF33" s="748"/>
      <c r="FG33" s="771">
        <v>
43</v>
      </c>
      <c r="FH33" s="900"/>
      <c r="FI33" s="900"/>
      <c r="FJ33" s="16" t="s">
        <v>
702</v>
      </c>
      <c r="FK33" s="16"/>
      <c r="FL33" s="644" t="s">
        <v>
914</v>
      </c>
      <c r="FM33" s="645"/>
      <c r="FN33" s="645"/>
      <c r="FO33" s="645"/>
      <c r="FP33" s="645"/>
      <c r="FQ33" s="645"/>
      <c r="FR33" s="645"/>
      <c r="FS33" s="645"/>
      <c r="FT33" s="645"/>
      <c r="FU33" s="645"/>
      <c r="FV33" s="645"/>
      <c r="FW33" s="645"/>
      <c r="FX33" s="645"/>
      <c r="FY33" s="645"/>
      <c r="FZ33" s="1105"/>
      <c r="GA33" s="1105"/>
      <c r="GB33" s="16"/>
      <c r="GC33" s="16"/>
      <c r="GD33" s="16"/>
      <c r="GE33" s="16"/>
      <c r="GF33" s="16"/>
      <c r="GG33" s="16"/>
      <c r="GH33" s="16"/>
      <c r="GI33" s="16"/>
      <c r="GJ33" s="16"/>
      <c r="GK33" s="16"/>
      <c r="GL33" s="16"/>
      <c r="GM33" s="16"/>
      <c r="GN33" s="16"/>
      <c r="GO33" s="16"/>
      <c r="GP33" s="116"/>
      <c r="GQ33" s="170"/>
      <c r="GR33" s="156"/>
      <c r="GS33" s="156"/>
      <c r="GT33" s="34"/>
      <c r="GU33" s="156"/>
      <c r="GV33" s="1094" t="s">
        <v>
915</v>
      </c>
      <c r="GW33" s="1094"/>
      <c r="GX33" s="1094"/>
      <c r="GY33" s="1095"/>
      <c r="GZ33" s="733" t="s">
        <v>
701</v>
      </c>
      <c r="HA33" s="734"/>
      <c r="HB33" s="734"/>
      <c r="HC33" s="734"/>
      <c r="HD33" s="1098">
        <v>
55</v>
      </c>
      <c r="HE33" s="1098"/>
      <c r="HF33" s="1098"/>
      <c r="HG33" s="848" t="s">
        <v>
702</v>
      </c>
      <c r="HH33" s="882"/>
      <c r="HI33" s="1085" t="s">
        <v>
916</v>
      </c>
      <c r="HJ33" s="772"/>
      <c r="HK33" s="772"/>
      <c r="HL33" s="772"/>
      <c r="HM33" s="772"/>
      <c r="HN33" s="772"/>
      <c r="HO33" s="772"/>
      <c r="HP33" s="772"/>
      <c r="HQ33" s="772"/>
      <c r="HR33" s="772"/>
      <c r="HS33" s="772"/>
      <c r="HT33" s="772"/>
      <c r="HU33" s="772"/>
      <c r="HV33" s="772"/>
      <c r="HW33" s="1086"/>
      <c r="HX33" s="1086"/>
      <c r="HY33" s="1086"/>
      <c r="HZ33" s="1086"/>
      <c r="IA33" s="1086"/>
      <c r="IB33" s="1086"/>
      <c r="IC33" s="1086"/>
      <c r="ID33" s="1086"/>
      <c r="IE33" s="1086"/>
      <c r="IF33" s="1086"/>
      <c r="IG33" s="1086"/>
      <c r="IH33" s="1086"/>
      <c r="II33" s="1086"/>
      <c r="IJ33" s="1086"/>
      <c r="IK33" s="1086"/>
      <c r="IL33" s="1086"/>
      <c r="IM33" s="1087"/>
    </row>
    <row r="34" spans="1:247" ht="15.6" customHeight="1" x14ac:dyDescent="0.15">
      <c r="A34" s="87"/>
      <c r="B34" s="46"/>
      <c r="C34" s="119"/>
      <c r="D34" s="119"/>
      <c r="E34" s="119"/>
      <c r="F34" s="1096"/>
      <c r="G34" s="1096"/>
      <c r="H34" s="1096"/>
      <c r="I34" s="1097"/>
      <c r="J34" s="759"/>
      <c r="K34" s="760"/>
      <c r="L34" s="760"/>
      <c r="M34" s="760"/>
      <c r="N34" s="770"/>
      <c r="O34" s="770"/>
      <c r="P34" s="770"/>
      <c r="Q34" s="770"/>
      <c r="R34" s="902"/>
      <c r="S34" s="659" t="s">
        <v>
917</v>
      </c>
      <c r="T34" s="660"/>
      <c r="U34" s="660"/>
      <c r="V34" s="660"/>
      <c r="W34" s="660"/>
      <c r="X34" s="660"/>
      <c r="Y34" s="660"/>
      <c r="Z34" s="660"/>
      <c r="AA34" s="660"/>
      <c r="AB34" s="660"/>
      <c r="AC34" s="660"/>
      <c r="AD34" s="660"/>
      <c r="AE34" s="660"/>
      <c r="AF34" s="660"/>
      <c r="AG34" s="660"/>
      <c r="AH34" s="660"/>
      <c r="AI34" s="660"/>
      <c r="AJ34" s="660"/>
      <c r="AK34" s="660"/>
      <c r="AL34" s="660"/>
      <c r="AM34" s="660"/>
      <c r="AN34" s="660"/>
      <c r="AO34" s="660"/>
      <c r="AP34" s="660"/>
      <c r="AQ34" s="660"/>
      <c r="AR34" s="660"/>
      <c r="AS34" s="660"/>
      <c r="AT34" s="660"/>
      <c r="AU34" s="660"/>
      <c r="AV34" s="660"/>
      <c r="AW34" s="661"/>
      <c r="AX34" s="173"/>
      <c r="AY34" s="120"/>
      <c r="AZ34" s="120"/>
      <c r="BA34" s="119"/>
      <c r="BB34" s="120"/>
      <c r="BC34" s="1096" t="s">
        <v>
918</v>
      </c>
      <c r="BD34" s="1096"/>
      <c r="BE34" s="1096"/>
      <c r="BF34" s="1097"/>
      <c r="BG34" s="698" t="s">
        <v>
873</v>
      </c>
      <c r="BH34" s="698"/>
      <c r="BI34" s="698"/>
      <c r="BJ34" s="835"/>
      <c r="BK34" s="1101">
        <v>
12</v>
      </c>
      <c r="BL34" s="941"/>
      <c r="BM34" s="941"/>
      <c r="BN34" s="942" t="s">
        <v>
702</v>
      </c>
      <c r="BO34" s="589"/>
      <c r="BP34" s="1110" t="s">
        <v>
919</v>
      </c>
      <c r="BQ34" s="1110"/>
      <c r="BR34" s="1110"/>
      <c r="BS34" s="1110"/>
      <c r="BT34" s="1110"/>
      <c r="BU34" s="1110"/>
      <c r="BV34" s="1110"/>
      <c r="BW34" s="1110"/>
      <c r="BX34" s="1110"/>
      <c r="BY34" s="1110"/>
      <c r="BZ34" s="1110"/>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c r="CU34" s="1110"/>
      <c r="CV34" s="1110"/>
      <c r="CW34" s="170"/>
      <c r="CX34" s="156"/>
      <c r="CY34" s="156"/>
      <c r="CZ34" s="34"/>
      <c r="DA34" s="156"/>
      <c r="DB34" s="1094" t="s">
        <v>
920</v>
      </c>
      <c r="DC34" s="1094"/>
      <c r="DD34" s="1094"/>
      <c r="DE34" s="1095"/>
      <c r="DF34" s="733" t="s">
        <v>
701</v>
      </c>
      <c r="DG34" s="734"/>
      <c r="DH34" s="734"/>
      <c r="DI34" s="734"/>
      <c r="DJ34" s="1098">
        <v>
27</v>
      </c>
      <c r="DK34" s="1098"/>
      <c r="DL34" s="1098"/>
      <c r="DM34" s="848" t="s">
        <v>
702</v>
      </c>
      <c r="DN34" s="882"/>
      <c r="DO34" s="1085" t="s">
        <v>
921</v>
      </c>
      <c r="DP34" s="772"/>
      <c r="DQ34" s="772"/>
      <c r="DR34" s="772"/>
      <c r="DS34" s="772"/>
      <c r="DT34" s="772"/>
      <c r="DU34" s="772"/>
      <c r="DV34" s="772"/>
      <c r="DW34" s="772"/>
      <c r="DX34" s="772"/>
      <c r="DY34" s="772"/>
      <c r="DZ34" s="772"/>
      <c r="EA34" s="772"/>
      <c r="EB34" s="772"/>
      <c r="EC34" s="772"/>
      <c r="ED34" s="772"/>
      <c r="EE34" s="772"/>
      <c r="EF34" s="772"/>
      <c r="EG34" s="34"/>
      <c r="EH34" s="34"/>
      <c r="EI34" s="34"/>
      <c r="EJ34" s="34"/>
      <c r="EK34" s="34"/>
      <c r="EL34" s="34"/>
      <c r="EM34" s="34"/>
      <c r="EN34" s="34"/>
      <c r="EO34" s="34"/>
      <c r="EP34" s="34"/>
      <c r="EQ34" s="34"/>
      <c r="ER34" s="34"/>
      <c r="ES34" s="35"/>
      <c r="ET34" s="118"/>
      <c r="EU34" s="119"/>
      <c r="EV34" s="119"/>
      <c r="EW34" s="119"/>
      <c r="EX34" s="119"/>
      <c r="EY34" s="119"/>
      <c r="EZ34" s="119"/>
      <c r="FA34" s="119"/>
      <c r="FB34" s="139"/>
      <c r="FC34" s="118"/>
      <c r="FD34" s="119"/>
      <c r="FE34" s="119"/>
      <c r="FF34" s="119"/>
      <c r="FG34" s="178"/>
      <c r="FH34" s="178"/>
      <c r="FI34" s="178"/>
      <c r="FJ34" s="119"/>
      <c r="FK34" s="119"/>
      <c r="FL34" s="659" t="s">
        <v>
922</v>
      </c>
      <c r="FM34" s="660"/>
      <c r="FN34" s="660"/>
      <c r="FO34" s="660"/>
      <c r="FP34" s="660"/>
      <c r="FQ34" s="660"/>
      <c r="FR34" s="660"/>
      <c r="FS34" s="660"/>
      <c r="FT34" s="660"/>
      <c r="FU34" s="660"/>
      <c r="FV34" s="660"/>
      <c r="FW34" s="660"/>
      <c r="FX34" s="660"/>
      <c r="FY34" s="660"/>
      <c r="FZ34" s="660"/>
      <c r="GA34" s="660"/>
      <c r="GB34" s="660"/>
      <c r="GC34" s="660"/>
      <c r="GD34" s="660"/>
      <c r="GE34" s="119"/>
      <c r="GF34" s="119"/>
      <c r="GG34" s="119"/>
      <c r="GH34" s="119"/>
      <c r="GI34" s="119"/>
      <c r="GJ34" s="119"/>
      <c r="GK34" s="119"/>
      <c r="GL34" s="119"/>
      <c r="GM34" s="119"/>
      <c r="GN34" s="119"/>
      <c r="GO34" s="119"/>
      <c r="GP34" s="139"/>
      <c r="GQ34" s="173"/>
      <c r="GR34" s="120"/>
      <c r="GS34" s="120"/>
      <c r="GT34" s="119"/>
      <c r="GU34" s="120"/>
      <c r="GV34" s="1096"/>
      <c r="GW34" s="1096"/>
      <c r="GX34" s="1096"/>
      <c r="GY34" s="1097"/>
      <c r="GZ34" s="759"/>
      <c r="HA34" s="760"/>
      <c r="HB34" s="760"/>
      <c r="HC34" s="760"/>
      <c r="HD34" s="1099"/>
      <c r="HE34" s="1099"/>
      <c r="HF34" s="1099"/>
      <c r="HG34" s="770"/>
      <c r="HH34" s="902"/>
      <c r="HI34" s="659" t="s">
        <v>
923</v>
      </c>
      <c r="HJ34" s="660"/>
      <c r="HK34" s="660"/>
      <c r="HL34" s="660"/>
      <c r="HM34" s="660"/>
      <c r="HN34" s="660"/>
      <c r="HO34" s="660"/>
      <c r="HP34" s="660"/>
      <c r="HQ34" s="660"/>
      <c r="HR34" s="660"/>
      <c r="HS34" s="660"/>
      <c r="HT34" s="660"/>
      <c r="HU34" s="660"/>
      <c r="HV34" s="660"/>
      <c r="HW34" s="660"/>
      <c r="HX34" s="660"/>
      <c r="HY34" s="119"/>
      <c r="HZ34" s="119"/>
      <c r="IA34" s="119"/>
      <c r="IB34" s="119"/>
      <c r="IC34" s="119"/>
      <c r="ID34" s="119"/>
      <c r="IE34" s="119"/>
      <c r="IF34" s="119"/>
      <c r="IG34" s="119"/>
      <c r="IH34" s="119"/>
      <c r="II34" s="119"/>
      <c r="IJ34" s="119"/>
      <c r="IK34" s="119"/>
      <c r="IL34" s="119"/>
      <c r="IM34" s="139"/>
    </row>
    <row r="35" spans="1:247" ht="15.6" customHeight="1" x14ac:dyDescent="0.15">
      <c r="A35" s="170"/>
      <c r="B35" s="156"/>
      <c r="C35" s="156"/>
      <c r="D35" s="34"/>
      <c r="E35" s="156"/>
      <c r="F35" s="10"/>
      <c r="G35" s="34"/>
      <c r="H35" s="34"/>
      <c r="I35" s="35"/>
      <c r="J35" s="171"/>
      <c r="K35" s="167"/>
      <c r="L35" s="167"/>
      <c r="M35" s="167"/>
      <c r="N35" s="167"/>
      <c r="O35" s="167"/>
      <c r="P35" s="167"/>
      <c r="Q35" s="167"/>
      <c r="R35" s="168"/>
      <c r="S35" s="1085" t="s">
        <v>
924</v>
      </c>
      <c r="T35" s="772"/>
      <c r="U35" s="772"/>
      <c r="V35" s="772"/>
      <c r="W35" s="772"/>
      <c r="X35" s="772"/>
      <c r="Y35" s="772"/>
      <c r="Z35" s="772"/>
      <c r="AA35" s="772"/>
      <c r="AB35" s="772"/>
      <c r="AC35" s="772"/>
      <c r="AD35" s="772"/>
      <c r="AE35" s="772"/>
      <c r="AF35" s="772"/>
      <c r="AG35" s="772"/>
      <c r="AH35" s="772"/>
      <c r="AI35" s="772"/>
      <c r="AJ35" s="772"/>
      <c r="AK35" s="772"/>
      <c r="AL35" s="772"/>
      <c r="AM35" s="772"/>
      <c r="AN35" s="772"/>
      <c r="AO35" s="772"/>
      <c r="AP35" s="772"/>
      <c r="AQ35" s="772"/>
      <c r="AR35" s="772"/>
      <c r="AS35" s="772"/>
      <c r="AT35" s="772"/>
      <c r="AU35" s="772"/>
      <c r="AV35" s="772"/>
      <c r="AW35" s="1112"/>
      <c r="AX35" s="170"/>
      <c r="AY35" s="156"/>
      <c r="AZ35" s="156"/>
      <c r="BA35" s="34"/>
      <c r="BB35" s="156"/>
      <c r="BC35" s="1094" t="s">
        <v>
925</v>
      </c>
      <c r="BD35" s="1094"/>
      <c r="BE35" s="1094"/>
      <c r="BF35" s="1095"/>
      <c r="BG35" s="733" t="s">
        <v>
873</v>
      </c>
      <c r="BH35" s="734"/>
      <c r="BI35" s="734"/>
      <c r="BJ35" s="734"/>
      <c r="BK35" s="1098">
        <v>
13</v>
      </c>
      <c r="BL35" s="1098"/>
      <c r="BM35" s="1098"/>
      <c r="BN35" s="848" t="s">
        <v>
702</v>
      </c>
      <c r="BO35" s="882"/>
      <c r="BP35" s="1085" t="s">
        <v>
926</v>
      </c>
      <c r="BQ35" s="772"/>
      <c r="BR35" s="772"/>
      <c r="BS35" s="772"/>
      <c r="BT35" s="772"/>
      <c r="BU35" s="772"/>
      <c r="BV35" s="772"/>
      <c r="BW35" s="772"/>
      <c r="BX35" s="772"/>
      <c r="BY35" s="772"/>
      <c r="BZ35" s="772"/>
      <c r="CA35" s="772"/>
      <c r="CB35" s="772"/>
      <c r="CC35" s="772"/>
      <c r="CD35" s="772"/>
      <c r="CE35" s="772"/>
      <c r="CF35" s="772"/>
      <c r="CG35" s="772"/>
      <c r="CH35" s="772"/>
      <c r="CI35" s="772"/>
      <c r="CJ35" s="772"/>
      <c r="CK35" s="772"/>
      <c r="CL35" s="772"/>
      <c r="CM35" s="772"/>
      <c r="CN35" s="772"/>
      <c r="CO35" s="772"/>
      <c r="CP35" s="772"/>
      <c r="CQ35" s="772"/>
      <c r="CR35" s="772"/>
      <c r="CS35" s="772"/>
      <c r="CT35" s="772"/>
      <c r="CU35" s="772"/>
      <c r="CV35" s="1112"/>
      <c r="CW35" s="173"/>
      <c r="CX35" s="120"/>
      <c r="CY35" s="120"/>
      <c r="CZ35" s="119"/>
      <c r="DA35" s="120"/>
      <c r="DB35" s="1096"/>
      <c r="DC35" s="1096"/>
      <c r="DD35" s="1096"/>
      <c r="DE35" s="1097"/>
      <c r="DF35" s="759"/>
      <c r="DG35" s="760"/>
      <c r="DH35" s="760"/>
      <c r="DI35" s="760"/>
      <c r="DJ35" s="1099"/>
      <c r="DK35" s="1099"/>
      <c r="DL35" s="1099"/>
      <c r="DM35" s="770"/>
      <c r="DN35" s="902"/>
      <c r="DO35" s="659" t="s">
        <v>
927</v>
      </c>
      <c r="DP35" s="660"/>
      <c r="DQ35" s="660"/>
      <c r="DR35" s="660"/>
      <c r="DS35" s="660"/>
      <c r="DT35" s="660"/>
      <c r="DU35" s="660"/>
      <c r="DV35" s="660"/>
      <c r="DW35" s="660"/>
      <c r="DX35" s="660"/>
      <c r="DY35" s="660"/>
      <c r="DZ35" s="660"/>
      <c r="EA35" s="660"/>
      <c r="EB35" s="660"/>
      <c r="EC35" s="660"/>
      <c r="ED35" s="660"/>
      <c r="EE35" s="660"/>
      <c r="EF35" s="660"/>
      <c r="EG35" s="660"/>
      <c r="EH35" s="660"/>
      <c r="EI35" s="660"/>
      <c r="EJ35" s="660"/>
      <c r="EK35" s="660"/>
      <c r="EL35" s="660"/>
      <c r="EM35" s="1091"/>
      <c r="EN35" s="1091"/>
      <c r="EO35" s="1091"/>
      <c r="EP35" s="1091"/>
      <c r="EQ35" s="1091"/>
      <c r="ER35" s="1091"/>
      <c r="ES35" s="1092"/>
      <c r="ET35" s="170"/>
      <c r="EU35" s="156"/>
      <c r="EV35" s="156"/>
      <c r="EW35" s="34"/>
      <c r="EX35" s="156"/>
      <c r="EY35" s="734" t="s">
        <v>
928</v>
      </c>
      <c r="EZ35" s="734"/>
      <c r="FA35" s="734"/>
      <c r="FB35" s="735"/>
      <c r="FC35" s="733" t="s">
        <v>
701</v>
      </c>
      <c r="FD35" s="734"/>
      <c r="FE35" s="734"/>
      <c r="FF35" s="734"/>
      <c r="FG35" s="1098">
        <v>
44</v>
      </c>
      <c r="FH35" s="1098"/>
      <c r="FI35" s="1098"/>
      <c r="FJ35" s="848" t="s">
        <v>
702</v>
      </c>
      <c r="FK35" s="882"/>
      <c r="FL35" s="1085" t="s">
        <v>
929</v>
      </c>
      <c r="FM35" s="772"/>
      <c r="FN35" s="772"/>
      <c r="FO35" s="772"/>
      <c r="FP35" s="772"/>
      <c r="FQ35" s="772"/>
      <c r="FR35" s="772"/>
      <c r="FS35" s="772"/>
      <c r="FT35" s="772"/>
      <c r="FU35" s="772"/>
      <c r="FV35" s="772"/>
      <c r="FW35" s="772"/>
      <c r="FX35" s="772"/>
      <c r="FY35" s="772"/>
      <c r="FZ35" s="772"/>
      <c r="GA35" s="772"/>
      <c r="GB35" s="772"/>
      <c r="GC35" s="772"/>
      <c r="GD35" s="772"/>
      <c r="GE35" s="772"/>
      <c r="GF35" s="772"/>
      <c r="GG35" s="772"/>
      <c r="GH35" s="772"/>
      <c r="GI35" s="772"/>
      <c r="GJ35" s="1086"/>
      <c r="GK35" s="1086"/>
      <c r="GL35" s="1086"/>
      <c r="GM35" s="1086"/>
      <c r="GN35" s="1086"/>
      <c r="GO35" s="1086"/>
      <c r="GP35" s="1087"/>
      <c r="GQ35" s="170"/>
      <c r="GR35" s="156"/>
      <c r="GS35" s="156"/>
      <c r="GT35" s="34"/>
      <c r="GU35" s="156"/>
      <c r="GV35" s="156"/>
      <c r="GW35" s="34"/>
      <c r="GX35" s="34"/>
      <c r="GY35" s="35"/>
      <c r="GZ35" s="170"/>
      <c r="HA35" s="34"/>
      <c r="HB35" s="34"/>
      <c r="HC35" s="34"/>
      <c r="HD35" s="156"/>
      <c r="HE35" s="172"/>
      <c r="HF35" s="172"/>
      <c r="HG35" s="156"/>
      <c r="HH35" s="34"/>
      <c r="HI35" s="1085" t="s">
        <v>
1168</v>
      </c>
      <c r="HJ35" s="772"/>
      <c r="HK35" s="772"/>
      <c r="HL35" s="772"/>
      <c r="HM35" s="772"/>
      <c r="HN35" s="772"/>
      <c r="HO35" s="772"/>
      <c r="HP35" s="772"/>
      <c r="HQ35" s="772"/>
      <c r="HR35" s="772"/>
      <c r="HS35" s="772"/>
      <c r="HT35" s="772"/>
      <c r="HU35" s="772"/>
      <c r="HV35" s="772"/>
      <c r="HW35" s="772"/>
      <c r="HX35" s="772"/>
      <c r="HY35" s="772"/>
      <c r="HZ35" s="772"/>
      <c r="IA35" s="772"/>
      <c r="IB35" s="772"/>
      <c r="IC35" s="34"/>
      <c r="ID35" s="34"/>
      <c r="IE35" s="34"/>
      <c r="IF35" s="34"/>
      <c r="IG35" s="34"/>
      <c r="IH35" s="34"/>
      <c r="II35" s="34"/>
      <c r="IJ35" s="34"/>
      <c r="IK35" s="34"/>
      <c r="IL35" s="34"/>
      <c r="IM35" s="35"/>
    </row>
    <row r="36" spans="1:247" ht="15.6" customHeight="1" x14ac:dyDescent="0.15">
      <c r="A36" s="114"/>
      <c r="B36" s="10"/>
      <c r="C36" s="10"/>
      <c r="D36" s="16"/>
      <c r="E36" s="10"/>
      <c r="F36" s="853" t="s">
        <v>
930</v>
      </c>
      <c r="G36" s="853"/>
      <c r="H36" s="853"/>
      <c r="I36" s="1090"/>
      <c r="J36" s="747" t="s">
        <v>
931</v>
      </c>
      <c r="K36" s="748"/>
      <c r="L36" s="748"/>
      <c r="M36" s="748"/>
      <c r="N36" s="900">
        <v>
7</v>
      </c>
      <c r="O36" s="771"/>
      <c r="P36" s="771"/>
      <c r="Q36" s="771" t="s">
        <v>
702</v>
      </c>
      <c r="R36" s="883"/>
      <c r="S36" s="132"/>
      <c r="T36" s="748" t="s">
        <v>
932</v>
      </c>
      <c r="U36" s="748"/>
      <c r="V36" s="748"/>
      <c r="W36" s="748"/>
      <c r="X36" s="748"/>
      <c r="Y36" s="16"/>
      <c r="Z36" s="853" t="s">
        <v>
1169</v>
      </c>
      <c r="AA36" s="853"/>
      <c r="AB36" s="853"/>
      <c r="AC36" s="40"/>
      <c r="AD36" s="1080" t="s">
        <v>
847</v>
      </c>
      <c r="AE36" s="1080"/>
      <c r="AF36" s="1080"/>
      <c r="AG36" s="1080"/>
      <c r="AH36" s="1080"/>
      <c r="AI36" s="16"/>
      <c r="AJ36" s="771" t="s">
        <v>
1170</v>
      </c>
      <c r="AK36" s="771"/>
      <c r="AL36" s="771"/>
      <c r="AM36" s="41"/>
      <c r="AN36" s="748" t="s">
        <v>
933</v>
      </c>
      <c r="AO36" s="748"/>
      <c r="AP36" s="748"/>
      <c r="AQ36" s="748"/>
      <c r="AR36" s="748"/>
      <c r="AS36" s="748"/>
      <c r="AT36" s="853" t="s">
        <v>
1171</v>
      </c>
      <c r="AU36" s="853"/>
      <c r="AV36" s="853"/>
      <c r="AW36" s="1090"/>
      <c r="AX36" s="173"/>
      <c r="AY36" s="120"/>
      <c r="AZ36" s="120"/>
      <c r="BA36" s="119"/>
      <c r="BB36" s="120"/>
      <c r="BC36" s="1096"/>
      <c r="BD36" s="1096"/>
      <c r="BE36" s="1096"/>
      <c r="BF36" s="1097"/>
      <c r="BG36" s="759"/>
      <c r="BH36" s="760"/>
      <c r="BI36" s="760"/>
      <c r="BJ36" s="760"/>
      <c r="BK36" s="1099"/>
      <c r="BL36" s="1099"/>
      <c r="BM36" s="1099"/>
      <c r="BN36" s="770"/>
      <c r="BO36" s="902"/>
      <c r="BP36" s="659" t="s">
        <v>
934</v>
      </c>
      <c r="BQ36" s="660"/>
      <c r="BR36" s="660"/>
      <c r="BS36" s="660"/>
      <c r="BT36" s="660"/>
      <c r="BU36" s="660"/>
      <c r="BV36" s="660"/>
      <c r="BW36" s="660"/>
      <c r="BX36" s="660"/>
      <c r="BY36" s="660"/>
      <c r="BZ36" s="660"/>
      <c r="CA36" s="660"/>
      <c r="CB36" s="660"/>
      <c r="CC36" s="660"/>
      <c r="CD36" s="660"/>
      <c r="CE36" s="660"/>
      <c r="CF36" s="119"/>
      <c r="CG36" s="119"/>
      <c r="CH36" s="119"/>
      <c r="CI36" s="119"/>
      <c r="CJ36" s="119"/>
      <c r="CK36" s="119"/>
      <c r="CL36" s="119"/>
      <c r="CM36" s="119"/>
      <c r="CN36" s="119"/>
      <c r="CO36" s="119"/>
      <c r="CP36" s="119"/>
      <c r="CQ36" s="119"/>
      <c r="CR36" s="119"/>
      <c r="CS36" s="119"/>
      <c r="CT36" s="119"/>
      <c r="CU36" s="119"/>
      <c r="CV36" s="139"/>
      <c r="CW36" s="173"/>
      <c r="CX36" s="120"/>
      <c r="CY36" s="120"/>
      <c r="CZ36" s="119"/>
      <c r="DA36" s="120"/>
      <c r="DB36" s="1107" t="s">
        <v>
935</v>
      </c>
      <c r="DC36" s="1107"/>
      <c r="DD36" s="1107"/>
      <c r="DE36" s="1108"/>
      <c r="DF36" s="835" t="s">
        <v>
701</v>
      </c>
      <c r="DG36" s="836"/>
      <c r="DH36" s="836"/>
      <c r="DI36" s="836"/>
      <c r="DJ36" s="1101">
        <v>
28</v>
      </c>
      <c r="DK36" s="1101"/>
      <c r="DL36" s="1101"/>
      <c r="DM36" s="941" t="s">
        <v>
702</v>
      </c>
      <c r="DN36" s="942"/>
      <c r="DO36" s="1102" t="s">
        <v>
936</v>
      </c>
      <c r="DP36" s="1103"/>
      <c r="DQ36" s="1103"/>
      <c r="DR36" s="1103"/>
      <c r="DS36" s="1103"/>
      <c r="DT36" s="1103"/>
      <c r="DU36" s="1103"/>
      <c r="DV36" s="1103"/>
      <c r="DW36" s="1103"/>
      <c r="DX36" s="1103"/>
      <c r="DY36" s="1103"/>
      <c r="DZ36" s="1103"/>
      <c r="EA36" s="1103"/>
      <c r="EB36" s="1103"/>
      <c r="EC36" s="1103"/>
      <c r="ED36" s="1103"/>
      <c r="EE36" s="1103"/>
      <c r="EF36" s="1103"/>
      <c r="EG36" s="1103"/>
      <c r="EH36" s="1103"/>
      <c r="EI36" s="1103"/>
      <c r="EJ36" s="1103"/>
      <c r="EK36" s="1103"/>
      <c r="EL36" s="1103"/>
      <c r="EM36" s="1103"/>
      <c r="EN36" s="140"/>
      <c r="EO36" s="140"/>
      <c r="EP36" s="140"/>
      <c r="EQ36" s="140"/>
      <c r="ER36" s="140"/>
      <c r="ES36" s="141"/>
      <c r="ET36" s="173"/>
      <c r="EU36" s="120"/>
      <c r="EV36" s="120"/>
      <c r="EW36" s="119"/>
      <c r="EX36" s="120"/>
      <c r="EY36" s="760"/>
      <c r="EZ36" s="760"/>
      <c r="FA36" s="760"/>
      <c r="FB36" s="761"/>
      <c r="FC36" s="759"/>
      <c r="FD36" s="760"/>
      <c r="FE36" s="760"/>
      <c r="FF36" s="760"/>
      <c r="FG36" s="1099"/>
      <c r="FH36" s="1099"/>
      <c r="FI36" s="1099"/>
      <c r="FJ36" s="770"/>
      <c r="FK36" s="902"/>
      <c r="FL36" s="659" t="s">
        <v>
937</v>
      </c>
      <c r="FM36" s="660"/>
      <c r="FN36" s="660"/>
      <c r="FO36" s="660"/>
      <c r="FP36" s="660"/>
      <c r="FQ36" s="660"/>
      <c r="FR36" s="660"/>
      <c r="FS36" s="660"/>
      <c r="FT36" s="660"/>
      <c r="FU36" s="660"/>
      <c r="FV36" s="660"/>
      <c r="FW36" s="660"/>
      <c r="FX36" s="660"/>
      <c r="FY36" s="660"/>
      <c r="FZ36" s="119"/>
      <c r="GA36" s="119"/>
      <c r="GB36" s="119"/>
      <c r="GC36" s="119"/>
      <c r="GD36" s="119"/>
      <c r="GE36" s="119"/>
      <c r="GF36" s="119"/>
      <c r="GG36" s="119"/>
      <c r="GH36" s="119"/>
      <c r="GI36" s="119"/>
      <c r="GJ36" s="119"/>
      <c r="GK36" s="119"/>
      <c r="GL36" s="119"/>
      <c r="GM36" s="119"/>
      <c r="GN36" s="119"/>
      <c r="GO36" s="119"/>
      <c r="GP36" s="139"/>
      <c r="GQ36" s="114"/>
      <c r="GR36" s="10"/>
      <c r="GS36" s="10"/>
      <c r="GT36" s="16"/>
      <c r="GU36" s="10"/>
      <c r="GV36" s="1080" t="s">
        <v>
938</v>
      </c>
      <c r="GW36" s="1080"/>
      <c r="GX36" s="1080"/>
      <c r="GY36" s="1081"/>
      <c r="GZ36" s="747" t="s">
        <v>
701</v>
      </c>
      <c r="HA36" s="748"/>
      <c r="HB36" s="748"/>
      <c r="HC36" s="748"/>
      <c r="HD36" s="771">
        <v>
56</v>
      </c>
      <c r="HE36" s="900"/>
      <c r="HF36" s="900"/>
      <c r="HG36" s="16" t="s">
        <v>
702</v>
      </c>
      <c r="HH36" s="16"/>
      <c r="HI36" s="644" t="s">
        <v>
939</v>
      </c>
      <c r="HJ36" s="645"/>
      <c r="HK36" s="645"/>
      <c r="HL36" s="645"/>
      <c r="HM36" s="645"/>
      <c r="HN36" s="645"/>
      <c r="HO36" s="645"/>
      <c r="HP36" s="645"/>
      <c r="HQ36" s="645"/>
      <c r="HR36" s="645"/>
      <c r="HS36" s="645"/>
      <c r="HT36" s="645"/>
      <c r="HU36" s="645"/>
      <c r="HV36" s="645"/>
      <c r="HW36" s="645"/>
      <c r="HX36" s="645"/>
      <c r="HY36" s="645"/>
      <c r="HZ36" s="645"/>
      <c r="IA36" s="16"/>
      <c r="IB36" s="16"/>
      <c r="IC36" s="16"/>
      <c r="ID36" s="16"/>
      <c r="IE36" s="16"/>
      <c r="IF36" s="16"/>
      <c r="IG36" s="16"/>
      <c r="IH36" s="16"/>
      <c r="II36" s="16"/>
      <c r="IJ36" s="16"/>
      <c r="IK36" s="16"/>
      <c r="IL36" s="16"/>
      <c r="IM36" s="116"/>
    </row>
    <row r="37" spans="1:247" ht="15.6" customHeight="1" x14ac:dyDescent="0.15">
      <c r="A37" s="59"/>
      <c r="B37" s="41"/>
      <c r="C37" s="16"/>
      <c r="D37" s="16"/>
      <c r="E37" s="16"/>
      <c r="F37" s="853"/>
      <c r="G37" s="853"/>
      <c r="H37" s="853"/>
      <c r="I37" s="1090"/>
      <c r="J37" s="747"/>
      <c r="K37" s="748"/>
      <c r="L37" s="748"/>
      <c r="M37" s="748"/>
      <c r="N37" s="771"/>
      <c r="O37" s="771"/>
      <c r="P37" s="771"/>
      <c r="Q37" s="771"/>
      <c r="R37" s="883"/>
      <c r="S37" s="114"/>
      <c r="T37" s="1080" t="s">
        <v>
940</v>
      </c>
      <c r="U37" s="1080"/>
      <c r="V37" s="1080"/>
      <c r="W37" s="1080"/>
      <c r="X37" s="1080"/>
      <c r="Y37" s="16"/>
      <c r="Z37" s="853" t="s">
        <v>
1172</v>
      </c>
      <c r="AA37" s="853"/>
      <c r="AB37" s="853"/>
      <c r="AC37" s="40"/>
      <c r="AD37" s="748" t="s">
        <v>
941</v>
      </c>
      <c r="AE37" s="748"/>
      <c r="AF37" s="748"/>
      <c r="AG37" s="748"/>
      <c r="AH37" s="748"/>
      <c r="AI37" s="16"/>
      <c r="AJ37" s="771" t="s">
        <v>
1173</v>
      </c>
      <c r="AK37" s="771"/>
      <c r="AL37" s="771"/>
      <c r="AM37" s="41"/>
      <c r="AN37" s="748" t="s">
        <v>
942</v>
      </c>
      <c r="AO37" s="748"/>
      <c r="AP37" s="748"/>
      <c r="AQ37" s="748"/>
      <c r="AR37" s="748"/>
      <c r="AS37" s="748"/>
      <c r="AT37" s="853" t="s">
        <v>
1174</v>
      </c>
      <c r="AU37" s="853"/>
      <c r="AV37" s="853"/>
      <c r="AW37" s="1090"/>
      <c r="AX37" s="173"/>
      <c r="AY37" s="120"/>
      <c r="AZ37" s="120"/>
      <c r="BA37" s="119"/>
      <c r="BB37" s="120"/>
      <c r="BC37" s="1096" t="s">
        <v>
943</v>
      </c>
      <c r="BD37" s="1096"/>
      <c r="BE37" s="1096"/>
      <c r="BF37" s="1097"/>
      <c r="BG37" s="698" t="s">
        <v>
873</v>
      </c>
      <c r="BH37" s="698"/>
      <c r="BI37" s="698"/>
      <c r="BJ37" s="835"/>
      <c r="BK37" s="941">
        <v>
15</v>
      </c>
      <c r="BL37" s="941"/>
      <c r="BM37" s="941"/>
      <c r="BN37" s="942" t="s">
        <v>
702</v>
      </c>
      <c r="BO37" s="589"/>
      <c r="BP37" s="1110" t="s">
        <v>
944</v>
      </c>
      <c r="BQ37" s="1110"/>
      <c r="BR37" s="1110"/>
      <c r="BS37" s="1110"/>
      <c r="BT37" s="1110"/>
      <c r="BU37" s="1110"/>
      <c r="BV37" s="1110"/>
      <c r="BW37" s="1110"/>
      <c r="BX37" s="1110"/>
      <c r="BY37" s="1110"/>
      <c r="BZ37" s="1110"/>
      <c r="CA37" s="1110"/>
      <c r="CB37" s="1110"/>
      <c r="CC37" s="1110"/>
      <c r="CD37" s="1110"/>
      <c r="CE37" s="1110"/>
      <c r="CF37" s="1110"/>
      <c r="CG37" s="1110"/>
      <c r="CH37" s="1110"/>
      <c r="CI37" s="1110"/>
      <c r="CJ37" s="1110"/>
      <c r="CK37" s="1110"/>
      <c r="CL37" s="1110"/>
      <c r="CM37" s="1110"/>
      <c r="CN37" s="1110"/>
      <c r="CO37" s="1110"/>
      <c r="CP37" s="1110"/>
      <c r="CQ37" s="1110"/>
      <c r="CR37" s="1110"/>
      <c r="CS37" s="1110"/>
      <c r="CT37" s="1110"/>
      <c r="CU37" s="1110"/>
      <c r="CV37" s="1110"/>
      <c r="CW37" s="170"/>
      <c r="CX37" s="156"/>
      <c r="CY37" s="156"/>
      <c r="CZ37" s="34"/>
      <c r="DA37" s="156"/>
      <c r="DB37" s="156"/>
      <c r="DC37" s="34"/>
      <c r="DD37" s="34"/>
      <c r="DE37" s="35"/>
      <c r="DF37" s="171"/>
      <c r="DG37" s="167"/>
      <c r="DH37" s="167"/>
      <c r="DI37" s="167"/>
      <c r="DJ37" s="167"/>
      <c r="DK37" s="167"/>
      <c r="DL37" s="167"/>
      <c r="DM37" s="167"/>
      <c r="DN37" s="168"/>
      <c r="DO37" s="1085" t="s">
        <v>
945</v>
      </c>
      <c r="DP37" s="772"/>
      <c r="DQ37" s="772"/>
      <c r="DR37" s="772"/>
      <c r="DS37" s="772"/>
      <c r="DT37" s="772"/>
      <c r="DU37" s="772"/>
      <c r="DV37" s="772"/>
      <c r="DW37" s="772"/>
      <c r="DX37" s="772"/>
      <c r="DY37" s="772"/>
      <c r="DZ37" s="772"/>
      <c r="EA37" s="772"/>
      <c r="EB37" s="772"/>
      <c r="EC37" s="772"/>
      <c r="ED37" s="34"/>
      <c r="EE37" s="34"/>
      <c r="EF37" s="34"/>
      <c r="EG37" s="34"/>
      <c r="EH37" s="34"/>
      <c r="EI37" s="34"/>
      <c r="EJ37" s="34"/>
      <c r="EK37" s="34"/>
      <c r="EL37" s="34"/>
      <c r="EM37" s="34"/>
      <c r="EN37" s="34"/>
      <c r="EO37" s="34"/>
      <c r="EP37" s="34"/>
      <c r="EQ37" s="34"/>
      <c r="ER37" s="34"/>
      <c r="ES37" s="35"/>
      <c r="ET37" s="170"/>
      <c r="EU37" s="156"/>
      <c r="EV37" s="156"/>
      <c r="EW37" s="34"/>
      <c r="EX37" s="156"/>
      <c r="EY37" s="734" t="s">
        <v>
946</v>
      </c>
      <c r="EZ37" s="734"/>
      <c r="FA37" s="734"/>
      <c r="FB37" s="735"/>
      <c r="FC37" s="733" t="s">
        <v>
701</v>
      </c>
      <c r="FD37" s="734"/>
      <c r="FE37" s="734"/>
      <c r="FF37" s="734"/>
      <c r="FG37" s="1098">
        <v>
45</v>
      </c>
      <c r="FH37" s="1098"/>
      <c r="FI37" s="1098"/>
      <c r="FJ37" s="848" t="s">
        <v>
702</v>
      </c>
      <c r="FK37" s="882"/>
      <c r="FL37" s="1085" t="s">
        <v>
947</v>
      </c>
      <c r="FM37" s="772"/>
      <c r="FN37" s="772"/>
      <c r="FO37" s="772"/>
      <c r="FP37" s="772"/>
      <c r="FQ37" s="772"/>
      <c r="FR37" s="772"/>
      <c r="FS37" s="772"/>
      <c r="FT37" s="772"/>
      <c r="FU37" s="772"/>
      <c r="FV37" s="772"/>
      <c r="FW37" s="772"/>
      <c r="FX37" s="772"/>
      <c r="FY37" s="772"/>
      <c r="FZ37" s="34"/>
      <c r="GA37" s="34"/>
      <c r="GB37" s="34"/>
      <c r="GC37" s="34"/>
      <c r="GD37" s="34"/>
      <c r="GE37" s="34"/>
      <c r="GF37" s="34"/>
      <c r="GG37" s="34"/>
      <c r="GH37" s="34"/>
      <c r="GI37" s="34"/>
      <c r="GJ37" s="34"/>
      <c r="GK37" s="34"/>
      <c r="GL37" s="34"/>
      <c r="GM37" s="34"/>
      <c r="GN37" s="34"/>
      <c r="GO37" s="34"/>
      <c r="GP37" s="35"/>
      <c r="GQ37" s="118"/>
      <c r="GR37" s="119"/>
      <c r="GS37" s="119"/>
      <c r="GT37" s="119"/>
      <c r="GU37" s="119"/>
      <c r="GV37" s="119"/>
      <c r="GW37" s="119"/>
      <c r="GX37" s="119"/>
      <c r="GY37" s="139"/>
      <c r="GZ37" s="118"/>
      <c r="HA37" s="119"/>
      <c r="HB37" s="119"/>
      <c r="HC37" s="119"/>
      <c r="HD37" s="178"/>
      <c r="HE37" s="178"/>
      <c r="HF37" s="178"/>
      <c r="HG37" s="119"/>
      <c r="HH37" s="119"/>
      <c r="HI37" s="659" t="s">
        <v>
948</v>
      </c>
      <c r="HJ37" s="660"/>
      <c r="HK37" s="660"/>
      <c r="HL37" s="660"/>
      <c r="HM37" s="660"/>
      <c r="HN37" s="660"/>
      <c r="HO37" s="660"/>
      <c r="HP37" s="660"/>
      <c r="HQ37" s="660"/>
      <c r="HR37" s="660"/>
      <c r="HS37" s="660"/>
      <c r="HT37" s="660"/>
      <c r="HU37" s="660"/>
      <c r="HV37" s="660"/>
      <c r="HW37" s="660"/>
      <c r="HX37" s="119"/>
      <c r="HY37" s="119"/>
      <c r="HZ37" s="119"/>
      <c r="IA37" s="119"/>
      <c r="IB37" s="119"/>
      <c r="IC37" s="119"/>
      <c r="ID37" s="119"/>
      <c r="IE37" s="119"/>
      <c r="IF37" s="119"/>
      <c r="IG37" s="119"/>
      <c r="IH37" s="119"/>
      <c r="II37" s="119"/>
      <c r="IJ37" s="119"/>
      <c r="IK37" s="119"/>
      <c r="IL37" s="119"/>
      <c r="IM37" s="139"/>
    </row>
    <row r="38" spans="1:247" ht="15.6" customHeight="1" x14ac:dyDescent="0.15">
      <c r="A38" s="118"/>
      <c r="B38" s="119"/>
      <c r="C38" s="119"/>
      <c r="D38" s="119"/>
      <c r="E38" s="119"/>
      <c r="F38" s="119"/>
      <c r="G38" s="119"/>
      <c r="H38" s="119"/>
      <c r="I38" s="139"/>
      <c r="J38" s="118"/>
      <c r="K38" s="182"/>
      <c r="L38" s="182"/>
      <c r="M38" s="182"/>
      <c r="N38" s="182"/>
      <c r="O38" s="182"/>
      <c r="P38" s="182"/>
      <c r="Q38" s="182"/>
      <c r="R38" s="139"/>
      <c r="S38" s="173"/>
      <c r="T38" s="760" t="s">
        <v>
319</v>
      </c>
      <c r="U38" s="760"/>
      <c r="V38" s="760"/>
      <c r="W38" s="760"/>
      <c r="X38" s="760"/>
      <c r="Y38" s="120"/>
      <c r="Z38" s="1096" t="s">
        <v>
1175</v>
      </c>
      <c r="AA38" s="1096"/>
      <c r="AB38" s="1096"/>
      <c r="AC38" s="119"/>
      <c r="AD38" s="119"/>
      <c r="AE38" s="119"/>
      <c r="AF38" s="119"/>
      <c r="AG38" s="119"/>
      <c r="AH38" s="119"/>
      <c r="AI38" s="119"/>
      <c r="AJ38" s="119"/>
      <c r="AK38" s="119"/>
      <c r="AL38" s="119"/>
      <c r="AM38" s="119"/>
      <c r="AN38" s="119"/>
      <c r="AO38" s="119"/>
      <c r="AP38" s="119"/>
      <c r="AQ38" s="119"/>
      <c r="AR38" s="119"/>
      <c r="AS38" s="119"/>
      <c r="AT38" s="119"/>
      <c r="AU38" s="119"/>
      <c r="AV38" s="119"/>
      <c r="AW38" s="139"/>
      <c r="AX38" s="173"/>
      <c r="AY38" s="120"/>
      <c r="AZ38" s="120"/>
      <c r="BA38" s="119"/>
      <c r="BB38" s="120"/>
      <c r="BC38" s="1096" t="s">
        <v>
943</v>
      </c>
      <c r="BD38" s="1096"/>
      <c r="BE38" s="1096"/>
      <c r="BF38" s="1097"/>
      <c r="BG38" s="698" t="s">
        <v>
701</v>
      </c>
      <c r="BH38" s="698"/>
      <c r="BI38" s="698"/>
      <c r="BJ38" s="835"/>
      <c r="BK38" s="941" t="s">
        <v>
949</v>
      </c>
      <c r="BL38" s="941"/>
      <c r="BM38" s="941"/>
      <c r="BN38" s="942" t="s">
        <v>
702</v>
      </c>
      <c r="BO38" s="589"/>
      <c r="BP38" s="1110" t="s">
        <v>
950</v>
      </c>
      <c r="BQ38" s="1110"/>
      <c r="BR38" s="1110"/>
      <c r="BS38" s="1110"/>
      <c r="BT38" s="1110"/>
      <c r="BU38" s="1110"/>
      <c r="BV38" s="1110"/>
      <c r="BW38" s="1110"/>
      <c r="BX38" s="1110"/>
      <c r="BY38" s="1110"/>
      <c r="BZ38" s="1110"/>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c r="CU38" s="1110"/>
      <c r="CV38" s="1110"/>
      <c r="CW38" s="114"/>
      <c r="CX38" s="10"/>
      <c r="CY38" s="10"/>
      <c r="CZ38" s="16"/>
      <c r="DA38" s="10"/>
      <c r="DB38" s="853" t="s">
        <v>
951</v>
      </c>
      <c r="DC38" s="853"/>
      <c r="DD38" s="853"/>
      <c r="DE38" s="1090"/>
      <c r="DF38" s="747" t="s">
        <v>
701</v>
      </c>
      <c r="DG38" s="748"/>
      <c r="DH38" s="748"/>
      <c r="DI38" s="748"/>
      <c r="DJ38" s="900">
        <v>
29</v>
      </c>
      <c r="DK38" s="900"/>
      <c r="DL38" s="900"/>
      <c r="DM38" s="771" t="s">
        <v>
702</v>
      </c>
      <c r="DN38" s="883"/>
      <c r="DO38" s="644" t="s">
        <v>
952</v>
      </c>
      <c r="DP38" s="645"/>
      <c r="DQ38" s="645"/>
      <c r="DR38" s="645"/>
      <c r="DS38" s="645"/>
      <c r="DT38" s="645"/>
      <c r="DU38" s="645"/>
      <c r="DV38" s="645"/>
      <c r="DW38" s="645"/>
      <c r="DX38" s="645"/>
      <c r="DY38" s="645"/>
      <c r="DZ38" s="645"/>
      <c r="EA38" s="645"/>
      <c r="EB38" s="645"/>
      <c r="EC38" s="645"/>
      <c r="ED38" s="645"/>
      <c r="EE38" s="645"/>
      <c r="EF38" s="645"/>
      <c r="EG38" s="645"/>
      <c r="EH38" s="645"/>
      <c r="EI38" s="645"/>
      <c r="EJ38" s="645"/>
      <c r="EK38" s="645"/>
      <c r="EL38" s="645"/>
      <c r="EM38" s="645"/>
      <c r="EN38" s="645"/>
      <c r="EO38" s="645"/>
      <c r="EP38" s="645"/>
      <c r="EQ38" s="645"/>
      <c r="ER38" s="1105"/>
      <c r="ES38" s="1089"/>
      <c r="ET38" s="173"/>
      <c r="EU38" s="120"/>
      <c r="EV38" s="120"/>
      <c r="EW38" s="119"/>
      <c r="EX38" s="120"/>
      <c r="EY38" s="760"/>
      <c r="EZ38" s="760"/>
      <c r="FA38" s="760"/>
      <c r="FB38" s="761"/>
      <c r="FC38" s="759"/>
      <c r="FD38" s="760"/>
      <c r="FE38" s="760"/>
      <c r="FF38" s="760"/>
      <c r="FG38" s="1099"/>
      <c r="FH38" s="1099"/>
      <c r="FI38" s="1099"/>
      <c r="FJ38" s="770"/>
      <c r="FK38" s="902"/>
      <c r="FL38" s="659" t="s">
        <v>
953</v>
      </c>
      <c r="FM38" s="660"/>
      <c r="FN38" s="660"/>
      <c r="FO38" s="660"/>
      <c r="FP38" s="660"/>
      <c r="FQ38" s="660"/>
      <c r="FR38" s="660"/>
      <c r="FS38" s="660"/>
      <c r="FT38" s="660"/>
      <c r="FU38" s="660"/>
      <c r="FV38" s="660"/>
      <c r="FW38" s="660"/>
      <c r="FX38" s="660"/>
      <c r="FY38" s="660"/>
      <c r="FZ38" s="660"/>
      <c r="GA38" s="660"/>
      <c r="GB38" s="119"/>
      <c r="GC38" s="119"/>
      <c r="GD38" s="119"/>
      <c r="GE38" s="119"/>
      <c r="GF38" s="119"/>
      <c r="GG38" s="119"/>
      <c r="GH38" s="119"/>
      <c r="GI38" s="119"/>
      <c r="GJ38" s="119"/>
      <c r="GK38" s="119"/>
      <c r="GL38" s="119"/>
      <c r="GM38" s="119"/>
      <c r="GN38" s="119"/>
      <c r="GO38" s="119"/>
      <c r="GP38" s="139"/>
      <c r="GQ38" s="170"/>
      <c r="GR38" s="156"/>
      <c r="GS38" s="156"/>
      <c r="GT38" s="34"/>
      <c r="GU38" s="156"/>
      <c r="GV38" s="1094" t="s">
        <v>
954</v>
      </c>
      <c r="GW38" s="1094"/>
      <c r="GX38" s="1094"/>
      <c r="GY38" s="1095"/>
      <c r="GZ38" s="733" t="s">
        <v>
701</v>
      </c>
      <c r="HA38" s="734"/>
      <c r="HB38" s="734"/>
      <c r="HC38" s="734"/>
      <c r="HD38" s="1098">
        <v>
57</v>
      </c>
      <c r="HE38" s="1098"/>
      <c r="HF38" s="1098"/>
      <c r="HG38" s="848" t="s">
        <v>
702</v>
      </c>
      <c r="HH38" s="882"/>
      <c r="HI38" s="1085" t="s">
        <v>
955</v>
      </c>
      <c r="HJ38" s="772"/>
      <c r="HK38" s="772"/>
      <c r="HL38" s="772"/>
      <c r="HM38" s="772"/>
      <c r="HN38" s="772"/>
      <c r="HO38" s="772"/>
      <c r="HP38" s="772"/>
      <c r="HQ38" s="772"/>
      <c r="HR38" s="772"/>
      <c r="HS38" s="772"/>
      <c r="HT38" s="772"/>
      <c r="HU38" s="772"/>
      <c r="HV38" s="772"/>
      <c r="HW38" s="1086"/>
      <c r="HX38" s="34"/>
      <c r="HY38" s="34"/>
      <c r="HZ38" s="34"/>
      <c r="IA38" s="34"/>
      <c r="IB38" s="34"/>
      <c r="IC38" s="34"/>
      <c r="ID38" s="34"/>
      <c r="IE38" s="34"/>
      <c r="IF38" s="34"/>
      <c r="IG38" s="34"/>
      <c r="IH38" s="34"/>
      <c r="II38" s="34"/>
      <c r="IJ38" s="34"/>
      <c r="IK38" s="34"/>
      <c r="IL38" s="34"/>
      <c r="IM38" s="35"/>
    </row>
    <row r="39" spans="1:247" ht="15.6" customHeight="1" x14ac:dyDescent="0.15">
      <c r="A39" s="173"/>
      <c r="B39" s="120"/>
      <c r="C39" s="120"/>
      <c r="D39" s="119"/>
      <c r="E39" s="120"/>
      <c r="F39" s="1096" t="s">
        <v>
956</v>
      </c>
      <c r="G39" s="1096"/>
      <c r="H39" s="1096"/>
      <c r="I39" s="1097"/>
      <c r="J39" s="698" t="s">
        <v>
957</v>
      </c>
      <c r="K39" s="698"/>
      <c r="L39" s="698"/>
      <c r="M39" s="835"/>
      <c r="N39" s="1101">
        <v>
3</v>
      </c>
      <c r="O39" s="941"/>
      <c r="P39" s="941"/>
      <c r="Q39" s="942" t="s">
        <v>
702</v>
      </c>
      <c r="R39" s="589"/>
      <c r="S39" s="1110" t="s">
        <v>
958</v>
      </c>
      <c r="T39" s="1110"/>
      <c r="U39" s="1110"/>
      <c r="V39" s="1110"/>
      <c r="W39" s="1110"/>
      <c r="X39" s="1110"/>
      <c r="Y39" s="1110"/>
      <c r="Z39" s="1110"/>
      <c r="AA39" s="1110"/>
      <c r="AB39" s="1110"/>
      <c r="AC39" s="1110"/>
      <c r="AD39" s="1110"/>
      <c r="AE39" s="1110"/>
      <c r="AF39" s="1110"/>
      <c r="AG39" s="1110"/>
      <c r="AH39" s="1110"/>
      <c r="AI39" s="1110"/>
      <c r="AJ39" s="1110"/>
      <c r="AK39" s="1110"/>
      <c r="AL39" s="1110"/>
      <c r="AM39" s="1110"/>
      <c r="AN39" s="1110"/>
      <c r="AO39" s="1110"/>
      <c r="AP39" s="1110"/>
      <c r="AQ39" s="1110"/>
      <c r="AR39" s="1110"/>
      <c r="AS39" s="1110"/>
      <c r="AT39" s="1110"/>
      <c r="AU39" s="1110"/>
      <c r="AV39" s="1110"/>
      <c r="AW39" s="1110"/>
      <c r="AX39" s="173"/>
      <c r="AY39" s="120"/>
      <c r="AZ39" s="120"/>
      <c r="BA39" s="119"/>
      <c r="BB39" s="120"/>
      <c r="BC39" s="1096" t="s">
        <v>
959</v>
      </c>
      <c r="BD39" s="1096"/>
      <c r="BE39" s="1096"/>
      <c r="BF39" s="1097"/>
      <c r="BG39" s="698" t="s">
        <v>
701</v>
      </c>
      <c r="BH39" s="698"/>
      <c r="BI39" s="698"/>
      <c r="BJ39" s="835"/>
      <c r="BK39" s="1101">
        <v>
3</v>
      </c>
      <c r="BL39" s="941"/>
      <c r="BM39" s="941"/>
      <c r="BN39" s="942" t="s">
        <v>
702</v>
      </c>
      <c r="BO39" s="589"/>
      <c r="BP39" s="1110" t="s">
        <v>
960</v>
      </c>
      <c r="BQ39" s="1110"/>
      <c r="BR39" s="1110"/>
      <c r="BS39" s="1110"/>
      <c r="BT39" s="1110"/>
      <c r="BU39" s="1110"/>
      <c r="BV39" s="1110"/>
      <c r="BW39" s="1110"/>
      <c r="BX39" s="1110"/>
      <c r="BY39" s="1110"/>
      <c r="BZ39" s="1110"/>
      <c r="CA39" s="1110"/>
      <c r="CB39" s="1110"/>
      <c r="CC39" s="1110"/>
      <c r="CD39" s="1110"/>
      <c r="CE39" s="1110"/>
      <c r="CF39" s="1110"/>
      <c r="CG39" s="1110"/>
      <c r="CH39" s="1110"/>
      <c r="CI39" s="1110"/>
      <c r="CJ39" s="1110"/>
      <c r="CK39" s="1110"/>
      <c r="CL39" s="1110"/>
      <c r="CM39" s="1110"/>
      <c r="CN39" s="1110"/>
      <c r="CO39" s="1110"/>
      <c r="CP39" s="1110"/>
      <c r="CQ39" s="1110"/>
      <c r="CR39" s="1110"/>
      <c r="CS39" s="1110"/>
      <c r="CT39" s="1110"/>
      <c r="CU39" s="1110"/>
      <c r="CV39" s="1110"/>
      <c r="CW39" s="59"/>
      <c r="CX39" s="41"/>
      <c r="CY39" s="16"/>
      <c r="CZ39" s="16"/>
      <c r="DA39" s="16"/>
      <c r="DB39" s="853"/>
      <c r="DC39" s="853"/>
      <c r="DD39" s="853"/>
      <c r="DE39" s="1090"/>
      <c r="DF39" s="747"/>
      <c r="DG39" s="748"/>
      <c r="DH39" s="748"/>
      <c r="DI39" s="748"/>
      <c r="DJ39" s="900"/>
      <c r="DK39" s="900"/>
      <c r="DL39" s="900"/>
      <c r="DM39" s="771"/>
      <c r="DN39" s="883"/>
      <c r="DO39" s="644" t="s">
        <v>
961</v>
      </c>
      <c r="DP39" s="645"/>
      <c r="DQ39" s="645"/>
      <c r="DR39" s="645"/>
      <c r="DS39" s="645"/>
      <c r="DT39" s="645"/>
      <c r="DU39" s="645"/>
      <c r="DV39" s="645"/>
      <c r="DW39" s="645"/>
      <c r="DX39" s="645"/>
      <c r="DY39" s="645"/>
      <c r="DZ39" s="645"/>
      <c r="EA39" s="645"/>
      <c r="EB39" s="645"/>
      <c r="EC39" s="16"/>
      <c r="ED39" s="16"/>
      <c r="EE39" s="16"/>
      <c r="EF39" s="16"/>
      <c r="EG39" s="16"/>
      <c r="EH39" s="16"/>
      <c r="EI39" s="16"/>
      <c r="EJ39" s="10"/>
      <c r="EK39" s="16"/>
      <c r="EL39" s="16"/>
      <c r="EM39" s="16"/>
      <c r="EN39" s="16"/>
      <c r="EO39" s="16"/>
      <c r="EP39" s="16"/>
      <c r="EQ39" s="16"/>
      <c r="ER39" s="16"/>
      <c r="ES39" s="116"/>
      <c r="ET39" s="170"/>
      <c r="EU39" s="156"/>
      <c r="EV39" s="156"/>
      <c r="EW39" s="34"/>
      <c r="EX39" s="156"/>
      <c r="EY39" s="156"/>
      <c r="EZ39" s="34"/>
      <c r="FA39" s="34"/>
      <c r="FB39" s="35"/>
      <c r="FC39" s="170"/>
      <c r="FD39" s="34"/>
      <c r="FE39" s="34"/>
      <c r="FF39" s="34"/>
      <c r="FG39" s="156"/>
      <c r="FH39" s="172"/>
      <c r="FI39" s="172"/>
      <c r="FJ39" s="156"/>
      <c r="FK39" s="34"/>
      <c r="FL39" s="1085" t="s">
        <v>
962</v>
      </c>
      <c r="FM39" s="772"/>
      <c r="FN39" s="772"/>
      <c r="FO39" s="772"/>
      <c r="FP39" s="772"/>
      <c r="FQ39" s="772"/>
      <c r="FR39" s="772"/>
      <c r="FS39" s="772"/>
      <c r="FT39" s="772"/>
      <c r="FU39" s="772"/>
      <c r="FV39" s="772"/>
      <c r="FW39" s="772"/>
      <c r="FX39" s="772"/>
      <c r="FY39" s="772"/>
      <c r="FZ39" s="772"/>
      <c r="GA39" s="772"/>
      <c r="GB39" s="772"/>
      <c r="GC39" s="772"/>
      <c r="GD39" s="772"/>
      <c r="GE39" s="772"/>
      <c r="GF39" s="772"/>
      <c r="GG39" s="772"/>
      <c r="GH39" s="772"/>
      <c r="GI39" s="772"/>
      <c r="GJ39" s="34"/>
      <c r="GK39" s="34"/>
      <c r="GL39" s="34"/>
      <c r="GM39" s="34"/>
      <c r="GN39" s="34"/>
      <c r="GO39" s="34"/>
      <c r="GP39" s="35"/>
      <c r="GQ39" s="173"/>
      <c r="GR39" s="120"/>
      <c r="GS39" s="120"/>
      <c r="GT39" s="119"/>
      <c r="GU39" s="120"/>
      <c r="GV39" s="1096"/>
      <c r="GW39" s="1096"/>
      <c r="GX39" s="1096"/>
      <c r="GY39" s="1097"/>
      <c r="GZ39" s="759"/>
      <c r="HA39" s="760"/>
      <c r="HB39" s="760"/>
      <c r="HC39" s="760"/>
      <c r="HD39" s="1099"/>
      <c r="HE39" s="1099"/>
      <c r="HF39" s="1099"/>
      <c r="HG39" s="770"/>
      <c r="HH39" s="902"/>
      <c r="HI39" s="659" t="s">
        <v>
963</v>
      </c>
      <c r="HJ39" s="660"/>
      <c r="HK39" s="660"/>
      <c r="HL39" s="660"/>
      <c r="HM39" s="660"/>
      <c r="HN39" s="660"/>
      <c r="HO39" s="660"/>
      <c r="HP39" s="660"/>
      <c r="HQ39" s="660"/>
      <c r="HR39" s="660"/>
      <c r="HS39" s="660"/>
      <c r="HT39" s="660"/>
      <c r="HU39" s="660"/>
      <c r="HV39" s="660"/>
      <c r="HW39" s="660"/>
      <c r="HX39" s="660"/>
      <c r="HY39" s="660"/>
      <c r="HZ39" s="660"/>
      <c r="IA39" s="660"/>
      <c r="IB39" s="660"/>
      <c r="IC39" s="119"/>
      <c r="ID39" s="119"/>
      <c r="IE39" s="119"/>
      <c r="IF39" s="119"/>
      <c r="IG39" s="119"/>
      <c r="IH39" s="119"/>
      <c r="II39" s="119"/>
      <c r="IJ39" s="119"/>
      <c r="IK39" s="119"/>
      <c r="IL39" s="119"/>
      <c r="IM39" s="139"/>
    </row>
    <row r="40" spans="1:247" ht="15.6" customHeight="1" x14ac:dyDescent="0.15">
      <c r="A40" s="170"/>
      <c r="B40" s="156"/>
      <c r="C40" s="156"/>
      <c r="D40" s="34"/>
      <c r="E40" s="156"/>
      <c r="F40" s="10"/>
      <c r="G40" s="34"/>
      <c r="H40" s="34"/>
      <c r="I40" s="35"/>
      <c r="J40" s="171"/>
      <c r="K40" s="167"/>
      <c r="L40" s="167"/>
      <c r="M40" s="167"/>
      <c r="N40" s="167"/>
      <c r="O40" s="167"/>
      <c r="P40" s="167"/>
      <c r="Q40" s="167"/>
      <c r="R40" s="168"/>
      <c r="S40" s="1085" t="s">
        <v>
964</v>
      </c>
      <c r="T40" s="772"/>
      <c r="U40" s="772"/>
      <c r="V40" s="772"/>
      <c r="W40" s="772"/>
      <c r="X40" s="772"/>
      <c r="Y40" s="772"/>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1112"/>
      <c r="AX40" s="170"/>
      <c r="AY40" s="156"/>
      <c r="AZ40" s="156"/>
      <c r="BA40" s="34"/>
      <c r="BB40" s="156"/>
      <c r="BC40" s="10"/>
      <c r="BD40" s="34"/>
      <c r="BE40" s="34"/>
      <c r="BF40" s="35"/>
      <c r="BG40" s="171"/>
      <c r="BH40" s="167"/>
      <c r="BI40" s="167"/>
      <c r="BJ40" s="167"/>
      <c r="BK40" s="167"/>
      <c r="BL40" s="167"/>
      <c r="BM40" s="167"/>
      <c r="BN40" s="167"/>
      <c r="BO40" s="168"/>
      <c r="BP40" s="1085" t="s">
        <v>
965</v>
      </c>
      <c r="BQ40" s="772"/>
      <c r="BR40" s="772"/>
      <c r="BS40" s="772"/>
      <c r="BT40" s="772"/>
      <c r="BU40" s="772"/>
      <c r="BV40" s="772"/>
      <c r="BW40" s="772"/>
      <c r="BX40" s="772"/>
      <c r="BY40" s="772"/>
      <c r="BZ40" s="772"/>
      <c r="CA40" s="772"/>
      <c r="CB40" s="772"/>
      <c r="CC40" s="772"/>
      <c r="CD40" s="772"/>
      <c r="CE40" s="772"/>
      <c r="CF40" s="772"/>
      <c r="CG40" s="772"/>
      <c r="CH40" s="772"/>
      <c r="CI40" s="772"/>
      <c r="CJ40" s="772"/>
      <c r="CK40" s="772"/>
      <c r="CL40" s="772"/>
      <c r="CM40" s="772"/>
      <c r="CN40" s="772"/>
      <c r="CO40" s="772"/>
      <c r="CP40" s="772"/>
      <c r="CQ40" s="772"/>
      <c r="CR40" s="772"/>
      <c r="CS40" s="772"/>
      <c r="CT40" s="772"/>
      <c r="CU40" s="772"/>
      <c r="CV40" s="1112"/>
      <c r="CW40" s="118"/>
      <c r="CX40" s="119"/>
      <c r="CY40" s="119"/>
      <c r="CZ40" s="119"/>
      <c r="DA40" s="119"/>
      <c r="DB40" s="119"/>
      <c r="DC40" s="119"/>
      <c r="DD40" s="119"/>
      <c r="DE40" s="139"/>
      <c r="DF40" s="118"/>
      <c r="DG40" s="182"/>
      <c r="DH40" s="182"/>
      <c r="DI40" s="182"/>
      <c r="DJ40" s="182"/>
      <c r="DK40" s="182"/>
      <c r="DL40" s="182"/>
      <c r="DM40" s="182"/>
      <c r="DN40" s="139"/>
      <c r="DO40" s="659" t="s">
        <v>
1176</v>
      </c>
      <c r="DP40" s="660"/>
      <c r="DQ40" s="660"/>
      <c r="DR40" s="660"/>
      <c r="DS40" s="660"/>
      <c r="DT40" s="660"/>
      <c r="DU40" s="660"/>
      <c r="DV40" s="660"/>
      <c r="DW40" s="660"/>
      <c r="DX40" s="660"/>
      <c r="DY40" s="660"/>
      <c r="DZ40" s="660"/>
      <c r="EA40" s="660"/>
      <c r="EB40" s="660"/>
      <c r="EC40" s="660"/>
      <c r="ED40" s="660"/>
      <c r="EE40" s="119"/>
      <c r="EF40" s="119"/>
      <c r="EG40" s="119"/>
      <c r="EH40" s="119"/>
      <c r="EI40" s="119"/>
      <c r="EJ40" s="119"/>
      <c r="EK40" s="119"/>
      <c r="EL40" s="119"/>
      <c r="EM40" s="119"/>
      <c r="EN40" s="119"/>
      <c r="EO40" s="119"/>
      <c r="EP40" s="119"/>
      <c r="EQ40" s="119"/>
      <c r="ER40" s="119"/>
      <c r="ES40" s="139"/>
      <c r="ET40" s="114"/>
      <c r="EU40" s="10"/>
      <c r="EV40" s="10"/>
      <c r="EW40" s="16"/>
      <c r="EX40" s="10"/>
      <c r="EY40" s="748" t="s">
        <v>
966</v>
      </c>
      <c r="EZ40" s="748"/>
      <c r="FA40" s="748"/>
      <c r="FB40" s="749"/>
      <c r="FC40" s="747" t="s">
        <v>
701</v>
      </c>
      <c r="FD40" s="748"/>
      <c r="FE40" s="748"/>
      <c r="FF40" s="748"/>
      <c r="FG40" s="771">
        <v>
46</v>
      </c>
      <c r="FH40" s="900"/>
      <c r="FI40" s="900"/>
      <c r="FJ40" s="16" t="s">
        <v>
702</v>
      </c>
      <c r="FK40" s="16"/>
      <c r="FL40" s="644" t="s">
        <v>
967</v>
      </c>
      <c r="FM40" s="645"/>
      <c r="FN40" s="645"/>
      <c r="FO40" s="645"/>
      <c r="FP40" s="645"/>
      <c r="FQ40" s="645"/>
      <c r="FR40" s="645"/>
      <c r="FS40" s="645"/>
      <c r="FT40" s="645"/>
      <c r="FU40" s="645"/>
      <c r="FV40" s="645"/>
      <c r="FW40" s="645"/>
      <c r="FX40" s="645"/>
      <c r="FY40" s="645"/>
      <c r="FZ40" s="16"/>
      <c r="GA40" s="16"/>
      <c r="GB40" s="16"/>
      <c r="GC40" s="16"/>
      <c r="GD40" s="16"/>
      <c r="GE40" s="16"/>
      <c r="GF40" s="16"/>
      <c r="GG40" s="16"/>
      <c r="GH40" s="16"/>
      <c r="GI40" s="16"/>
      <c r="GJ40" s="16"/>
      <c r="GK40" s="16"/>
      <c r="GL40" s="16"/>
      <c r="GM40" s="16"/>
      <c r="GN40" s="16"/>
      <c r="GO40" s="16"/>
      <c r="GP40" s="116"/>
      <c r="GQ40" s="114"/>
      <c r="GR40" s="10"/>
      <c r="GS40" s="10"/>
      <c r="GT40" s="16"/>
      <c r="GU40" s="10"/>
      <c r="GV40" s="848" t="s">
        <v>
977</v>
      </c>
      <c r="GW40" s="848"/>
      <c r="GX40" s="848"/>
      <c r="GY40" s="882"/>
      <c r="GZ40" s="855" t="s">
        <v>
701</v>
      </c>
      <c r="HA40" s="848"/>
      <c r="HB40" s="848"/>
      <c r="HC40" s="848"/>
      <c r="HD40" s="848">
        <v>
58</v>
      </c>
      <c r="HE40" s="848"/>
      <c r="HF40" s="848"/>
      <c r="HG40" s="848" t="s">
        <v>
702</v>
      </c>
      <c r="HH40" s="882"/>
      <c r="HI40" s="644" t="s">
        <v>
978</v>
      </c>
      <c r="HJ40" s="645"/>
      <c r="HK40" s="645"/>
      <c r="HL40" s="645"/>
      <c r="HM40" s="645"/>
      <c r="HN40" s="645"/>
      <c r="HO40" s="645"/>
      <c r="HP40" s="645"/>
      <c r="HQ40" s="645"/>
      <c r="HR40" s="645"/>
      <c r="HS40" s="645"/>
      <c r="HT40" s="645"/>
      <c r="HU40" s="16"/>
      <c r="HV40" s="16"/>
      <c r="HW40" s="16"/>
      <c r="HX40" s="16"/>
      <c r="HY40" s="16"/>
      <c r="HZ40" s="16"/>
      <c r="IA40" s="16"/>
      <c r="IB40" s="16"/>
      <c r="IC40" s="16"/>
      <c r="ID40" s="16"/>
      <c r="IE40" s="16"/>
      <c r="IF40" s="16"/>
      <c r="IG40" s="16"/>
      <c r="IH40" s="16"/>
      <c r="II40" s="16"/>
      <c r="IJ40" s="16"/>
      <c r="IK40" s="16"/>
      <c r="IL40" s="16"/>
      <c r="IM40" s="116"/>
    </row>
    <row r="41" spans="1:247" ht="15.6" customHeight="1" x14ac:dyDescent="0.15">
      <c r="A41" s="114"/>
      <c r="B41" s="10"/>
      <c r="C41" s="10"/>
      <c r="D41" s="16"/>
      <c r="E41" s="10"/>
      <c r="F41" s="853" t="s">
        <v>
968</v>
      </c>
      <c r="G41" s="853"/>
      <c r="H41" s="853"/>
      <c r="I41" s="1090"/>
      <c r="J41" s="747" t="s">
        <v>
969</v>
      </c>
      <c r="K41" s="748"/>
      <c r="L41" s="748"/>
      <c r="M41" s="748"/>
      <c r="N41" s="900">
        <v>
5</v>
      </c>
      <c r="O41" s="771"/>
      <c r="P41" s="771"/>
      <c r="Q41" s="771" t="s">
        <v>
702</v>
      </c>
      <c r="R41" s="883"/>
      <c r="S41" s="132"/>
      <c r="T41" s="1000" t="s">
        <v>
933</v>
      </c>
      <c r="U41" s="1000"/>
      <c r="V41" s="1000"/>
      <c r="W41" s="1000"/>
      <c r="X41" s="1000"/>
      <c r="Y41" s="16"/>
      <c r="Z41" s="853" t="s">
        <v>
970</v>
      </c>
      <c r="AA41" s="853"/>
      <c r="AB41" s="853"/>
      <c r="AC41" s="40"/>
      <c r="AD41" s="1000" t="s">
        <v>
940</v>
      </c>
      <c r="AE41" s="1000"/>
      <c r="AF41" s="1000"/>
      <c r="AG41" s="1000"/>
      <c r="AH41" s="1000"/>
      <c r="AI41" s="16"/>
      <c r="AJ41" s="853" t="s">
        <v>
971</v>
      </c>
      <c r="AK41" s="853"/>
      <c r="AL41" s="853"/>
      <c r="AM41" s="853"/>
      <c r="AN41" s="10"/>
      <c r="AO41" s="10"/>
      <c r="AP41" s="10"/>
      <c r="AQ41" s="10"/>
      <c r="AR41" s="10"/>
      <c r="AS41" s="10"/>
      <c r="AT41" s="16"/>
      <c r="AU41" s="16"/>
      <c r="AV41" s="16"/>
      <c r="AW41" s="116"/>
      <c r="AX41" s="114"/>
      <c r="AY41" s="10"/>
      <c r="AZ41" s="10"/>
      <c r="BA41" s="16"/>
      <c r="BB41" s="10"/>
      <c r="BC41" s="10"/>
      <c r="BD41" s="16"/>
      <c r="BE41" s="16"/>
      <c r="BF41" s="116"/>
      <c r="BG41" s="114"/>
      <c r="BH41" s="10"/>
      <c r="BI41" s="10"/>
      <c r="BJ41" s="10"/>
      <c r="BK41" s="10"/>
      <c r="BL41" s="10"/>
      <c r="BM41" s="10"/>
      <c r="BN41" s="10"/>
      <c r="BO41" s="116"/>
      <c r="BP41" s="114"/>
      <c r="BQ41" s="748" t="s">
        <v>
13</v>
      </c>
      <c r="BR41" s="748"/>
      <c r="BS41" s="748"/>
      <c r="BT41" s="748"/>
      <c r="BU41" s="748"/>
      <c r="BV41" s="748"/>
      <c r="BW41" s="748"/>
      <c r="BX41" s="41"/>
      <c r="BY41" s="1106">
        <v>
1176</v>
      </c>
      <c r="BZ41" s="853"/>
      <c r="CA41" s="853"/>
      <c r="CB41" s="853"/>
      <c r="CC41" s="15" t="s">
        <v>
972</v>
      </c>
      <c r="CD41" s="16"/>
      <c r="CE41" s="748" t="s">
        <v>
203</v>
      </c>
      <c r="CF41" s="748"/>
      <c r="CG41" s="748"/>
      <c r="CH41" s="748"/>
      <c r="CI41" s="41"/>
      <c r="CJ41" s="853" t="s">
        <v>
973</v>
      </c>
      <c r="CK41" s="853"/>
      <c r="CL41" s="853"/>
      <c r="CM41" s="853"/>
      <c r="CN41" s="16"/>
      <c r="CO41" s="748" t="s">
        <v>
1177</v>
      </c>
      <c r="CP41" s="748"/>
      <c r="CQ41" s="748"/>
      <c r="CR41" s="748"/>
      <c r="CS41" s="16"/>
      <c r="CT41" s="16">
        <v>
2</v>
      </c>
      <c r="CU41" s="16" t="s">
        <v>
972</v>
      </c>
      <c r="CV41" s="116"/>
      <c r="CW41" s="170"/>
      <c r="CX41" s="156"/>
      <c r="CY41" s="156"/>
      <c r="CZ41" s="34"/>
      <c r="DA41" s="156"/>
      <c r="DB41" s="1094" t="s">
        <v>
974</v>
      </c>
      <c r="DC41" s="1094"/>
      <c r="DD41" s="1094"/>
      <c r="DE41" s="1095"/>
      <c r="DF41" s="733" t="s">
        <v>
701</v>
      </c>
      <c r="DG41" s="734"/>
      <c r="DH41" s="734"/>
      <c r="DI41" s="734"/>
      <c r="DJ41" s="1098">
        <v>
30</v>
      </c>
      <c r="DK41" s="1098"/>
      <c r="DL41" s="1098"/>
      <c r="DM41" s="848" t="s">
        <v>
702</v>
      </c>
      <c r="DN41" s="882"/>
      <c r="DO41" s="1085" t="s">
        <v>
975</v>
      </c>
      <c r="DP41" s="772"/>
      <c r="DQ41" s="772"/>
      <c r="DR41" s="772"/>
      <c r="DS41" s="772"/>
      <c r="DT41" s="772"/>
      <c r="DU41" s="772"/>
      <c r="DV41" s="772"/>
      <c r="DW41" s="772"/>
      <c r="DX41" s="772"/>
      <c r="DY41" s="772"/>
      <c r="DZ41" s="772"/>
      <c r="EA41" s="772"/>
      <c r="EB41" s="772"/>
      <c r="EC41" s="772"/>
      <c r="ED41" s="772"/>
      <c r="EE41" s="772"/>
      <c r="EF41" s="772"/>
      <c r="EG41" s="772"/>
      <c r="EH41" s="34"/>
      <c r="EI41" s="34"/>
      <c r="EJ41" s="34"/>
      <c r="EK41" s="34"/>
      <c r="EL41" s="34"/>
      <c r="EM41" s="34"/>
      <c r="EN41" s="34"/>
      <c r="EO41" s="34"/>
      <c r="EP41" s="34"/>
      <c r="EQ41" s="34"/>
      <c r="ER41" s="34"/>
      <c r="ES41" s="35"/>
      <c r="ET41" s="118"/>
      <c r="EU41" s="119"/>
      <c r="EV41" s="119"/>
      <c r="EW41" s="119"/>
      <c r="EX41" s="119"/>
      <c r="EY41" s="119"/>
      <c r="EZ41" s="119"/>
      <c r="FA41" s="119"/>
      <c r="FB41" s="139"/>
      <c r="FC41" s="118"/>
      <c r="FD41" s="119"/>
      <c r="FE41" s="119"/>
      <c r="FF41" s="119"/>
      <c r="FG41" s="178"/>
      <c r="FH41" s="178"/>
      <c r="FI41" s="178"/>
      <c r="FJ41" s="119"/>
      <c r="FK41" s="119"/>
      <c r="FL41" s="1114" t="s">
        <v>
976</v>
      </c>
      <c r="FM41" s="1115"/>
      <c r="FN41" s="1115"/>
      <c r="FO41" s="1115"/>
      <c r="FP41" s="1115"/>
      <c r="FQ41" s="1115"/>
      <c r="FR41" s="1115"/>
      <c r="FS41" s="1115"/>
      <c r="FT41" s="1115"/>
      <c r="FU41" s="1115"/>
      <c r="FV41" s="1115"/>
      <c r="FW41" s="1115"/>
      <c r="FX41" s="1115"/>
      <c r="FY41" s="1115"/>
      <c r="FZ41" s="1115"/>
      <c r="GA41" s="1115"/>
      <c r="GB41" s="1115"/>
      <c r="GC41" s="1115"/>
      <c r="GD41" s="1115"/>
      <c r="GE41" s="1115"/>
      <c r="GF41" s="1115"/>
      <c r="GG41" s="1115"/>
      <c r="GH41" s="1115"/>
      <c r="GI41" s="1115"/>
      <c r="GJ41" s="1115"/>
      <c r="GK41" s="1115"/>
      <c r="GL41" s="1115"/>
      <c r="GM41" s="1115"/>
      <c r="GN41" s="1115"/>
      <c r="GO41" s="1115"/>
      <c r="GP41" s="1116"/>
      <c r="GQ41" s="118"/>
      <c r="GR41" s="119"/>
      <c r="GS41" s="119"/>
      <c r="GT41" s="119"/>
      <c r="GU41" s="119"/>
      <c r="GV41" s="770"/>
      <c r="GW41" s="770"/>
      <c r="GX41" s="770"/>
      <c r="GY41" s="902"/>
      <c r="GZ41" s="867"/>
      <c r="HA41" s="770"/>
      <c r="HB41" s="770"/>
      <c r="HC41" s="770"/>
      <c r="HD41" s="770"/>
      <c r="HE41" s="770"/>
      <c r="HF41" s="770"/>
      <c r="HG41" s="770"/>
      <c r="HH41" s="902"/>
      <c r="HI41" s="659" t="s">
        <v>
988</v>
      </c>
      <c r="HJ41" s="660"/>
      <c r="HK41" s="660"/>
      <c r="HL41" s="660"/>
      <c r="HM41" s="660"/>
      <c r="HN41" s="660"/>
      <c r="HO41" s="660"/>
      <c r="HP41" s="660"/>
      <c r="HQ41" s="660"/>
      <c r="HR41" s="660"/>
      <c r="HS41" s="660"/>
      <c r="HT41" s="660"/>
      <c r="HU41" s="660"/>
      <c r="HV41" s="660"/>
      <c r="HW41" s="660"/>
      <c r="HX41" s="119"/>
      <c r="HY41" s="119"/>
      <c r="HZ41" s="119"/>
      <c r="IA41" s="119"/>
      <c r="IB41" s="119"/>
      <c r="IC41" s="119"/>
      <c r="ID41" s="119"/>
      <c r="IE41" s="119"/>
      <c r="IF41" s="119"/>
      <c r="IG41" s="119"/>
      <c r="IH41" s="119"/>
      <c r="II41" s="119"/>
      <c r="IJ41" s="119"/>
      <c r="IK41" s="119"/>
      <c r="IL41" s="119"/>
      <c r="IM41" s="139"/>
    </row>
    <row r="42" spans="1:247" ht="15.6" customHeight="1" x14ac:dyDescent="0.15">
      <c r="A42" s="59"/>
      <c r="B42" s="41"/>
      <c r="C42" s="16"/>
      <c r="D42" s="16"/>
      <c r="E42" s="16"/>
      <c r="F42" s="853"/>
      <c r="G42" s="853"/>
      <c r="H42" s="853"/>
      <c r="I42" s="1090"/>
      <c r="J42" s="747"/>
      <c r="K42" s="748"/>
      <c r="L42" s="748"/>
      <c r="M42" s="748"/>
      <c r="N42" s="771"/>
      <c r="O42" s="771"/>
      <c r="P42" s="771"/>
      <c r="Q42" s="771"/>
      <c r="R42" s="883"/>
      <c r="S42" s="114"/>
      <c r="T42" s="748" t="s">
        <v>
942</v>
      </c>
      <c r="U42" s="748"/>
      <c r="V42" s="748"/>
      <c r="W42" s="748"/>
      <c r="X42" s="748"/>
      <c r="Y42" s="16"/>
      <c r="Z42" s="853" t="s">
        <v>
979</v>
      </c>
      <c r="AA42" s="853"/>
      <c r="AB42" s="853"/>
      <c r="AC42" s="40"/>
      <c r="AD42" s="748" t="s">
        <v>
941</v>
      </c>
      <c r="AE42" s="748"/>
      <c r="AF42" s="748"/>
      <c r="AG42" s="748"/>
      <c r="AH42" s="748"/>
      <c r="AI42" s="16"/>
      <c r="AJ42" s="853" t="s">
        <v>
980</v>
      </c>
      <c r="AK42" s="853"/>
      <c r="AL42" s="853"/>
      <c r="AM42" s="853"/>
      <c r="AN42" s="10"/>
      <c r="AO42" s="10"/>
      <c r="AP42" s="10"/>
      <c r="AQ42" s="10"/>
      <c r="AR42" s="10"/>
      <c r="AS42" s="10"/>
      <c r="AT42" s="16"/>
      <c r="AU42" s="16"/>
      <c r="AV42" s="16"/>
      <c r="AW42" s="116"/>
      <c r="AX42" s="59"/>
      <c r="AY42" s="41"/>
      <c r="AZ42" s="16"/>
      <c r="BA42" s="16"/>
      <c r="BB42" s="16"/>
      <c r="BC42" s="853" t="s">
        <v>
981</v>
      </c>
      <c r="BD42" s="853"/>
      <c r="BE42" s="853"/>
      <c r="BF42" s="1090"/>
      <c r="BG42" s="747" t="s">
        <v>
701</v>
      </c>
      <c r="BH42" s="748"/>
      <c r="BI42" s="748"/>
      <c r="BJ42" s="748"/>
      <c r="BK42" s="900">
        <v>
5</v>
      </c>
      <c r="BL42" s="771"/>
      <c r="BM42" s="771"/>
      <c r="BN42" s="771" t="s">
        <v>
702</v>
      </c>
      <c r="BO42" s="883"/>
      <c r="BP42" s="114"/>
      <c r="BQ42" s="771" t="s">
        <v>
982</v>
      </c>
      <c r="BR42" s="771"/>
      <c r="BS42" s="771"/>
      <c r="BT42" s="771"/>
      <c r="BU42" s="771"/>
      <c r="BV42" s="771"/>
      <c r="BW42" s="771"/>
      <c r="BX42" s="16"/>
      <c r="BY42" s="853">
        <v>
6</v>
      </c>
      <c r="BZ42" s="853"/>
      <c r="CA42" s="853"/>
      <c r="CB42" s="853"/>
      <c r="CC42" s="15" t="s">
        <v>
972</v>
      </c>
      <c r="CD42" s="16"/>
      <c r="CE42" s="748" t="s">
        <v>
983</v>
      </c>
      <c r="CF42" s="748"/>
      <c r="CG42" s="748"/>
      <c r="CH42" s="748"/>
      <c r="CI42" s="41"/>
      <c r="CJ42" s="853" t="s">
        <v>
984</v>
      </c>
      <c r="CK42" s="853"/>
      <c r="CL42" s="853"/>
      <c r="CM42" s="853"/>
      <c r="CN42" s="16"/>
      <c r="CO42" s="748" t="s">
        <v>
985</v>
      </c>
      <c r="CP42" s="748"/>
      <c r="CQ42" s="748"/>
      <c r="CR42" s="748"/>
      <c r="CS42" s="16"/>
      <c r="CT42" s="16">
        <v>
3</v>
      </c>
      <c r="CU42" s="16" t="s">
        <v>
972</v>
      </c>
      <c r="CV42" s="116"/>
      <c r="CW42" s="173"/>
      <c r="CX42" s="120"/>
      <c r="CY42" s="120"/>
      <c r="CZ42" s="119"/>
      <c r="DA42" s="120"/>
      <c r="DB42" s="1096"/>
      <c r="DC42" s="1096"/>
      <c r="DD42" s="1096"/>
      <c r="DE42" s="1097"/>
      <c r="DF42" s="759"/>
      <c r="DG42" s="760"/>
      <c r="DH42" s="760"/>
      <c r="DI42" s="760"/>
      <c r="DJ42" s="1099"/>
      <c r="DK42" s="1099"/>
      <c r="DL42" s="1099"/>
      <c r="DM42" s="770"/>
      <c r="DN42" s="902"/>
      <c r="DO42" s="659" t="s">
        <v>
986</v>
      </c>
      <c r="DP42" s="660"/>
      <c r="DQ42" s="660"/>
      <c r="DR42" s="660"/>
      <c r="DS42" s="660"/>
      <c r="DT42" s="660"/>
      <c r="DU42" s="660"/>
      <c r="DV42" s="660"/>
      <c r="DW42" s="660"/>
      <c r="DX42" s="660"/>
      <c r="DY42" s="660"/>
      <c r="DZ42" s="660"/>
      <c r="EA42" s="119"/>
      <c r="EB42" s="119"/>
      <c r="EC42" s="119"/>
      <c r="ED42" s="119"/>
      <c r="EE42" s="119"/>
      <c r="EF42" s="119"/>
      <c r="EG42" s="119"/>
      <c r="EH42" s="119"/>
      <c r="EI42" s="119"/>
      <c r="EJ42" s="119"/>
      <c r="EK42" s="119"/>
      <c r="EL42" s="119"/>
      <c r="EM42" s="119"/>
      <c r="EN42" s="119"/>
      <c r="EO42" s="119"/>
      <c r="EP42" s="119"/>
      <c r="EQ42" s="119"/>
      <c r="ER42" s="119"/>
      <c r="ES42" s="139"/>
      <c r="ET42" s="170"/>
      <c r="EU42" s="156"/>
      <c r="EV42" s="156"/>
      <c r="EW42" s="34"/>
      <c r="EX42" s="156"/>
      <c r="EY42" s="156"/>
      <c r="EZ42" s="34"/>
      <c r="FA42" s="34"/>
      <c r="FB42" s="35"/>
      <c r="FC42" s="170"/>
      <c r="FD42" s="34"/>
      <c r="FE42" s="34"/>
      <c r="FF42" s="34"/>
      <c r="FG42" s="156"/>
      <c r="FH42" s="172"/>
      <c r="FI42" s="172"/>
      <c r="FJ42" s="156"/>
      <c r="FK42" s="34"/>
      <c r="FL42" s="1085" t="s">
        <v>
987</v>
      </c>
      <c r="FM42" s="772"/>
      <c r="FN42" s="772"/>
      <c r="FO42" s="772"/>
      <c r="FP42" s="772"/>
      <c r="FQ42" s="772"/>
      <c r="FR42" s="772"/>
      <c r="FS42" s="772"/>
      <c r="FT42" s="772"/>
      <c r="FU42" s="772"/>
      <c r="FV42" s="772"/>
      <c r="FW42" s="772"/>
      <c r="FX42" s="772"/>
      <c r="FY42" s="772"/>
      <c r="FZ42" s="772"/>
      <c r="GA42" s="772"/>
      <c r="GB42" s="772"/>
      <c r="GC42" s="772"/>
      <c r="GD42" s="772"/>
      <c r="GE42" s="772"/>
      <c r="GF42" s="772"/>
      <c r="GG42" s="772"/>
      <c r="GH42" s="772"/>
      <c r="GI42" s="772"/>
      <c r="GJ42" s="34"/>
      <c r="GK42" s="34"/>
      <c r="GL42" s="34"/>
      <c r="GM42" s="34"/>
      <c r="GN42" s="34"/>
      <c r="GO42" s="34"/>
      <c r="GP42" s="35"/>
      <c r="GQ42" s="170"/>
      <c r="GR42" s="156"/>
      <c r="GS42" s="156"/>
      <c r="GT42" s="34"/>
      <c r="GU42" s="156"/>
      <c r="GV42" s="156"/>
      <c r="GW42" s="34"/>
      <c r="GX42" s="34"/>
      <c r="GY42" s="35"/>
      <c r="GZ42" s="170"/>
      <c r="HA42" s="34"/>
      <c r="HB42" s="34"/>
      <c r="HC42" s="34"/>
      <c r="HD42" s="156"/>
      <c r="HE42" s="172"/>
      <c r="HF42" s="172"/>
      <c r="HG42" s="156"/>
      <c r="HH42" s="34"/>
      <c r="HI42" s="1085" t="s">
        <v>
996</v>
      </c>
      <c r="HJ42" s="772"/>
      <c r="HK42" s="772"/>
      <c r="HL42" s="772"/>
      <c r="HM42" s="772"/>
      <c r="HN42" s="772"/>
      <c r="HO42" s="772"/>
      <c r="HP42" s="772"/>
      <c r="HQ42" s="772"/>
      <c r="HR42" s="772"/>
      <c r="HS42" s="772"/>
      <c r="HT42" s="772"/>
      <c r="HU42" s="772"/>
      <c r="HV42" s="772"/>
      <c r="HW42" s="772"/>
      <c r="HX42" s="772"/>
      <c r="HY42" s="772"/>
      <c r="HZ42" s="772"/>
      <c r="IA42" s="34"/>
      <c r="IB42" s="34"/>
      <c r="IC42" s="34"/>
      <c r="ID42" s="34"/>
      <c r="IE42" s="34"/>
      <c r="IF42" s="34"/>
      <c r="IG42" s="34"/>
      <c r="IH42" s="34"/>
      <c r="II42" s="34"/>
      <c r="IJ42" s="34"/>
      <c r="IK42" s="34"/>
      <c r="IL42" s="34"/>
      <c r="IM42" s="35"/>
    </row>
    <row r="43" spans="1:247" ht="15.6" customHeight="1" x14ac:dyDescent="0.15">
      <c r="A43" s="118"/>
      <c r="B43" s="119"/>
      <c r="C43" s="119"/>
      <c r="D43" s="119"/>
      <c r="E43" s="119"/>
      <c r="F43" s="119"/>
      <c r="G43" s="119"/>
      <c r="H43" s="119"/>
      <c r="I43" s="139"/>
      <c r="J43" s="118"/>
      <c r="K43" s="182"/>
      <c r="L43" s="182"/>
      <c r="M43" s="182"/>
      <c r="N43" s="182"/>
      <c r="O43" s="182"/>
      <c r="P43" s="182"/>
      <c r="Q43" s="182"/>
      <c r="R43" s="139"/>
      <c r="S43" s="173"/>
      <c r="T43" s="748" t="s">
        <v>
932</v>
      </c>
      <c r="U43" s="748"/>
      <c r="V43" s="748"/>
      <c r="W43" s="748"/>
      <c r="X43" s="748"/>
      <c r="Y43" s="120"/>
      <c r="Z43" s="1096" t="s">
        <v>
989</v>
      </c>
      <c r="AA43" s="1096"/>
      <c r="AB43" s="1096"/>
      <c r="AC43" s="119"/>
      <c r="AD43" s="760" t="s">
        <v>
319</v>
      </c>
      <c r="AE43" s="760"/>
      <c r="AF43" s="760"/>
      <c r="AG43" s="760"/>
      <c r="AH43" s="760"/>
      <c r="AI43" s="119"/>
      <c r="AJ43" s="1096" t="s">
        <v>
990</v>
      </c>
      <c r="AK43" s="1096"/>
      <c r="AL43" s="1096"/>
      <c r="AM43" s="1096"/>
      <c r="AN43" s="119"/>
      <c r="AO43" s="119"/>
      <c r="AP43" s="119"/>
      <c r="AQ43" s="119"/>
      <c r="AR43" s="119"/>
      <c r="AS43" s="119"/>
      <c r="AT43" s="119"/>
      <c r="AU43" s="119"/>
      <c r="AV43" s="119"/>
      <c r="AW43" s="139"/>
      <c r="AX43" s="114"/>
      <c r="AY43" s="10"/>
      <c r="AZ43" s="10"/>
      <c r="BA43" s="10"/>
      <c r="BB43" s="10"/>
      <c r="BC43" s="10"/>
      <c r="BD43" s="10"/>
      <c r="BE43" s="10"/>
      <c r="BF43" s="10"/>
      <c r="BG43" s="132"/>
      <c r="BH43" s="16"/>
      <c r="BI43" s="16"/>
      <c r="BJ43" s="16"/>
      <c r="BK43" s="16"/>
      <c r="BL43" s="16"/>
      <c r="BM43" s="16"/>
      <c r="BN43" s="10"/>
      <c r="BO43" s="117"/>
      <c r="BP43" s="114"/>
      <c r="BQ43" s="748" t="s">
        <v>
65</v>
      </c>
      <c r="BR43" s="748"/>
      <c r="BS43" s="748"/>
      <c r="BT43" s="748"/>
      <c r="BU43" s="748"/>
      <c r="BV43" s="748"/>
      <c r="BW43" s="748"/>
      <c r="BX43" s="41"/>
      <c r="BY43" s="1113">
        <v>
790</v>
      </c>
      <c r="BZ43" s="1113"/>
      <c r="CA43" s="1113"/>
      <c r="CB43" s="1113"/>
      <c r="CC43" s="15" t="s">
        <v>
972</v>
      </c>
      <c r="CD43" s="16"/>
      <c r="CE43" s="748" t="s">
        <v>
991</v>
      </c>
      <c r="CF43" s="748"/>
      <c r="CG43" s="748"/>
      <c r="CH43" s="748"/>
      <c r="CI43" s="41"/>
      <c r="CJ43" s="853" t="s">
        <v>
992</v>
      </c>
      <c r="CK43" s="853"/>
      <c r="CL43" s="853"/>
      <c r="CM43" s="853"/>
      <c r="CN43" s="16"/>
      <c r="CO43" s="10"/>
      <c r="CP43" s="10"/>
      <c r="CQ43" s="198"/>
      <c r="CR43" s="16"/>
      <c r="CS43" s="16"/>
      <c r="CT43" s="16"/>
      <c r="CU43" s="41"/>
      <c r="CV43" s="117"/>
      <c r="CW43" s="170"/>
      <c r="CX43" s="156"/>
      <c r="CY43" s="156"/>
      <c r="CZ43" s="34"/>
      <c r="DA43" s="156"/>
      <c r="DB43" s="156"/>
      <c r="DC43" s="34"/>
      <c r="DD43" s="34"/>
      <c r="DE43" s="35"/>
      <c r="DF43" s="171"/>
      <c r="DG43" s="167"/>
      <c r="DH43" s="167"/>
      <c r="DI43" s="167"/>
      <c r="DJ43" s="167"/>
      <c r="DK43" s="167"/>
      <c r="DL43" s="167"/>
      <c r="DM43" s="167"/>
      <c r="DN43" s="168"/>
      <c r="DO43" s="1085" t="s">
        <v>
993</v>
      </c>
      <c r="DP43" s="772"/>
      <c r="DQ43" s="772"/>
      <c r="DR43" s="772"/>
      <c r="DS43" s="772"/>
      <c r="DT43" s="772"/>
      <c r="DU43" s="772"/>
      <c r="DV43" s="772"/>
      <c r="DW43" s="772"/>
      <c r="DX43" s="772"/>
      <c r="DY43" s="772"/>
      <c r="DZ43" s="772"/>
      <c r="EA43" s="772"/>
      <c r="EB43" s="772"/>
      <c r="EC43" s="772"/>
      <c r="ED43" s="772"/>
      <c r="EE43" s="772"/>
      <c r="EF43" s="772"/>
      <c r="EG43" s="772"/>
      <c r="EH43" s="772"/>
      <c r="EI43" s="772"/>
      <c r="EJ43" s="772"/>
      <c r="EK43" s="772"/>
      <c r="EL43" s="772"/>
      <c r="EM43" s="772"/>
      <c r="EN43" s="772"/>
      <c r="EO43" s="772"/>
      <c r="EP43" s="772"/>
      <c r="EQ43" s="772"/>
      <c r="ER43" s="772"/>
      <c r="ES43" s="1112"/>
      <c r="ET43" s="114"/>
      <c r="EU43" s="10"/>
      <c r="EV43" s="10"/>
      <c r="EW43" s="16"/>
      <c r="EX43" s="10"/>
      <c r="EY43" s="748" t="s">
        <v>
994</v>
      </c>
      <c r="EZ43" s="748"/>
      <c r="FA43" s="748"/>
      <c r="FB43" s="749"/>
      <c r="FC43" s="747" t="s">
        <v>
701</v>
      </c>
      <c r="FD43" s="748"/>
      <c r="FE43" s="748"/>
      <c r="FF43" s="748"/>
      <c r="FG43" s="771">
        <v>
47</v>
      </c>
      <c r="FH43" s="900"/>
      <c r="FI43" s="900"/>
      <c r="FJ43" s="16" t="s">
        <v>
702</v>
      </c>
      <c r="FK43" s="16"/>
      <c r="FL43" s="644" t="s">
        <v>
995</v>
      </c>
      <c r="FM43" s="645"/>
      <c r="FN43" s="645"/>
      <c r="FO43" s="645"/>
      <c r="FP43" s="645"/>
      <c r="FQ43" s="645"/>
      <c r="FR43" s="645"/>
      <c r="FS43" s="645"/>
      <c r="FT43" s="645"/>
      <c r="FU43" s="645"/>
      <c r="FV43" s="645"/>
      <c r="FW43" s="645"/>
      <c r="FX43" s="645"/>
      <c r="FY43" s="645"/>
      <c r="FZ43" s="645"/>
      <c r="GA43" s="645"/>
      <c r="GB43" s="645"/>
      <c r="GC43" s="645"/>
      <c r="GD43" s="645"/>
      <c r="GE43" s="16"/>
      <c r="GF43" s="16"/>
      <c r="GG43" s="16"/>
      <c r="GH43" s="16"/>
      <c r="GI43" s="16"/>
      <c r="GJ43" s="16"/>
      <c r="GK43" s="16"/>
      <c r="GL43" s="16"/>
      <c r="GM43" s="16"/>
      <c r="GN43" s="16"/>
      <c r="GO43" s="16"/>
      <c r="GP43" s="116"/>
      <c r="GQ43" s="114"/>
      <c r="GR43" s="10"/>
      <c r="GS43" s="10"/>
      <c r="GT43" s="16"/>
      <c r="GU43" s="10"/>
      <c r="GV43" s="1080" t="s">
        <v>
1002</v>
      </c>
      <c r="GW43" s="1080"/>
      <c r="GX43" s="1080"/>
      <c r="GY43" s="1081"/>
      <c r="GZ43" s="747" t="s">
        <v>
701</v>
      </c>
      <c r="HA43" s="748"/>
      <c r="HB43" s="748"/>
      <c r="HC43" s="748"/>
      <c r="HD43" s="771">
        <v>
59</v>
      </c>
      <c r="HE43" s="900"/>
      <c r="HF43" s="900"/>
      <c r="HG43" s="16" t="s">
        <v>
702</v>
      </c>
      <c r="HH43" s="16"/>
      <c r="HI43" s="644" t="s">
        <v>
1003</v>
      </c>
      <c r="HJ43" s="645"/>
      <c r="HK43" s="645"/>
      <c r="HL43" s="645"/>
      <c r="HM43" s="645"/>
      <c r="HN43" s="645"/>
      <c r="HO43" s="645"/>
      <c r="HP43" s="645"/>
      <c r="HQ43" s="645"/>
      <c r="HR43" s="645"/>
      <c r="HS43" s="645"/>
      <c r="HT43" s="645"/>
      <c r="HU43" s="645"/>
      <c r="HV43" s="645"/>
      <c r="HW43" s="645"/>
      <c r="HX43" s="645"/>
      <c r="HY43" s="1105"/>
      <c r="HZ43" s="1105"/>
      <c r="IA43" s="1105"/>
      <c r="IB43" s="1105"/>
      <c r="IC43" s="1105"/>
      <c r="ID43" s="1105"/>
      <c r="IE43" s="1105"/>
      <c r="IF43" s="1105"/>
      <c r="IG43" s="1105"/>
      <c r="IH43" s="1105"/>
      <c r="II43" s="1105"/>
      <c r="IJ43" s="1105"/>
      <c r="IK43" s="1105"/>
      <c r="IL43" s="1105"/>
      <c r="IM43" s="1089"/>
    </row>
    <row r="44" spans="1:247" ht="15.6" customHeight="1" x14ac:dyDescent="0.15">
      <c r="A44" s="170"/>
      <c r="B44" s="156"/>
      <c r="C44" s="156"/>
      <c r="D44" s="34"/>
      <c r="E44" s="156"/>
      <c r="F44" s="1094" t="s">
        <v>
997</v>
      </c>
      <c r="G44" s="1094"/>
      <c r="H44" s="1094"/>
      <c r="I44" s="1095"/>
      <c r="J44" s="733" t="s">
        <v>
969</v>
      </c>
      <c r="K44" s="734"/>
      <c r="L44" s="734"/>
      <c r="M44" s="734"/>
      <c r="N44" s="1098">
        <v>
15</v>
      </c>
      <c r="O44" s="848"/>
      <c r="P44" s="848"/>
      <c r="Q44" s="848" t="s">
        <v>
702</v>
      </c>
      <c r="R44" s="882"/>
      <c r="S44" s="1085" t="s">
        <v>
998</v>
      </c>
      <c r="T44" s="772"/>
      <c r="U44" s="772"/>
      <c r="V44" s="772"/>
      <c r="W44" s="772"/>
      <c r="X44" s="772"/>
      <c r="Y44" s="772"/>
      <c r="Z44" s="772"/>
      <c r="AA44" s="772"/>
      <c r="AB44" s="772"/>
      <c r="AC44" s="772"/>
      <c r="AD44" s="772"/>
      <c r="AE44" s="772"/>
      <c r="AF44" s="772"/>
      <c r="AG44" s="772"/>
      <c r="AH44" s="772"/>
      <c r="AI44" s="772"/>
      <c r="AJ44" s="772"/>
      <c r="AK44" s="772"/>
      <c r="AL44" s="772"/>
      <c r="AM44" s="772"/>
      <c r="AN44" s="772"/>
      <c r="AO44" s="772"/>
      <c r="AP44" s="772"/>
      <c r="AQ44" s="772"/>
      <c r="AR44" s="772"/>
      <c r="AS44" s="772"/>
      <c r="AT44" s="772"/>
      <c r="AU44" s="772"/>
      <c r="AV44" s="772"/>
      <c r="AW44" s="1112"/>
      <c r="AX44" s="118"/>
      <c r="AY44" s="119"/>
      <c r="AZ44" s="119"/>
      <c r="BA44" s="119"/>
      <c r="BB44" s="119"/>
      <c r="BC44" s="119"/>
      <c r="BD44" s="119"/>
      <c r="BE44" s="119"/>
      <c r="BF44" s="139"/>
      <c r="BG44" s="118"/>
      <c r="BH44" s="182"/>
      <c r="BI44" s="182"/>
      <c r="BJ44" s="182"/>
      <c r="BK44" s="182"/>
      <c r="BL44" s="182"/>
      <c r="BM44" s="182"/>
      <c r="BN44" s="182"/>
      <c r="BO44" s="139"/>
      <c r="BP44" s="644" t="s">
        <v>
999</v>
      </c>
      <c r="BQ44" s="645"/>
      <c r="BR44" s="645"/>
      <c r="BS44" s="645"/>
      <c r="BT44" s="645"/>
      <c r="BU44" s="645"/>
      <c r="BV44" s="645"/>
      <c r="BW44" s="645"/>
      <c r="BX44" s="645"/>
      <c r="BY44" s="645"/>
      <c r="BZ44" s="645"/>
      <c r="CA44" s="645"/>
      <c r="CB44" s="645"/>
      <c r="CC44" s="645"/>
      <c r="CD44" s="645"/>
      <c r="CE44" s="645"/>
      <c r="CF44" s="645"/>
      <c r="CG44" s="645"/>
      <c r="CH44" s="645"/>
      <c r="CI44" s="16"/>
      <c r="CJ44" s="16"/>
      <c r="CK44" s="16"/>
      <c r="CL44" s="16"/>
      <c r="CM44" s="16"/>
      <c r="CN44" s="16"/>
      <c r="CO44" s="16"/>
      <c r="CP44" s="16"/>
      <c r="CQ44" s="16"/>
      <c r="CR44" s="16"/>
      <c r="CS44" s="16"/>
      <c r="CT44" s="16"/>
      <c r="CU44" s="16"/>
      <c r="CV44" s="116"/>
      <c r="CW44" s="114"/>
      <c r="CX44" s="10"/>
      <c r="CY44" s="10"/>
      <c r="CZ44" s="16"/>
      <c r="DA44" s="10"/>
      <c r="DB44" s="10"/>
      <c r="DC44" s="16"/>
      <c r="DD44" s="16"/>
      <c r="DE44" s="116"/>
      <c r="DF44" s="114"/>
      <c r="DG44" s="10"/>
      <c r="DH44" s="10"/>
      <c r="DI44" s="10"/>
      <c r="DJ44" s="10"/>
      <c r="DK44" s="10"/>
      <c r="DL44" s="10"/>
      <c r="DM44" s="10"/>
      <c r="DN44" s="116"/>
      <c r="DO44" s="114"/>
      <c r="DP44" s="645" t="s">
        <v>
1000</v>
      </c>
      <c r="DQ44" s="645"/>
      <c r="DR44" s="645"/>
      <c r="DS44" s="645"/>
      <c r="DT44" s="645"/>
      <c r="DU44" s="645"/>
      <c r="DV44" s="645"/>
      <c r="DW44" s="645"/>
      <c r="DX44" s="645"/>
      <c r="DY44" s="645"/>
      <c r="DZ44" s="645"/>
      <c r="EA44" s="645"/>
      <c r="EB44" s="16"/>
      <c r="EC44" s="16"/>
      <c r="ED44" s="16"/>
      <c r="EE44" s="16"/>
      <c r="EF44" s="16"/>
      <c r="EG44" s="16"/>
      <c r="EH44" s="16"/>
      <c r="EI44" s="16"/>
      <c r="EJ44" s="16"/>
      <c r="EK44" s="16"/>
      <c r="EL44" s="16"/>
      <c r="EM44" s="2"/>
      <c r="EN44" s="16"/>
      <c r="EO44" s="16"/>
      <c r="EP44" s="16"/>
      <c r="EQ44" s="16"/>
      <c r="ER44" s="15"/>
      <c r="ES44" s="116"/>
      <c r="ET44" s="118"/>
      <c r="EU44" s="119"/>
      <c r="EV44" s="119"/>
      <c r="EW44" s="119"/>
      <c r="EX44" s="119"/>
      <c r="EY44" s="119"/>
      <c r="EZ44" s="119"/>
      <c r="FA44" s="119"/>
      <c r="FB44" s="139"/>
      <c r="FC44" s="118"/>
      <c r="FD44" s="119"/>
      <c r="FE44" s="119"/>
      <c r="FF44" s="119"/>
      <c r="FG44" s="178"/>
      <c r="FH44" s="178"/>
      <c r="FI44" s="178"/>
      <c r="FJ44" s="119"/>
      <c r="FK44" s="119"/>
      <c r="FL44" s="659" t="s">
        <v>
1001</v>
      </c>
      <c r="FM44" s="660"/>
      <c r="FN44" s="660"/>
      <c r="FO44" s="660"/>
      <c r="FP44" s="660"/>
      <c r="FQ44" s="660"/>
      <c r="FR44" s="660"/>
      <c r="FS44" s="660"/>
      <c r="FT44" s="660"/>
      <c r="FU44" s="660"/>
      <c r="FV44" s="660"/>
      <c r="FW44" s="660"/>
      <c r="FX44" s="660"/>
      <c r="FY44" s="660"/>
      <c r="FZ44" s="660"/>
      <c r="GA44" s="119"/>
      <c r="GB44" s="119"/>
      <c r="GC44" s="119"/>
      <c r="GD44" s="119"/>
      <c r="GE44" s="119"/>
      <c r="GF44" s="119"/>
      <c r="GG44" s="119"/>
      <c r="GH44" s="119"/>
      <c r="GI44" s="119"/>
      <c r="GJ44" s="119"/>
      <c r="GK44" s="119"/>
      <c r="GL44" s="119"/>
      <c r="GM44" s="119"/>
      <c r="GN44" s="119"/>
      <c r="GO44" s="119"/>
      <c r="GP44" s="139"/>
      <c r="GQ44" s="118"/>
      <c r="GR44" s="119"/>
      <c r="GS44" s="119"/>
      <c r="GT44" s="119"/>
      <c r="GU44" s="119"/>
      <c r="GV44" s="119"/>
      <c r="GW44" s="119"/>
      <c r="GX44" s="119"/>
      <c r="GY44" s="139"/>
      <c r="GZ44" s="118"/>
      <c r="HA44" s="119"/>
      <c r="HB44" s="119"/>
      <c r="HC44" s="119"/>
      <c r="HD44" s="178"/>
      <c r="HE44" s="178"/>
      <c r="HF44" s="178"/>
      <c r="HG44" s="119"/>
      <c r="HH44" s="119"/>
      <c r="HI44" s="659" t="s">
        <v>
1007</v>
      </c>
      <c r="HJ44" s="660"/>
      <c r="HK44" s="660"/>
      <c r="HL44" s="660"/>
      <c r="HM44" s="660"/>
      <c r="HN44" s="660"/>
      <c r="HO44" s="660"/>
      <c r="HP44" s="660"/>
      <c r="HQ44" s="660"/>
      <c r="HR44" s="660"/>
      <c r="HS44" s="660"/>
      <c r="HT44" s="660"/>
      <c r="HU44" s="660"/>
      <c r="HV44" s="660"/>
      <c r="HW44" s="660"/>
      <c r="HX44" s="1091"/>
      <c r="HY44" s="1091"/>
      <c r="HZ44" s="1091"/>
      <c r="IA44" s="1091"/>
      <c r="IB44" s="1091"/>
      <c r="IC44" s="1091"/>
      <c r="ID44" s="1091"/>
      <c r="IE44" s="1091"/>
      <c r="IF44" s="1091"/>
      <c r="IG44" s="1091"/>
      <c r="IH44" s="1091"/>
      <c r="II44" s="1091"/>
      <c r="IJ44" s="1091"/>
      <c r="IK44" s="1091"/>
      <c r="IL44" s="1091"/>
      <c r="IM44" s="1092"/>
    </row>
    <row r="45" spans="1:247" ht="15.6" customHeight="1" x14ac:dyDescent="0.15">
      <c r="A45" s="87"/>
      <c r="B45" s="46"/>
      <c r="C45" s="119"/>
      <c r="D45" s="119"/>
      <c r="E45" s="119"/>
      <c r="F45" s="1096"/>
      <c r="G45" s="1096"/>
      <c r="H45" s="1096"/>
      <c r="I45" s="1097"/>
      <c r="J45" s="759"/>
      <c r="K45" s="760"/>
      <c r="L45" s="760"/>
      <c r="M45" s="760"/>
      <c r="N45" s="770"/>
      <c r="O45" s="770"/>
      <c r="P45" s="770"/>
      <c r="Q45" s="770"/>
      <c r="R45" s="902"/>
      <c r="S45" s="659" t="s">
        <v>
1004</v>
      </c>
      <c r="T45" s="660"/>
      <c r="U45" s="660"/>
      <c r="V45" s="660"/>
      <c r="W45" s="660"/>
      <c r="X45" s="660"/>
      <c r="Y45" s="660"/>
      <c r="Z45" s="660"/>
      <c r="AA45" s="660"/>
      <c r="AB45" s="660"/>
      <c r="AC45" s="660"/>
      <c r="AD45" s="660"/>
      <c r="AE45" s="660"/>
      <c r="AF45" s="660"/>
      <c r="AG45" s="660"/>
      <c r="AH45" s="660"/>
      <c r="AI45" s="660"/>
      <c r="AJ45" s="660"/>
      <c r="AK45" s="660"/>
      <c r="AL45" s="660"/>
      <c r="AM45" s="660"/>
      <c r="AN45" s="660"/>
      <c r="AO45" s="660"/>
      <c r="AP45" s="660"/>
      <c r="AQ45" s="660"/>
      <c r="AR45" s="660"/>
      <c r="AS45" s="660"/>
      <c r="AT45" s="660"/>
      <c r="AU45" s="660"/>
      <c r="AV45" s="660"/>
      <c r="AW45" s="661"/>
      <c r="AX45" s="170"/>
      <c r="AY45" s="156"/>
      <c r="AZ45" s="156"/>
      <c r="BA45" s="34"/>
      <c r="BB45" s="156"/>
      <c r="BC45" s="156"/>
      <c r="BD45" s="34"/>
      <c r="BE45" s="34"/>
      <c r="BF45" s="35"/>
      <c r="BG45" s="171"/>
      <c r="BH45" s="167"/>
      <c r="BI45" s="167"/>
      <c r="BJ45" s="167"/>
      <c r="BK45" s="167"/>
      <c r="BL45" s="167"/>
      <c r="BM45" s="167"/>
      <c r="BN45" s="167"/>
      <c r="BO45" s="168"/>
      <c r="BP45" s="1085" t="s">
        <v>
1005</v>
      </c>
      <c r="BQ45" s="772"/>
      <c r="BR45" s="772"/>
      <c r="BS45" s="772"/>
      <c r="BT45" s="772"/>
      <c r="BU45" s="772"/>
      <c r="BV45" s="772"/>
      <c r="BW45" s="772"/>
      <c r="BX45" s="772"/>
      <c r="BY45" s="772"/>
      <c r="BZ45" s="772"/>
      <c r="CA45" s="772"/>
      <c r="CB45" s="772"/>
      <c r="CC45" s="772"/>
      <c r="CD45" s="772"/>
      <c r="CE45" s="772"/>
      <c r="CF45" s="772"/>
      <c r="CG45" s="772"/>
      <c r="CH45" s="772"/>
      <c r="CI45" s="772"/>
      <c r="CJ45" s="772"/>
      <c r="CK45" s="772"/>
      <c r="CL45" s="772"/>
      <c r="CM45" s="772"/>
      <c r="CN45" s="772"/>
      <c r="CO45" s="772"/>
      <c r="CP45" s="772"/>
      <c r="CQ45" s="772"/>
      <c r="CR45" s="772"/>
      <c r="CS45" s="772"/>
      <c r="CT45" s="772"/>
      <c r="CU45" s="156"/>
      <c r="CV45" s="157"/>
      <c r="CW45" s="59"/>
      <c r="CX45" s="41"/>
      <c r="CY45" s="16"/>
      <c r="CZ45" s="16"/>
      <c r="DA45" s="16"/>
      <c r="DB45" s="10"/>
      <c r="DC45" s="10"/>
      <c r="DD45" s="10"/>
      <c r="DE45" s="117"/>
      <c r="DF45" s="114"/>
      <c r="DG45" s="10"/>
      <c r="DH45" s="10"/>
      <c r="DI45" s="10"/>
      <c r="DJ45" s="10"/>
      <c r="DK45" s="10"/>
      <c r="DL45" s="10"/>
      <c r="DM45" s="10"/>
      <c r="DN45" s="117"/>
      <c r="DO45" s="644" t="s">
        <v>
1006</v>
      </c>
      <c r="DP45" s="645"/>
      <c r="DQ45" s="645"/>
      <c r="DR45" s="645"/>
      <c r="DS45" s="645"/>
      <c r="DT45" s="645"/>
      <c r="DU45" s="645"/>
      <c r="DV45" s="645"/>
      <c r="DW45" s="645"/>
      <c r="DX45" s="645"/>
      <c r="DY45" s="645"/>
      <c r="DZ45" s="645"/>
      <c r="EA45" s="645"/>
      <c r="EB45" s="645"/>
      <c r="EC45" s="645"/>
      <c r="ED45" s="645"/>
      <c r="EE45" s="645"/>
      <c r="EF45" s="645"/>
      <c r="EG45" s="645"/>
      <c r="EH45" s="645"/>
      <c r="EI45" s="645"/>
      <c r="EJ45" s="645"/>
      <c r="EK45" s="645"/>
      <c r="EL45" s="645"/>
      <c r="EM45" s="645"/>
      <c r="EN45" s="645"/>
      <c r="EO45" s="645"/>
      <c r="EP45" s="645"/>
      <c r="EQ45" s="645"/>
      <c r="ER45" s="1105"/>
      <c r="ES45" s="1089"/>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70"/>
      <c r="GR45" s="156"/>
      <c r="GS45" s="156"/>
      <c r="GT45" s="34"/>
      <c r="GU45" s="156"/>
      <c r="GV45" s="156"/>
      <c r="GW45" s="34"/>
      <c r="GX45" s="34"/>
      <c r="GY45" s="35"/>
      <c r="GZ45" s="170"/>
      <c r="HA45" s="34"/>
      <c r="HB45" s="34"/>
      <c r="HC45" s="34"/>
      <c r="HD45" s="156"/>
      <c r="HE45" s="172"/>
      <c r="HF45" s="172"/>
      <c r="HG45" s="156"/>
      <c r="HH45" s="34"/>
      <c r="HI45" s="1085" t="s">
        <v>
1014</v>
      </c>
      <c r="HJ45" s="772"/>
      <c r="HK45" s="772"/>
      <c r="HL45" s="772"/>
      <c r="HM45" s="772"/>
      <c r="HN45" s="772"/>
      <c r="HO45" s="772"/>
      <c r="HP45" s="772"/>
      <c r="HQ45" s="772"/>
      <c r="HR45" s="772"/>
      <c r="HS45" s="772"/>
      <c r="HT45" s="772"/>
      <c r="HU45" s="772"/>
      <c r="HV45" s="772"/>
      <c r="HW45" s="772"/>
      <c r="HX45" s="772"/>
      <c r="HY45" s="772"/>
      <c r="HZ45" s="772"/>
      <c r="IA45" s="34"/>
      <c r="IB45" s="34"/>
      <c r="IC45" s="34"/>
      <c r="ID45" s="34"/>
      <c r="IE45" s="34"/>
      <c r="IF45" s="34"/>
      <c r="IG45" s="34"/>
      <c r="IH45" s="34"/>
      <c r="II45" s="34"/>
      <c r="IJ45" s="34"/>
      <c r="IK45" s="34"/>
      <c r="IL45" s="34"/>
      <c r="IM45" s="35"/>
    </row>
    <row r="46" spans="1:247" ht="15.6" customHeight="1" x14ac:dyDescent="0.15">
      <c r="A46" s="173"/>
      <c r="B46" s="120"/>
      <c r="C46" s="120"/>
      <c r="D46" s="119"/>
      <c r="E46" s="120"/>
      <c r="F46" s="1096" t="s">
        <v>
1008</v>
      </c>
      <c r="G46" s="1096"/>
      <c r="H46" s="1096"/>
      <c r="I46" s="1097"/>
      <c r="J46" s="698" t="s">
        <v>
739</v>
      </c>
      <c r="K46" s="698"/>
      <c r="L46" s="698"/>
      <c r="M46" s="835"/>
      <c r="N46" s="1101">
        <v>
2</v>
      </c>
      <c r="O46" s="941"/>
      <c r="P46" s="941"/>
      <c r="Q46" s="942" t="s">
        <v>
702</v>
      </c>
      <c r="R46" s="589"/>
      <c r="S46" s="1110" t="s">
        <v>
1009</v>
      </c>
      <c r="T46" s="1110"/>
      <c r="U46" s="1110"/>
      <c r="V46" s="1110"/>
      <c r="W46" s="1110"/>
      <c r="X46" s="1110"/>
      <c r="Y46" s="1110"/>
      <c r="Z46" s="1110"/>
      <c r="AA46" s="1110"/>
      <c r="AB46" s="1110"/>
      <c r="AC46" s="1110"/>
      <c r="AD46" s="1110"/>
      <c r="AE46" s="1110"/>
      <c r="AF46" s="1110"/>
      <c r="AG46" s="1110"/>
      <c r="AH46" s="1110"/>
      <c r="AI46" s="1110"/>
      <c r="AJ46" s="1110"/>
      <c r="AK46" s="1110"/>
      <c r="AL46" s="1110"/>
      <c r="AM46" s="1110"/>
      <c r="AN46" s="1110"/>
      <c r="AO46" s="1110"/>
      <c r="AP46" s="1110"/>
      <c r="AQ46" s="1110"/>
      <c r="AR46" s="1110"/>
      <c r="AS46" s="1110"/>
      <c r="AT46" s="1110"/>
      <c r="AU46" s="1110"/>
      <c r="AV46" s="1110"/>
      <c r="AW46" s="1110"/>
      <c r="AX46" s="132"/>
      <c r="AY46" s="16"/>
      <c r="AZ46" s="10"/>
      <c r="BA46" s="16"/>
      <c r="BB46" s="10"/>
      <c r="BC46" s="853" t="s">
        <v>
1010</v>
      </c>
      <c r="BD46" s="853"/>
      <c r="BE46" s="853"/>
      <c r="BF46" s="1090"/>
      <c r="BG46" s="747" t="s">
        <v>
701</v>
      </c>
      <c r="BH46" s="748"/>
      <c r="BI46" s="748"/>
      <c r="BJ46" s="748"/>
      <c r="BK46" s="900">
        <v>
7</v>
      </c>
      <c r="BL46" s="771"/>
      <c r="BM46" s="771"/>
      <c r="BN46" s="771" t="s">
        <v>
702</v>
      </c>
      <c r="BO46" s="883"/>
      <c r="BP46" s="132"/>
      <c r="BQ46" s="748" t="s">
        <v>
1011</v>
      </c>
      <c r="BR46" s="748"/>
      <c r="BS46" s="748"/>
      <c r="BT46" s="748"/>
      <c r="BU46" s="16"/>
      <c r="BV46" s="986">
        <v>
1303</v>
      </c>
      <c r="BW46" s="1109"/>
      <c r="BX46" s="1109"/>
      <c r="BY46" s="1109"/>
      <c r="BZ46" s="771" t="s">
        <v>
715</v>
      </c>
      <c r="CA46" s="771"/>
      <c r="CB46" s="771"/>
      <c r="CC46" s="16"/>
      <c r="CD46" s="16"/>
      <c r="CE46" s="748" t="s">
        <v>
1012</v>
      </c>
      <c r="CF46" s="748"/>
      <c r="CG46" s="748"/>
      <c r="CH46" s="748"/>
      <c r="CI46" s="748"/>
      <c r="CJ46" s="16"/>
      <c r="CK46" s="10"/>
      <c r="CL46" s="853">
        <v>
412</v>
      </c>
      <c r="CM46" s="853"/>
      <c r="CN46" s="853"/>
      <c r="CO46" s="771" t="s">
        <v>
715</v>
      </c>
      <c r="CP46" s="771"/>
      <c r="CQ46" s="771"/>
      <c r="CR46" s="16"/>
      <c r="CS46" s="16"/>
      <c r="CT46" s="16"/>
      <c r="CU46" s="10"/>
      <c r="CV46" s="117"/>
      <c r="CW46" s="114"/>
      <c r="CX46" s="10"/>
      <c r="CY46" s="10"/>
      <c r="CZ46" s="10"/>
      <c r="DA46" s="10"/>
      <c r="DB46" s="771" t="s">
        <v>
1013</v>
      </c>
      <c r="DC46" s="771"/>
      <c r="DD46" s="771"/>
      <c r="DE46" s="883"/>
      <c r="DF46" s="747" t="s">
        <v>
701</v>
      </c>
      <c r="DG46" s="748"/>
      <c r="DH46" s="748"/>
      <c r="DI46" s="748"/>
      <c r="DJ46" s="900">
        <v>
33</v>
      </c>
      <c r="DK46" s="900"/>
      <c r="DL46" s="900"/>
      <c r="DM46" s="771" t="s">
        <v>
702</v>
      </c>
      <c r="DN46" s="883"/>
      <c r="DO46" s="114"/>
      <c r="DP46" s="748" t="s">
        <v>
105</v>
      </c>
      <c r="DQ46" s="748"/>
      <c r="DR46" s="748"/>
      <c r="DS46" s="748"/>
      <c r="DT46" s="10"/>
      <c r="DU46" s="10"/>
      <c r="DV46" s="142"/>
      <c r="DW46" s="1111">
        <v>
9771</v>
      </c>
      <c r="DX46" s="1111"/>
      <c r="DY46" s="1111"/>
      <c r="DZ46" s="1111"/>
      <c r="EA46" s="771" t="s">
        <v>
715</v>
      </c>
      <c r="EB46" s="771"/>
      <c r="EC46" s="10"/>
      <c r="ED46" s="2"/>
      <c r="EE46" s="10"/>
      <c r="EF46" s="10"/>
      <c r="EG46" s="16"/>
      <c r="EH46" s="2"/>
      <c r="EI46" s="2"/>
      <c r="EJ46" s="2"/>
      <c r="EK46" s="2"/>
      <c r="EL46" s="2"/>
      <c r="EM46" s="10"/>
      <c r="EN46" s="199"/>
      <c r="EO46" s="2"/>
      <c r="EP46" s="2"/>
      <c r="EQ46" s="2"/>
      <c r="ER46" s="16"/>
      <c r="ES46" s="116"/>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14"/>
      <c r="GR46" s="10"/>
      <c r="GS46" s="10"/>
      <c r="GT46" s="16"/>
      <c r="GU46" s="10"/>
      <c r="GV46" s="1080" t="s">
        <v>
1020</v>
      </c>
      <c r="GW46" s="1080"/>
      <c r="GX46" s="1080"/>
      <c r="GY46" s="1081"/>
      <c r="GZ46" s="747" t="s">
        <v>
701</v>
      </c>
      <c r="HA46" s="748"/>
      <c r="HB46" s="748"/>
      <c r="HC46" s="748"/>
      <c r="HD46" s="771">
        <v>
60</v>
      </c>
      <c r="HE46" s="900"/>
      <c r="HF46" s="900"/>
      <c r="HG46" s="16" t="s">
        <v>
702</v>
      </c>
      <c r="HH46" s="16"/>
      <c r="HI46" s="644" t="s">
        <v>
1178</v>
      </c>
      <c r="HJ46" s="645"/>
      <c r="HK46" s="645"/>
      <c r="HL46" s="645"/>
      <c r="HM46" s="645"/>
      <c r="HN46" s="645"/>
      <c r="HO46" s="645"/>
      <c r="HP46" s="645"/>
      <c r="HQ46" s="645"/>
      <c r="HR46" s="645"/>
      <c r="HS46" s="645"/>
      <c r="HT46" s="645"/>
      <c r="HU46" s="645"/>
      <c r="HV46" s="645"/>
      <c r="HW46" s="645"/>
      <c r="HX46" s="645"/>
      <c r="HY46" s="645"/>
      <c r="HZ46" s="645"/>
      <c r="IA46" s="645"/>
      <c r="IB46" s="645"/>
      <c r="IC46" s="645"/>
      <c r="ID46" s="645"/>
      <c r="IE46" s="645"/>
      <c r="IF46" s="1105"/>
      <c r="IG46" s="1105"/>
      <c r="IH46" s="1105"/>
      <c r="II46" s="1105"/>
      <c r="IJ46" s="1105"/>
      <c r="IK46" s="1105"/>
      <c r="IL46" s="1105"/>
      <c r="IM46" s="1089"/>
    </row>
    <row r="47" spans="1:247" ht="15.6" customHeight="1" x14ac:dyDescent="0.15">
      <c r="A47" s="194"/>
      <c r="B47" s="195"/>
      <c r="C47" s="195"/>
      <c r="D47" s="140"/>
      <c r="E47" s="195"/>
      <c r="F47" s="1107" t="s">
        <v>
1015</v>
      </c>
      <c r="G47" s="1107"/>
      <c r="H47" s="1107"/>
      <c r="I47" s="1108"/>
      <c r="J47" s="698" t="s">
        <v>
739</v>
      </c>
      <c r="K47" s="698"/>
      <c r="L47" s="698"/>
      <c r="M47" s="835"/>
      <c r="N47" s="1101">
        <v>
5</v>
      </c>
      <c r="O47" s="941"/>
      <c r="P47" s="941"/>
      <c r="Q47" s="942" t="s">
        <v>
702</v>
      </c>
      <c r="R47" s="589"/>
      <c r="S47" s="1102" t="s">
        <v>
1016</v>
      </c>
      <c r="T47" s="1103"/>
      <c r="U47" s="1103"/>
      <c r="V47" s="1103"/>
      <c r="W47" s="1103"/>
      <c r="X47" s="1103"/>
      <c r="Y47" s="1103"/>
      <c r="Z47" s="1103"/>
      <c r="AA47" s="1103"/>
      <c r="AB47" s="1103"/>
      <c r="AC47" s="1103"/>
      <c r="AD47" s="1103"/>
      <c r="AE47" s="1103"/>
      <c r="AF47" s="1103"/>
      <c r="AG47" s="1103"/>
      <c r="AH47" s="1103"/>
      <c r="AI47" s="1103"/>
      <c r="AJ47" s="1103"/>
      <c r="AK47" s="1103"/>
      <c r="AL47" s="1103"/>
      <c r="AM47" s="1103"/>
      <c r="AN47" s="1103"/>
      <c r="AO47" s="1103"/>
      <c r="AP47" s="1103"/>
      <c r="AQ47" s="1103"/>
      <c r="AR47" s="1103"/>
      <c r="AS47" s="1103"/>
      <c r="AT47" s="1103"/>
      <c r="AU47" s="140"/>
      <c r="AV47" s="140"/>
      <c r="AW47" s="141"/>
      <c r="AX47" s="59"/>
      <c r="AY47" s="41"/>
      <c r="AZ47" s="16"/>
      <c r="BA47" s="16"/>
      <c r="BB47" s="16"/>
      <c r="BC47" s="853"/>
      <c r="BD47" s="853"/>
      <c r="BE47" s="853"/>
      <c r="BF47" s="1090"/>
      <c r="BG47" s="747"/>
      <c r="BH47" s="748"/>
      <c r="BI47" s="748"/>
      <c r="BJ47" s="748"/>
      <c r="BK47" s="771"/>
      <c r="BL47" s="771"/>
      <c r="BM47" s="771"/>
      <c r="BN47" s="771"/>
      <c r="BO47" s="883"/>
      <c r="BP47" s="114"/>
      <c r="BQ47" s="748" t="s">
        <v>
1017</v>
      </c>
      <c r="BR47" s="748"/>
      <c r="BS47" s="748"/>
      <c r="BT47" s="748"/>
      <c r="BU47" s="16"/>
      <c r="BV47" s="16"/>
      <c r="BW47" s="853">
        <v>
218</v>
      </c>
      <c r="BX47" s="853"/>
      <c r="BY47" s="853"/>
      <c r="BZ47" s="771" t="s">
        <v>
715</v>
      </c>
      <c r="CA47" s="771"/>
      <c r="CB47" s="771"/>
      <c r="CC47" s="16"/>
      <c r="CD47" s="16"/>
      <c r="CE47" s="748" t="s">
        <v>
1018</v>
      </c>
      <c r="CF47" s="748"/>
      <c r="CG47" s="748"/>
      <c r="CH47" s="748"/>
      <c r="CI47" s="748"/>
      <c r="CJ47" s="16"/>
      <c r="CK47" s="10"/>
      <c r="CL47" s="853">
        <v>
118</v>
      </c>
      <c r="CM47" s="853"/>
      <c r="CN47" s="853"/>
      <c r="CO47" s="771" t="s">
        <v>
715</v>
      </c>
      <c r="CP47" s="771"/>
      <c r="CQ47" s="771"/>
      <c r="CR47" s="16"/>
      <c r="CS47" s="16"/>
      <c r="CT47" s="16"/>
      <c r="CU47" s="10"/>
      <c r="CV47" s="117"/>
      <c r="CW47" s="114"/>
      <c r="CX47" s="10"/>
      <c r="CY47" s="10"/>
      <c r="CZ47" s="10"/>
      <c r="DA47" s="10"/>
      <c r="DB47" s="10"/>
      <c r="DC47" s="10"/>
      <c r="DD47" s="10"/>
      <c r="DE47" s="117"/>
      <c r="DF47" s="114"/>
      <c r="DG47" s="10"/>
      <c r="DH47" s="10"/>
      <c r="DI47" s="10"/>
      <c r="DJ47" s="10"/>
      <c r="DK47" s="10"/>
      <c r="DL47" s="10"/>
      <c r="DM47" s="10"/>
      <c r="DN47" s="117"/>
      <c r="DO47" s="114"/>
      <c r="DP47" s="748" t="s">
        <v>
376</v>
      </c>
      <c r="DQ47" s="748"/>
      <c r="DR47" s="748"/>
      <c r="DS47" s="748"/>
      <c r="DT47" s="10"/>
      <c r="DU47" s="10"/>
      <c r="DV47" s="1106">
        <v>
40124</v>
      </c>
      <c r="DW47" s="1106"/>
      <c r="DX47" s="1106"/>
      <c r="DY47" s="1106"/>
      <c r="DZ47" s="1106"/>
      <c r="EA47" s="645" t="s">
        <v>
1019</v>
      </c>
      <c r="EB47" s="645"/>
      <c r="EC47" s="645"/>
      <c r="ED47" s="645"/>
      <c r="EE47" s="645"/>
      <c r="EF47" s="645"/>
      <c r="EG47" s="645"/>
      <c r="EH47" s="645"/>
      <c r="EI47" s="645"/>
      <c r="EJ47" s="645"/>
      <c r="EK47" s="645"/>
      <c r="EL47" s="645"/>
      <c r="EM47" s="645"/>
      <c r="EN47" s="645"/>
      <c r="EO47" s="41"/>
      <c r="EP47" s="10"/>
      <c r="EQ47" s="16"/>
      <c r="ER47" s="16"/>
      <c r="ES47" s="116"/>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18"/>
      <c r="GR47" s="119"/>
      <c r="GS47" s="119"/>
      <c r="GT47" s="119"/>
      <c r="GU47" s="119"/>
      <c r="GV47" s="119"/>
      <c r="GW47" s="119"/>
      <c r="GX47" s="119"/>
      <c r="GY47" s="139"/>
      <c r="GZ47" s="118"/>
      <c r="HA47" s="119"/>
      <c r="HB47" s="119"/>
      <c r="HC47" s="119"/>
      <c r="HD47" s="178"/>
      <c r="HE47" s="178"/>
      <c r="HF47" s="178"/>
      <c r="HG47" s="119"/>
      <c r="HH47" s="119"/>
      <c r="HI47" s="659" t="s">
        <v>
1024</v>
      </c>
      <c r="HJ47" s="660"/>
      <c r="HK47" s="660"/>
      <c r="HL47" s="660"/>
      <c r="HM47" s="660"/>
      <c r="HN47" s="660"/>
      <c r="HO47" s="660"/>
      <c r="HP47" s="660"/>
      <c r="HQ47" s="660"/>
      <c r="HR47" s="660"/>
      <c r="HS47" s="660"/>
      <c r="HT47" s="660"/>
      <c r="HU47" s="660"/>
      <c r="HV47" s="660"/>
      <c r="HW47" s="660"/>
      <c r="HX47" s="660"/>
      <c r="HY47" s="660"/>
      <c r="HZ47" s="660"/>
      <c r="IA47" s="660"/>
      <c r="IB47" s="660"/>
      <c r="IC47" s="660"/>
      <c r="ID47" s="660"/>
      <c r="IE47" s="660"/>
      <c r="IF47" s="119"/>
      <c r="IG47" s="119"/>
      <c r="IH47" s="119"/>
      <c r="II47" s="119"/>
      <c r="IJ47" s="119" t="s">
        <v>
683</v>
      </c>
      <c r="IK47" s="119"/>
      <c r="IL47" s="119"/>
      <c r="IM47" s="139"/>
    </row>
    <row r="48" spans="1:247" ht="15" customHeight="1" x14ac:dyDescent="0.15">
      <c r="A48" s="1"/>
      <c r="B48" s="1"/>
      <c r="C48" s="1"/>
      <c r="D48" s="1"/>
      <c r="E48" s="1"/>
      <c r="F48" s="1"/>
      <c r="G48" s="1"/>
      <c r="H48" s="1"/>
      <c r="I48" s="1"/>
      <c r="J48" s="1"/>
      <c r="K48" s="1"/>
      <c r="L48" s="1"/>
      <c r="M48" s="1"/>
      <c r="N48" s="1"/>
      <c r="O48" s="1"/>
      <c r="P48" s="1"/>
      <c r="Q48" s="1"/>
      <c r="R48" s="1"/>
      <c r="S48" s="1" t="s">
        <v>
682</v>
      </c>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18"/>
      <c r="AY48" s="119"/>
      <c r="AZ48" s="119"/>
      <c r="BA48" s="119"/>
      <c r="BB48" s="119"/>
      <c r="BC48" s="119"/>
      <c r="BD48" s="119"/>
      <c r="BE48" s="119"/>
      <c r="BF48" s="139"/>
      <c r="BG48" s="118"/>
      <c r="BH48" s="182"/>
      <c r="BI48" s="182"/>
      <c r="BJ48" s="182"/>
      <c r="BK48" s="182"/>
      <c r="BL48" s="182"/>
      <c r="BM48" s="182"/>
      <c r="BN48" s="182"/>
      <c r="BO48" s="139"/>
      <c r="BP48" s="173"/>
      <c r="BQ48" s="760" t="s">
        <v>
19</v>
      </c>
      <c r="BR48" s="760"/>
      <c r="BS48" s="760"/>
      <c r="BT48" s="760"/>
      <c r="BU48" s="119"/>
      <c r="BV48" s="120"/>
      <c r="BW48" s="1096">
        <v>
555</v>
      </c>
      <c r="BX48" s="1096"/>
      <c r="BY48" s="1096"/>
      <c r="BZ48" s="770" t="s">
        <v>
715</v>
      </c>
      <c r="CA48" s="770"/>
      <c r="CB48" s="770"/>
      <c r="CC48" s="119"/>
      <c r="CD48" s="119"/>
      <c r="CE48" s="119"/>
      <c r="CF48" s="119"/>
      <c r="CG48" s="119"/>
      <c r="CH48" s="119"/>
      <c r="CI48" s="119"/>
      <c r="CJ48" s="119"/>
      <c r="CK48" s="119"/>
      <c r="CL48" s="119"/>
      <c r="CM48" s="119"/>
      <c r="CN48" s="119"/>
      <c r="CO48" s="119"/>
      <c r="CP48" s="119"/>
      <c r="CQ48" s="119"/>
      <c r="CR48" s="119"/>
      <c r="CS48" s="119"/>
      <c r="CT48" s="119"/>
      <c r="CU48" s="120"/>
      <c r="CV48" s="121"/>
      <c r="CW48" s="132"/>
      <c r="CX48" s="16"/>
      <c r="CY48" s="16"/>
      <c r="CZ48" s="16"/>
      <c r="DA48" s="16"/>
      <c r="DB48" s="16"/>
      <c r="DC48" s="16"/>
      <c r="DD48" s="16"/>
      <c r="DE48" s="116"/>
      <c r="DF48" s="132"/>
      <c r="DG48" s="48"/>
      <c r="DH48" s="48"/>
      <c r="DI48" s="48"/>
      <c r="DJ48" s="48"/>
      <c r="DK48" s="48"/>
      <c r="DL48" s="48"/>
      <c r="DM48" s="48"/>
      <c r="DN48" s="116"/>
      <c r="DO48" s="114"/>
      <c r="DP48" s="676" t="s">
        <v>
1021</v>
      </c>
      <c r="DQ48" s="676"/>
      <c r="DR48" s="676"/>
      <c r="DS48" s="676"/>
      <c r="DT48" s="102"/>
      <c r="DU48" s="102"/>
      <c r="DV48" s="1106">
        <v>
14815</v>
      </c>
      <c r="DW48" s="1106"/>
      <c r="DX48" s="1106"/>
      <c r="DY48" s="1106"/>
      <c r="DZ48" s="1106"/>
      <c r="EA48" s="645" t="s">
        <v>
1022</v>
      </c>
      <c r="EB48" s="645"/>
      <c r="EC48" s="10"/>
      <c r="ED48" s="16"/>
      <c r="EE48" s="771" t="s">
        <v>
1023</v>
      </c>
      <c r="EF48" s="771"/>
      <c r="EG48" s="771"/>
      <c r="EH48" s="771"/>
      <c r="EI48" s="771"/>
      <c r="EJ48" s="771"/>
      <c r="EK48" s="771"/>
      <c r="EL48" s="1105"/>
      <c r="EM48" s="1106">
        <v>
3692</v>
      </c>
      <c r="EN48" s="853"/>
      <c r="EO48" s="853"/>
      <c r="EP48" s="853"/>
      <c r="EQ48" s="645" t="s">
        <v>
725</v>
      </c>
      <c r="ER48" s="645"/>
      <c r="ES48" s="116"/>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row>
    <row r="49" spans="1:247" ht="1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73"/>
      <c r="CX49" s="120"/>
      <c r="CY49" s="120"/>
      <c r="CZ49" s="119"/>
      <c r="DA49" s="120"/>
      <c r="DB49" s="119"/>
      <c r="DC49" s="119"/>
      <c r="DD49" s="119"/>
      <c r="DE49" s="139"/>
      <c r="DF49" s="118"/>
      <c r="DG49" s="119"/>
      <c r="DH49" s="119"/>
      <c r="DI49" s="119"/>
      <c r="DJ49" s="178"/>
      <c r="DK49" s="119"/>
      <c r="DL49" s="119"/>
      <c r="DM49" s="119"/>
      <c r="DN49" s="139"/>
      <c r="DO49" s="659" t="s">
        <v>
1025</v>
      </c>
      <c r="DP49" s="660"/>
      <c r="DQ49" s="660"/>
      <c r="DR49" s="660"/>
      <c r="DS49" s="660"/>
      <c r="DT49" s="660"/>
      <c r="DU49" s="660"/>
      <c r="DV49" s="660"/>
      <c r="DW49" s="660"/>
      <c r="DX49" s="660"/>
      <c r="DY49" s="660"/>
      <c r="DZ49" s="660"/>
      <c r="EA49" s="119"/>
      <c r="EB49" s="119"/>
      <c r="EC49" s="119"/>
      <c r="ED49" s="119"/>
      <c r="EE49" s="119"/>
      <c r="EF49" s="119"/>
      <c r="EG49" s="119"/>
      <c r="EH49" s="119"/>
      <c r="EI49" s="119"/>
      <c r="EJ49" s="119"/>
      <c r="EK49" s="119"/>
      <c r="EL49" s="119"/>
      <c r="EM49" s="119"/>
      <c r="EN49" s="119"/>
      <c r="EO49" s="119"/>
      <c r="EP49" s="119"/>
      <c r="EQ49" s="119"/>
      <c r="ER49" s="119"/>
      <c r="ES49" s="139"/>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row>
    <row r="50" spans="1:247" ht="28.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0"/>
      <c r="CX50" s="10"/>
      <c r="CY50" s="10"/>
      <c r="CZ50" s="16"/>
      <c r="DA50" s="10"/>
      <c r="DB50" s="16"/>
      <c r="DC50" s="16"/>
      <c r="DD50" s="16"/>
      <c r="DE50" s="16"/>
      <c r="DF50" s="16"/>
      <c r="DG50" s="16"/>
      <c r="DH50" s="16"/>
      <c r="DI50" s="16"/>
      <c r="DJ50" s="2"/>
      <c r="DK50" s="16"/>
      <c r="DL50" s="16"/>
      <c r="DM50" s="16"/>
      <c r="DN50" s="16"/>
      <c r="DO50" s="15"/>
      <c r="DP50" s="15"/>
      <c r="DQ50" s="15"/>
      <c r="DR50" s="15"/>
      <c r="DS50" s="15"/>
      <c r="DT50" s="15"/>
      <c r="DU50" s="15"/>
      <c r="DV50" s="15"/>
      <c r="DW50" s="15"/>
      <c r="DX50" s="15"/>
      <c r="DY50" s="15"/>
      <c r="DZ50" s="15"/>
      <c r="EA50" s="16"/>
      <c r="EB50" s="16"/>
      <c r="EC50" s="16"/>
      <c r="ED50" s="16"/>
      <c r="EE50" s="16"/>
      <c r="EF50" s="16"/>
      <c r="EG50" s="16"/>
      <c r="EH50" s="16"/>
      <c r="EI50" s="16"/>
      <c r="EJ50" s="16"/>
      <c r="EK50" s="16"/>
      <c r="EL50" s="16"/>
      <c r="EM50" s="16"/>
      <c r="EN50" s="16"/>
      <c r="EO50" s="16"/>
      <c r="EP50" s="16"/>
      <c r="EQ50" s="16"/>
      <c r="ER50" s="16"/>
      <c r="ES50" s="16"/>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row>
    <row r="51" spans="1:247" ht="15" customHeight="1" x14ac:dyDescent="0.15">
      <c r="A51" s="583">
        <v>
150</v>
      </c>
      <c r="B51" s="583"/>
      <c r="C51" s="583"/>
      <c r="D51" s="583"/>
      <c r="E51" s="583"/>
      <c r="F51" s="583"/>
      <c r="G51" s="583"/>
      <c r="H51" s="583"/>
      <c r="I51" s="583"/>
      <c r="J51" s="583"/>
      <c r="K51" s="583"/>
      <c r="L51" s="583"/>
      <c r="M51" s="583"/>
      <c r="N51" s="583"/>
      <c r="O51" s="583"/>
      <c r="P51" s="583"/>
      <c r="Q51" s="583"/>
      <c r="R51" s="583"/>
      <c r="S51" s="583"/>
      <c r="T51" s="583"/>
      <c r="U51" s="583"/>
      <c r="V51" s="583"/>
      <c r="W51" s="583"/>
      <c r="X51" s="583"/>
      <c r="Y51" s="583"/>
      <c r="Z51" s="583"/>
      <c r="AA51" s="583"/>
      <c r="AB51" s="583"/>
      <c r="AC51" s="583"/>
      <c r="AD51" s="583"/>
      <c r="AE51" s="583"/>
      <c r="AF51" s="583"/>
      <c r="AG51" s="583"/>
      <c r="AH51" s="583"/>
      <c r="AI51" s="583"/>
      <c r="AJ51" s="583"/>
      <c r="AK51" s="583"/>
      <c r="AL51" s="583"/>
      <c r="AM51" s="583"/>
      <c r="AN51" s="583"/>
      <c r="AO51" s="583"/>
      <c r="AP51" s="583"/>
      <c r="AQ51" s="583"/>
      <c r="AR51" s="583"/>
      <c r="AS51" s="583"/>
      <c r="AT51" s="583"/>
      <c r="AU51" s="583"/>
      <c r="AV51" s="583"/>
      <c r="AW51" s="583"/>
      <c r="AX51" s="583">
        <v>
151</v>
      </c>
      <c r="AY51" s="583"/>
      <c r="AZ51" s="583"/>
      <c r="BA51" s="583"/>
      <c r="BB51" s="583"/>
      <c r="BC51" s="583"/>
      <c r="BD51" s="583"/>
      <c r="BE51" s="583"/>
      <c r="BF51" s="583"/>
      <c r="BG51" s="583"/>
      <c r="BH51" s="583"/>
      <c r="BI51" s="583"/>
      <c r="BJ51" s="583"/>
      <c r="BK51" s="583"/>
      <c r="BL51" s="583"/>
      <c r="BM51" s="583"/>
      <c r="BN51" s="583"/>
      <c r="BO51" s="583"/>
      <c r="BP51" s="583"/>
      <c r="BQ51" s="583"/>
      <c r="BR51" s="583"/>
      <c r="BS51" s="583"/>
      <c r="BT51" s="583"/>
      <c r="BU51" s="583"/>
      <c r="BV51" s="583"/>
      <c r="BW51" s="583"/>
      <c r="BX51" s="583"/>
      <c r="BY51" s="583"/>
      <c r="BZ51" s="583"/>
      <c r="CA51" s="583"/>
      <c r="CB51" s="583"/>
      <c r="CC51" s="583"/>
      <c r="CD51" s="583"/>
      <c r="CE51" s="583"/>
      <c r="CF51" s="583"/>
      <c r="CG51" s="583"/>
      <c r="CH51" s="583"/>
      <c r="CI51" s="583"/>
      <c r="CJ51" s="583"/>
      <c r="CK51" s="583"/>
      <c r="CL51" s="583"/>
      <c r="CM51" s="583"/>
      <c r="CN51" s="583"/>
      <c r="CO51" s="583"/>
      <c r="CP51" s="583"/>
      <c r="CQ51" s="583"/>
      <c r="CR51" s="583"/>
      <c r="CS51" s="583"/>
      <c r="CT51" s="583"/>
      <c r="CU51" s="583"/>
      <c r="CV51" s="583"/>
      <c r="CW51" s="583">
        <v>
152</v>
      </c>
      <c r="CX51" s="1082"/>
      <c r="CY51" s="1082"/>
      <c r="CZ51" s="1082"/>
      <c r="DA51" s="1082"/>
      <c r="DB51" s="1082"/>
      <c r="DC51" s="1082"/>
      <c r="DD51" s="1082"/>
      <c r="DE51" s="1082"/>
      <c r="DF51" s="1082"/>
      <c r="DG51" s="1082"/>
      <c r="DH51" s="1082"/>
      <c r="DI51" s="1082"/>
      <c r="DJ51" s="1082"/>
      <c r="DK51" s="1082"/>
      <c r="DL51" s="1082"/>
      <c r="DM51" s="1082"/>
      <c r="DN51" s="1082"/>
      <c r="DO51" s="1082"/>
      <c r="DP51" s="1082"/>
      <c r="DQ51" s="1082"/>
      <c r="DR51" s="1082"/>
      <c r="DS51" s="1082"/>
      <c r="DT51" s="1082"/>
      <c r="DU51" s="1082"/>
      <c r="DV51" s="1082"/>
      <c r="DW51" s="1082"/>
      <c r="DX51" s="1082"/>
      <c r="DY51" s="1082"/>
      <c r="DZ51" s="1082"/>
      <c r="EA51" s="1082"/>
      <c r="EB51" s="1082"/>
      <c r="EC51" s="1082"/>
      <c r="ED51" s="1082"/>
      <c r="EE51" s="1082"/>
      <c r="EF51" s="1082"/>
      <c r="EG51" s="1082"/>
      <c r="EH51" s="1082"/>
      <c r="EI51" s="1082"/>
      <c r="EJ51" s="1082"/>
      <c r="EK51" s="1082"/>
      <c r="EL51" s="1082"/>
      <c r="EM51" s="1082"/>
      <c r="EN51" s="1082"/>
      <c r="EO51" s="1082"/>
      <c r="EP51" s="1082"/>
      <c r="EQ51" s="1082"/>
      <c r="ER51" s="1082"/>
      <c r="ES51" s="1082"/>
      <c r="ET51" s="583">
        <v>
153</v>
      </c>
      <c r="EU51" s="583"/>
      <c r="EV51" s="583"/>
      <c r="EW51" s="583"/>
      <c r="EX51" s="583"/>
      <c r="EY51" s="583"/>
      <c r="EZ51" s="583"/>
      <c r="FA51" s="583"/>
      <c r="FB51" s="583"/>
      <c r="FC51" s="583"/>
      <c r="FD51" s="583"/>
      <c r="FE51" s="583"/>
      <c r="FF51" s="583"/>
      <c r="FG51" s="583"/>
      <c r="FH51" s="583"/>
      <c r="FI51" s="583"/>
      <c r="FJ51" s="583"/>
      <c r="FK51" s="583"/>
      <c r="FL51" s="583"/>
      <c r="FM51" s="583"/>
      <c r="FN51" s="583"/>
      <c r="FO51" s="583"/>
      <c r="FP51" s="583"/>
      <c r="FQ51" s="583"/>
      <c r="FR51" s="583"/>
      <c r="FS51" s="583"/>
      <c r="FT51" s="583"/>
      <c r="FU51" s="583"/>
      <c r="FV51" s="583"/>
      <c r="FW51" s="583"/>
      <c r="FX51" s="583"/>
      <c r="FY51" s="583"/>
      <c r="FZ51" s="583"/>
      <c r="GA51" s="583"/>
      <c r="GB51" s="583"/>
      <c r="GC51" s="583"/>
      <c r="GD51" s="583"/>
      <c r="GE51" s="583"/>
      <c r="GF51" s="583"/>
      <c r="GG51" s="583"/>
      <c r="GH51" s="583"/>
      <c r="GI51" s="583"/>
      <c r="GJ51" s="583"/>
      <c r="GK51" s="583"/>
      <c r="GL51" s="583"/>
      <c r="GM51" s="583"/>
      <c r="GN51" s="583"/>
      <c r="GO51" s="583"/>
      <c r="GP51" s="583"/>
      <c r="GQ51" s="583">
        <v>
154</v>
      </c>
      <c r="GR51" s="583"/>
      <c r="GS51" s="583"/>
      <c r="GT51" s="583"/>
      <c r="GU51" s="583"/>
      <c r="GV51" s="583"/>
      <c r="GW51" s="583"/>
      <c r="GX51" s="583"/>
      <c r="GY51" s="583"/>
      <c r="GZ51" s="583"/>
      <c r="HA51" s="583"/>
      <c r="HB51" s="583"/>
      <c r="HC51" s="583"/>
      <c r="HD51" s="583"/>
      <c r="HE51" s="583"/>
      <c r="HF51" s="583"/>
      <c r="HG51" s="583"/>
      <c r="HH51" s="583"/>
      <c r="HI51" s="583"/>
      <c r="HJ51" s="583"/>
      <c r="HK51" s="583"/>
      <c r="HL51" s="583"/>
      <c r="HM51" s="583"/>
      <c r="HN51" s="583"/>
      <c r="HO51" s="583"/>
      <c r="HP51" s="583"/>
      <c r="HQ51" s="583"/>
      <c r="HR51" s="583"/>
      <c r="HS51" s="583"/>
      <c r="HT51" s="583"/>
      <c r="HU51" s="583"/>
      <c r="HV51" s="583"/>
      <c r="HW51" s="583"/>
      <c r="HX51" s="583"/>
      <c r="HY51" s="583"/>
      <c r="HZ51" s="583"/>
      <c r="IA51" s="583"/>
      <c r="IB51" s="583"/>
      <c r="IC51" s="583"/>
      <c r="ID51" s="583"/>
      <c r="IE51" s="583"/>
      <c r="IF51" s="583"/>
      <c r="IG51" s="583"/>
      <c r="IH51" s="583"/>
      <c r="II51" s="583"/>
      <c r="IJ51" s="583"/>
      <c r="IK51" s="583"/>
      <c r="IL51" s="583"/>
      <c r="IM51" s="583"/>
    </row>
    <row r="52" spans="1:247" ht="1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row>
    <row r="53" spans="1:247" ht="15.6" customHeight="1" x14ac:dyDescent="0.15">
      <c r="A53" s="1104" t="s">
        <v>
687</v>
      </c>
      <c r="B53" s="1104"/>
      <c r="C53" s="1104"/>
      <c r="D53" s="1104"/>
      <c r="E53" s="1104"/>
      <c r="F53" s="1104"/>
      <c r="G53" s="1104"/>
      <c r="H53" s="1104"/>
      <c r="I53" s="1104"/>
      <c r="J53" s="1104" t="s">
        <v>
688</v>
      </c>
      <c r="K53" s="1104"/>
      <c r="L53" s="1104"/>
      <c r="M53" s="1104"/>
      <c r="N53" s="1104"/>
      <c r="O53" s="1104"/>
      <c r="P53" s="1104"/>
      <c r="Q53" s="1104"/>
      <c r="R53" s="1104"/>
      <c r="S53" s="940" t="s">
        <v>
689</v>
      </c>
      <c r="T53" s="941"/>
      <c r="U53" s="941"/>
      <c r="V53" s="941"/>
      <c r="W53" s="941"/>
      <c r="X53" s="941"/>
      <c r="Y53" s="941"/>
      <c r="Z53" s="941"/>
      <c r="AA53" s="941"/>
      <c r="AB53" s="941"/>
      <c r="AC53" s="941"/>
      <c r="AD53" s="941"/>
      <c r="AE53" s="941"/>
      <c r="AF53" s="941"/>
      <c r="AG53" s="941"/>
      <c r="AH53" s="941"/>
      <c r="AI53" s="941"/>
      <c r="AJ53" s="941"/>
      <c r="AK53" s="941"/>
      <c r="AL53" s="941"/>
      <c r="AM53" s="941"/>
      <c r="AN53" s="941"/>
      <c r="AO53" s="941"/>
      <c r="AP53" s="941"/>
      <c r="AQ53" s="941"/>
      <c r="AR53" s="941"/>
      <c r="AS53" s="941"/>
      <c r="AT53" s="941"/>
      <c r="AU53" s="941"/>
      <c r="AV53" s="941"/>
      <c r="AW53" s="942"/>
      <c r="AX53" s="1104" t="s">
        <v>
687</v>
      </c>
      <c r="AY53" s="1104"/>
      <c r="AZ53" s="1104"/>
      <c r="BA53" s="1104"/>
      <c r="BB53" s="1104"/>
      <c r="BC53" s="1104"/>
      <c r="BD53" s="1104"/>
      <c r="BE53" s="1104"/>
      <c r="BF53" s="1104"/>
      <c r="BG53" s="1104" t="s">
        <v>
688</v>
      </c>
      <c r="BH53" s="1104"/>
      <c r="BI53" s="1104"/>
      <c r="BJ53" s="1104"/>
      <c r="BK53" s="1104"/>
      <c r="BL53" s="1104"/>
      <c r="BM53" s="1104"/>
      <c r="BN53" s="1104"/>
      <c r="BO53" s="1104"/>
      <c r="BP53" s="940" t="s">
        <v>
689</v>
      </c>
      <c r="BQ53" s="941"/>
      <c r="BR53" s="941"/>
      <c r="BS53" s="941"/>
      <c r="BT53" s="941"/>
      <c r="BU53" s="941"/>
      <c r="BV53" s="941"/>
      <c r="BW53" s="941"/>
      <c r="BX53" s="941"/>
      <c r="BY53" s="941"/>
      <c r="BZ53" s="941"/>
      <c r="CA53" s="941"/>
      <c r="CB53" s="941"/>
      <c r="CC53" s="941"/>
      <c r="CD53" s="941"/>
      <c r="CE53" s="941"/>
      <c r="CF53" s="941"/>
      <c r="CG53" s="941"/>
      <c r="CH53" s="941"/>
      <c r="CI53" s="941"/>
      <c r="CJ53" s="941"/>
      <c r="CK53" s="941"/>
      <c r="CL53" s="941"/>
      <c r="CM53" s="941"/>
      <c r="CN53" s="941"/>
      <c r="CO53" s="941"/>
      <c r="CP53" s="941"/>
      <c r="CQ53" s="941"/>
      <c r="CR53" s="941"/>
      <c r="CS53" s="941"/>
      <c r="CT53" s="941"/>
      <c r="CU53" s="941"/>
      <c r="CV53" s="942"/>
      <c r="CW53" s="1104" t="s">
        <v>
687</v>
      </c>
      <c r="CX53" s="1104"/>
      <c r="CY53" s="1104"/>
      <c r="CZ53" s="1104"/>
      <c r="DA53" s="1104"/>
      <c r="DB53" s="1104"/>
      <c r="DC53" s="1104"/>
      <c r="DD53" s="1104"/>
      <c r="DE53" s="1104"/>
      <c r="DF53" s="1104" t="s">
        <v>
688</v>
      </c>
      <c r="DG53" s="1104"/>
      <c r="DH53" s="1104"/>
      <c r="DI53" s="1104"/>
      <c r="DJ53" s="1104"/>
      <c r="DK53" s="1104"/>
      <c r="DL53" s="1104"/>
      <c r="DM53" s="1104"/>
      <c r="DN53" s="1104"/>
      <c r="DO53" s="940" t="s">
        <v>
689</v>
      </c>
      <c r="DP53" s="941"/>
      <c r="DQ53" s="941"/>
      <c r="DR53" s="941"/>
      <c r="DS53" s="941"/>
      <c r="DT53" s="941"/>
      <c r="DU53" s="941"/>
      <c r="DV53" s="941"/>
      <c r="DW53" s="941"/>
      <c r="DX53" s="941"/>
      <c r="DY53" s="941"/>
      <c r="DZ53" s="941"/>
      <c r="EA53" s="941"/>
      <c r="EB53" s="941"/>
      <c r="EC53" s="941"/>
      <c r="ED53" s="941"/>
      <c r="EE53" s="941"/>
      <c r="EF53" s="941"/>
      <c r="EG53" s="941"/>
      <c r="EH53" s="941"/>
      <c r="EI53" s="941"/>
      <c r="EJ53" s="941"/>
      <c r="EK53" s="941"/>
      <c r="EL53" s="941"/>
      <c r="EM53" s="941"/>
      <c r="EN53" s="941"/>
      <c r="EO53" s="941"/>
      <c r="EP53" s="941"/>
      <c r="EQ53" s="941"/>
      <c r="ER53" s="941"/>
      <c r="ES53" s="942"/>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row>
    <row r="54" spans="1:247" ht="15.6" customHeight="1" x14ac:dyDescent="0.15">
      <c r="A54" s="170"/>
      <c r="B54" s="156"/>
      <c r="C54" s="156"/>
      <c r="D54" s="34"/>
      <c r="E54" s="156"/>
      <c r="F54" s="156"/>
      <c r="G54" s="34"/>
      <c r="H54" s="34"/>
      <c r="I54" s="35"/>
      <c r="J54" s="171"/>
      <c r="K54" s="167"/>
      <c r="L54" s="167"/>
      <c r="M54" s="167"/>
      <c r="N54" s="167"/>
      <c r="O54" s="167"/>
      <c r="P54" s="167"/>
      <c r="Q54" s="167"/>
      <c r="R54" s="168"/>
      <c r="S54" s="1085" t="s">
        <v>
1026</v>
      </c>
      <c r="T54" s="772"/>
      <c r="U54" s="772"/>
      <c r="V54" s="772"/>
      <c r="W54" s="772"/>
      <c r="X54" s="772"/>
      <c r="Y54" s="772"/>
      <c r="Z54" s="772"/>
      <c r="AA54" s="772"/>
      <c r="AB54" s="772"/>
      <c r="AC54" s="772"/>
      <c r="AD54" s="772"/>
      <c r="AE54" s="772"/>
      <c r="AF54" s="772"/>
      <c r="AG54" s="772"/>
      <c r="AH54" s="1086"/>
      <c r="AI54" s="34"/>
      <c r="AJ54" s="34"/>
      <c r="AK54" s="34"/>
      <c r="AL54" s="34"/>
      <c r="AM54" s="34"/>
      <c r="AN54" s="34"/>
      <c r="AO54" s="34"/>
      <c r="AP54" s="34"/>
      <c r="AQ54" s="34"/>
      <c r="AR54" s="34"/>
      <c r="AS54" s="34"/>
      <c r="AT54" s="34"/>
      <c r="AU54" s="34"/>
      <c r="AV54" s="34"/>
      <c r="AW54" s="35"/>
      <c r="AX54" s="170"/>
      <c r="AY54" s="156"/>
      <c r="AZ54" s="156"/>
      <c r="BA54" s="34"/>
      <c r="BB54" s="156"/>
      <c r="BC54" s="10"/>
      <c r="BD54" s="34"/>
      <c r="BE54" s="34"/>
      <c r="BF54" s="35"/>
      <c r="BG54" s="171"/>
      <c r="BH54" s="167"/>
      <c r="BI54" s="167"/>
      <c r="BJ54" s="167"/>
      <c r="BK54" s="167"/>
      <c r="BL54" s="167"/>
      <c r="BM54" s="167"/>
      <c r="BN54" s="167"/>
      <c r="BO54" s="168"/>
      <c r="BP54" s="1085" t="s">
        <v>
1027</v>
      </c>
      <c r="BQ54" s="772"/>
      <c r="BR54" s="772"/>
      <c r="BS54" s="772"/>
      <c r="BT54" s="772"/>
      <c r="BU54" s="772"/>
      <c r="BV54" s="772"/>
      <c r="BW54" s="772"/>
      <c r="BX54" s="772"/>
      <c r="BY54" s="772"/>
      <c r="BZ54" s="772"/>
      <c r="CA54" s="772"/>
      <c r="CB54" s="772"/>
      <c r="CC54" s="772"/>
      <c r="CD54" s="772"/>
      <c r="CE54" s="772"/>
      <c r="CF54" s="772"/>
      <c r="CG54" s="772"/>
      <c r="CH54" s="772"/>
      <c r="CI54" s="772"/>
      <c r="CJ54" s="772"/>
      <c r="CK54" s="772"/>
      <c r="CL54" s="1086"/>
      <c r="CM54" s="1086"/>
      <c r="CN54" s="1086"/>
      <c r="CO54" s="1086"/>
      <c r="CP54" s="34"/>
      <c r="CQ54" s="34"/>
      <c r="CR54" s="34"/>
      <c r="CS54" s="34"/>
      <c r="CT54" s="34"/>
      <c r="CU54" s="156"/>
      <c r="CV54" s="157"/>
      <c r="CW54" s="170"/>
      <c r="CX54" s="323"/>
      <c r="CY54" s="323"/>
      <c r="CZ54" s="314"/>
      <c r="DA54" s="323"/>
      <c r="DB54" s="323"/>
      <c r="DC54" s="314"/>
      <c r="DD54" s="314"/>
      <c r="DE54" s="315"/>
      <c r="DF54" s="171"/>
      <c r="DG54" s="167"/>
      <c r="DH54" s="167"/>
      <c r="DI54" s="167"/>
      <c r="DJ54" s="167"/>
      <c r="DK54" s="167"/>
      <c r="DL54" s="167"/>
      <c r="DM54" s="167"/>
      <c r="DN54" s="168"/>
      <c r="DO54" s="170" t="s">
        <v>
1028</v>
      </c>
      <c r="DP54" s="314"/>
      <c r="DQ54" s="314"/>
      <c r="DR54" s="314"/>
      <c r="DS54" s="314"/>
      <c r="DT54" s="314"/>
      <c r="DU54" s="314"/>
      <c r="DV54" s="314"/>
      <c r="DW54" s="314"/>
      <c r="DX54" s="314"/>
      <c r="DY54" s="314"/>
      <c r="DZ54" s="314"/>
      <c r="EA54" s="314"/>
      <c r="EB54" s="314"/>
      <c r="EC54" s="314"/>
      <c r="ED54" s="314"/>
      <c r="EE54" s="314"/>
      <c r="EF54" s="314"/>
      <c r="EG54" s="314"/>
      <c r="EH54" s="314"/>
      <c r="EI54" s="314"/>
      <c r="EJ54" s="314"/>
      <c r="EK54" s="314"/>
      <c r="EL54" s="314"/>
      <c r="EM54" s="314"/>
      <c r="EN54" s="314"/>
      <c r="EO54" s="314"/>
      <c r="EP54" s="314"/>
      <c r="EQ54" s="314"/>
      <c r="ER54" s="314"/>
      <c r="ES54" s="315"/>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row>
    <row r="55" spans="1:247" ht="15.6" customHeight="1" x14ac:dyDescent="0.15">
      <c r="A55" s="114"/>
      <c r="B55" s="10"/>
      <c r="C55" s="10"/>
      <c r="D55" s="16"/>
      <c r="E55" s="10"/>
      <c r="F55" s="853" t="s">
        <v>
1029</v>
      </c>
      <c r="G55" s="853"/>
      <c r="H55" s="853"/>
      <c r="I55" s="1090"/>
      <c r="J55" s="747" t="s">
        <v>
701</v>
      </c>
      <c r="K55" s="748"/>
      <c r="L55" s="748"/>
      <c r="M55" s="748"/>
      <c r="N55" s="900">
        <v>
61</v>
      </c>
      <c r="O55" s="771"/>
      <c r="P55" s="771"/>
      <c r="Q55" s="771" t="s">
        <v>
702</v>
      </c>
      <c r="R55" s="883"/>
      <c r="S55" s="644" t="s">
        <v>
1030</v>
      </c>
      <c r="T55" s="645"/>
      <c r="U55" s="645"/>
      <c r="V55" s="645"/>
      <c r="W55" s="645"/>
      <c r="X55" s="645"/>
      <c r="Y55" s="645"/>
      <c r="Z55" s="645"/>
      <c r="AA55" s="645"/>
      <c r="AB55" s="645"/>
      <c r="AC55" s="645"/>
      <c r="AD55" s="645"/>
      <c r="AE55" s="645"/>
      <c r="AF55" s="645"/>
      <c r="AG55" s="645"/>
      <c r="AH55" s="645"/>
      <c r="AI55" s="645"/>
      <c r="AJ55" s="645"/>
      <c r="AK55" s="645"/>
      <c r="AL55" s="645"/>
      <c r="AM55" s="645"/>
      <c r="AN55" s="645"/>
      <c r="AO55" s="16"/>
      <c r="AP55" s="16"/>
      <c r="AQ55" s="16"/>
      <c r="AR55" s="16"/>
      <c r="AS55" s="16"/>
      <c r="AT55" s="16"/>
      <c r="AU55" s="16"/>
      <c r="AV55" s="16"/>
      <c r="AW55" s="116"/>
      <c r="AX55" s="114"/>
      <c r="AY55" s="10"/>
      <c r="AZ55" s="10"/>
      <c r="BA55" s="16"/>
      <c r="BB55" s="10"/>
      <c r="BC55" s="10"/>
      <c r="BD55" s="16"/>
      <c r="BE55" s="16"/>
      <c r="BF55" s="116"/>
      <c r="BG55" s="114"/>
      <c r="BH55" s="10"/>
      <c r="BI55" s="10"/>
      <c r="BJ55" s="10"/>
      <c r="BK55" s="10"/>
      <c r="BL55" s="10"/>
      <c r="BM55" s="10"/>
      <c r="BN55" s="10"/>
      <c r="BO55" s="116"/>
      <c r="BP55" s="644" t="s">
        <v>
1031</v>
      </c>
      <c r="BQ55" s="645"/>
      <c r="BR55" s="645"/>
      <c r="BS55" s="645"/>
      <c r="BT55" s="645"/>
      <c r="BU55" s="645"/>
      <c r="BV55" s="645"/>
      <c r="BW55" s="645"/>
      <c r="BX55" s="645"/>
      <c r="BY55" s="645"/>
      <c r="BZ55" s="645"/>
      <c r="CA55" s="645"/>
      <c r="CB55" s="645"/>
      <c r="CC55" s="645"/>
      <c r="CD55" s="645"/>
      <c r="CE55" s="645"/>
      <c r="CF55" s="645"/>
      <c r="CG55" s="16"/>
      <c r="CH55" s="16"/>
      <c r="CI55" s="16"/>
      <c r="CJ55" s="16"/>
      <c r="CK55" s="16"/>
      <c r="CL55" s="16"/>
      <c r="CM55" s="16"/>
      <c r="CN55" s="2"/>
      <c r="CO55" s="16"/>
      <c r="CP55" s="16"/>
      <c r="CQ55" s="16"/>
      <c r="CR55" s="16"/>
      <c r="CS55" s="15"/>
      <c r="CT55" s="16"/>
      <c r="CU55" s="10"/>
      <c r="CV55" s="117"/>
      <c r="CW55" s="325"/>
      <c r="CX55" s="326"/>
      <c r="CY55" s="326"/>
      <c r="CZ55" s="329"/>
      <c r="DA55" s="326"/>
      <c r="DB55" s="771" t="s">
        <v>
1032</v>
      </c>
      <c r="DC55" s="771"/>
      <c r="DD55" s="771"/>
      <c r="DE55" s="883"/>
      <c r="DF55" s="747" t="s">
        <v>
192</v>
      </c>
      <c r="DG55" s="748"/>
      <c r="DH55" s="748"/>
      <c r="DI55" s="748"/>
      <c r="DJ55" s="771">
        <v>
22</v>
      </c>
      <c r="DK55" s="771"/>
      <c r="DL55" s="771"/>
      <c r="DM55" s="771" t="s">
        <v>
702</v>
      </c>
      <c r="DN55" s="883"/>
      <c r="DO55" s="325" t="s">
        <v>
1033</v>
      </c>
      <c r="DP55" s="329"/>
      <c r="DQ55" s="329"/>
      <c r="DR55" s="329"/>
      <c r="DS55" s="329"/>
      <c r="DT55" s="329"/>
      <c r="DU55" s="329"/>
      <c r="DV55" s="329"/>
      <c r="DW55" s="329"/>
      <c r="DX55" s="329"/>
      <c r="DY55" s="329"/>
      <c r="DZ55" s="329"/>
      <c r="EA55" s="329"/>
      <c r="EB55" s="329"/>
      <c r="EC55" s="329"/>
      <c r="ED55" s="329"/>
      <c r="EE55" s="329"/>
      <c r="EF55" s="329"/>
      <c r="EG55" s="329"/>
      <c r="EH55" s="329"/>
      <c r="EI55" s="329"/>
      <c r="EJ55" s="329"/>
      <c r="EK55" s="329"/>
      <c r="EL55" s="329"/>
      <c r="EM55" s="2"/>
      <c r="EN55" s="329"/>
      <c r="EO55" s="329"/>
      <c r="EP55" s="329"/>
      <c r="EQ55" s="329"/>
      <c r="ER55" s="312"/>
      <c r="ES55" s="330"/>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row>
    <row r="56" spans="1:247" ht="15.6" customHeight="1" x14ac:dyDescent="0.15">
      <c r="A56" s="59"/>
      <c r="B56" s="41"/>
      <c r="C56" s="16"/>
      <c r="D56" s="16"/>
      <c r="E56" s="16"/>
      <c r="F56" s="853"/>
      <c r="G56" s="853"/>
      <c r="H56" s="853"/>
      <c r="I56" s="1090"/>
      <c r="J56" s="747"/>
      <c r="K56" s="748"/>
      <c r="L56" s="748"/>
      <c r="M56" s="748"/>
      <c r="N56" s="771"/>
      <c r="O56" s="771"/>
      <c r="P56" s="771"/>
      <c r="Q56" s="771"/>
      <c r="R56" s="883"/>
      <c r="S56" s="644" t="s">
        <v>
1034</v>
      </c>
      <c r="T56" s="645"/>
      <c r="U56" s="645"/>
      <c r="V56" s="645"/>
      <c r="W56" s="645"/>
      <c r="X56" s="645"/>
      <c r="Y56" s="645"/>
      <c r="Z56" s="645"/>
      <c r="AA56" s="645"/>
      <c r="AB56" s="645"/>
      <c r="AC56" s="645"/>
      <c r="AD56" s="645"/>
      <c r="AE56" s="645"/>
      <c r="AF56" s="645"/>
      <c r="AG56" s="645"/>
      <c r="AH56" s="645"/>
      <c r="AI56" s="645"/>
      <c r="AJ56" s="645"/>
      <c r="AK56" s="645"/>
      <c r="AL56" s="1088"/>
      <c r="AM56" s="1088"/>
      <c r="AN56" s="1088"/>
      <c r="AO56" s="1088"/>
      <c r="AP56" s="1088"/>
      <c r="AQ56" s="1088"/>
      <c r="AR56" s="1088"/>
      <c r="AS56" s="1088"/>
      <c r="AT56" s="1088"/>
      <c r="AU56" s="1088"/>
      <c r="AV56" s="1088"/>
      <c r="AW56" s="1089"/>
      <c r="AX56" s="59"/>
      <c r="AY56" s="41"/>
      <c r="AZ56" s="16"/>
      <c r="BA56" s="16"/>
      <c r="BB56" s="16"/>
      <c r="BC56" s="853" t="s">
        <v>
1035</v>
      </c>
      <c r="BD56" s="853"/>
      <c r="BE56" s="853"/>
      <c r="BF56" s="1090"/>
      <c r="BG56" s="747" t="s">
        <v>
192</v>
      </c>
      <c r="BH56" s="748"/>
      <c r="BI56" s="748"/>
      <c r="BJ56" s="748"/>
      <c r="BK56" s="900">
        <v>
10</v>
      </c>
      <c r="BL56" s="771"/>
      <c r="BM56" s="771"/>
      <c r="BN56" s="771" t="s">
        <v>
702</v>
      </c>
      <c r="BO56" s="883"/>
      <c r="BP56" s="644" t="s">
        <v>
1036</v>
      </c>
      <c r="BQ56" s="645"/>
      <c r="BR56" s="645"/>
      <c r="BS56" s="645"/>
      <c r="BT56" s="645"/>
      <c r="BU56" s="645"/>
      <c r="BV56" s="645"/>
      <c r="BW56" s="645"/>
      <c r="BX56" s="645"/>
      <c r="BY56" s="645"/>
      <c r="BZ56" s="645"/>
      <c r="CA56" s="645"/>
      <c r="CB56" s="645"/>
      <c r="CC56" s="645"/>
      <c r="CD56" s="645"/>
      <c r="CE56" s="645"/>
      <c r="CF56" s="645"/>
      <c r="CG56" s="16"/>
      <c r="CH56" s="16"/>
      <c r="CI56" s="16"/>
      <c r="CJ56" s="16"/>
      <c r="CK56" s="16"/>
      <c r="CL56" s="16"/>
      <c r="CM56" s="16"/>
      <c r="CN56" s="2"/>
      <c r="CO56" s="16"/>
      <c r="CP56" s="16"/>
      <c r="CQ56" s="16"/>
      <c r="CR56" s="16"/>
      <c r="CS56" s="41"/>
      <c r="CT56" s="16"/>
      <c r="CU56" s="10"/>
      <c r="CV56" s="117"/>
      <c r="CW56" s="320"/>
      <c r="CX56" s="311"/>
      <c r="CY56" s="331"/>
      <c r="CZ56" s="331"/>
      <c r="DA56" s="331"/>
      <c r="DB56" s="206"/>
      <c r="DC56" s="206"/>
      <c r="DD56" s="206"/>
      <c r="DE56" s="206"/>
      <c r="DF56" s="207"/>
      <c r="DG56" s="206"/>
      <c r="DH56" s="206"/>
      <c r="DI56" s="206"/>
      <c r="DJ56" s="206"/>
      <c r="DK56" s="206"/>
      <c r="DL56" s="206"/>
      <c r="DM56" s="206"/>
      <c r="DN56" s="206"/>
      <c r="DO56" s="173" t="s">
        <v>
1037</v>
      </c>
      <c r="DP56" s="331"/>
      <c r="DQ56" s="331"/>
      <c r="DR56" s="331"/>
      <c r="DS56" s="331"/>
      <c r="DT56" s="331"/>
      <c r="DU56" s="331"/>
      <c r="DV56" s="331"/>
      <c r="DW56" s="331"/>
      <c r="DX56" s="331"/>
      <c r="DY56" s="331"/>
      <c r="DZ56" s="331"/>
      <c r="EA56" s="331"/>
      <c r="EB56" s="331"/>
      <c r="EC56" s="331"/>
      <c r="ED56" s="331"/>
      <c r="EE56" s="331"/>
      <c r="EF56" s="331"/>
      <c r="EG56" s="331"/>
      <c r="EH56" s="331"/>
      <c r="EI56" s="331"/>
      <c r="EJ56" s="331"/>
      <c r="EK56" s="331"/>
      <c r="EL56" s="331"/>
      <c r="EM56" s="331"/>
      <c r="EN56" s="331"/>
      <c r="EO56" s="331"/>
      <c r="EP56" s="331"/>
      <c r="EQ56" s="331"/>
      <c r="ER56" s="311"/>
      <c r="ES56" s="139"/>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row>
    <row r="57" spans="1:247" ht="15.6" customHeight="1" x14ac:dyDescent="0.15">
      <c r="A57" s="118"/>
      <c r="B57" s="119"/>
      <c r="C57" s="119"/>
      <c r="D57" s="119"/>
      <c r="E57" s="119"/>
      <c r="F57" s="119"/>
      <c r="G57" s="119"/>
      <c r="H57" s="119"/>
      <c r="I57" s="139"/>
      <c r="J57" s="118"/>
      <c r="K57" s="182"/>
      <c r="L57" s="182"/>
      <c r="M57" s="182"/>
      <c r="N57" s="182"/>
      <c r="O57" s="182"/>
      <c r="P57" s="182"/>
      <c r="Q57" s="182"/>
      <c r="R57" s="139"/>
      <c r="S57" s="659" t="s">
        <v>
1038</v>
      </c>
      <c r="T57" s="660"/>
      <c r="U57" s="660"/>
      <c r="V57" s="660"/>
      <c r="W57" s="660"/>
      <c r="X57" s="660"/>
      <c r="Y57" s="660"/>
      <c r="Z57" s="660"/>
      <c r="AA57" s="660"/>
      <c r="AB57" s="660"/>
      <c r="AC57" s="660"/>
      <c r="AD57" s="660"/>
      <c r="AE57" s="119"/>
      <c r="AF57" s="119"/>
      <c r="AG57" s="119"/>
      <c r="AH57" s="119"/>
      <c r="AI57" s="119"/>
      <c r="AJ57" s="119"/>
      <c r="AK57" s="119"/>
      <c r="AL57" s="119"/>
      <c r="AM57" s="119"/>
      <c r="AN57" s="119"/>
      <c r="AO57" s="119"/>
      <c r="AP57" s="119"/>
      <c r="AQ57" s="119"/>
      <c r="AR57" s="119"/>
      <c r="AS57" s="119"/>
      <c r="AT57" s="119"/>
      <c r="AU57" s="119"/>
      <c r="AV57" s="119"/>
      <c r="AW57" s="139"/>
      <c r="AX57" s="114"/>
      <c r="AY57" s="10"/>
      <c r="AZ57" s="10"/>
      <c r="BA57" s="10"/>
      <c r="BB57" s="10"/>
      <c r="BC57" s="10"/>
      <c r="BD57" s="10"/>
      <c r="BE57" s="10"/>
      <c r="BF57" s="10"/>
      <c r="BG57" s="132"/>
      <c r="BH57" s="16"/>
      <c r="BI57" s="16"/>
      <c r="BJ57" s="16"/>
      <c r="BK57" s="16"/>
      <c r="BL57" s="16"/>
      <c r="BM57" s="16"/>
      <c r="BN57" s="10"/>
      <c r="BO57" s="117"/>
      <c r="BP57" s="644" t="s">
        <v>
1039</v>
      </c>
      <c r="BQ57" s="645"/>
      <c r="BR57" s="645"/>
      <c r="BS57" s="645"/>
      <c r="BT57" s="645"/>
      <c r="BU57" s="645"/>
      <c r="BV57" s="645"/>
      <c r="BW57" s="645"/>
      <c r="BX57" s="645"/>
      <c r="BY57" s="645"/>
      <c r="BZ57" s="645"/>
      <c r="CA57" s="645"/>
      <c r="CB57" s="645"/>
      <c r="CC57" s="645"/>
      <c r="CD57" s="645"/>
      <c r="CE57" s="645"/>
      <c r="CF57" s="645"/>
      <c r="CG57" s="645"/>
      <c r="CH57" s="645"/>
      <c r="CI57" s="645"/>
      <c r="CJ57" s="645"/>
      <c r="CK57" s="645"/>
      <c r="CL57" s="645"/>
      <c r="CM57" s="645"/>
      <c r="CN57" s="10"/>
      <c r="CO57" s="198"/>
      <c r="CP57" s="16"/>
      <c r="CQ57" s="16"/>
      <c r="CR57" s="16"/>
      <c r="CS57" s="41"/>
      <c r="CT57" s="10"/>
      <c r="CU57" s="10"/>
      <c r="CV57" s="117"/>
      <c r="CW57" s="170"/>
      <c r="CX57" s="323"/>
      <c r="CY57" s="323"/>
      <c r="CZ57" s="314"/>
      <c r="DA57" s="323"/>
      <c r="DB57" s="323"/>
      <c r="DC57" s="314"/>
      <c r="DD57" s="314"/>
      <c r="DE57" s="315"/>
      <c r="DF57" s="171"/>
      <c r="DG57" s="167"/>
      <c r="DH57" s="167"/>
      <c r="DI57" s="167"/>
      <c r="DJ57" s="167"/>
      <c r="DK57" s="167"/>
      <c r="DL57" s="167"/>
      <c r="DM57" s="167"/>
      <c r="DN57" s="168"/>
      <c r="DO57" s="170" t="s">
        <v>
1040</v>
      </c>
      <c r="DP57" s="314"/>
      <c r="DQ57" s="314"/>
      <c r="DR57" s="314"/>
      <c r="DS57" s="314"/>
      <c r="DT57" s="314"/>
      <c r="DU57" s="314"/>
      <c r="DV57" s="314"/>
      <c r="DW57" s="314"/>
      <c r="DX57" s="314"/>
      <c r="DY57" s="314"/>
      <c r="DZ57" s="314"/>
      <c r="EA57" s="314"/>
      <c r="EB57" s="314"/>
      <c r="EC57" s="314"/>
      <c r="ED57" s="314"/>
      <c r="EE57" s="314"/>
      <c r="EF57" s="314"/>
      <c r="EG57" s="314"/>
      <c r="EH57" s="314"/>
      <c r="EI57" s="314"/>
      <c r="EJ57" s="314"/>
      <c r="EK57" s="314"/>
      <c r="EL57" s="314"/>
      <c r="EM57" s="314"/>
      <c r="EN57" s="314"/>
      <c r="EO57" s="314"/>
      <c r="EP57" s="314"/>
      <c r="EQ57" s="314"/>
      <c r="ER57" s="314"/>
      <c r="ES57" s="315"/>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row>
    <row r="58" spans="1:247" ht="15.6" customHeight="1" x14ac:dyDescent="0.15">
      <c r="A58" s="170"/>
      <c r="B58" s="156"/>
      <c r="C58" s="156"/>
      <c r="D58" s="34"/>
      <c r="E58" s="156"/>
      <c r="F58" s="1094" t="s">
        <v>
1041</v>
      </c>
      <c r="G58" s="1094"/>
      <c r="H58" s="1094"/>
      <c r="I58" s="1095"/>
      <c r="J58" s="733" t="s">
        <v>
701</v>
      </c>
      <c r="K58" s="734"/>
      <c r="L58" s="734"/>
      <c r="M58" s="734"/>
      <c r="N58" s="1098">
        <v>
62</v>
      </c>
      <c r="O58" s="1098"/>
      <c r="P58" s="1098"/>
      <c r="Q58" s="848" t="s">
        <v>
702</v>
      </c>
      <c r="R58" s="882"/>
      <c r="S58" s="1085" t="s">
        <v>
1042</v>
      </c>
      <c r="T58" s="772"/>
      <c r="U58" s="772"/>
      <c r="V58" s="772"/>
      <c r="W58" s="772"/>
      <c r="X58" s="772"/>
      <c r="Y58" s="772"/>
      <c r="Z58" s="772"/>
      <c r="AA58" s="772"/>
      <c r="AB58" s="772"/>
      <c r="AC58" s="772"/>
      <c r="AD58" s="772"/>
      <c r="AE58" s="772"/>
      <c r="AF58" s="772"/>
      <c r="AG58" s="772"/>
      <c r="AH58" s="772"/>
      <c r="AI58" s="772"/>
      <c r="AJ58" s="772"/>
      <c r="AK58" s="34"/>
      <c r="AL58" s="34"/>
      <c r="AM58" s="34"/>
      <c r="AN58" s="34"/>
      <c r="AO58" s="34"/>
      <c r="AP58" s="34"/>
      <c r="AQ58" s="34"/>
      <c r="AR58" s="34"/>
      <c r="AS58" s="34"/>
      <c r="AT58" s="34"/>
      <c r="AU58" s="34"/>
      <c r="AV58" s="34"/>
      <c r="AW58" s="35"/>
      <c r="AX58" s="118"/>
      <c r="AY58" s="119"/>
      <c r="AZ58" s="119"/>
      <c r="BA58" s="119"/>
      <c r="BB58" s="119"/>
      <c r="BC58" s="119"/>
      <c r="BD58" s="119"/>
      <c r="BE58" s="119"/>
      <c r="BF58" s="139"/>
      <c r="BG58" s="118"/>
      <c r="BH58" s="182"/>
      <c r="BI58" s="182"/>
      <c r="BJ58" s="182"/>
      <c r="BK58" s="182"/>
      <c r="BL58" s="182"/>
      <c r="BM58" s="182"/>
      <c r="BN58" s="182"/>
      <c r="BO58" s="139"/>
      <c r="BP58" s="659" t="s">
        <v>
1043</v>
      </c>
      <c r="BQ58" s="660"/>
      <c r="BR58" s="660"/>
      <c r="BS58" s="660"/>
      <c r="BT58" s="660"/>
      <c r="BU58" s="660"/>
      <c r="BV58" s="660"/>
      <c r="BW58" s="660"/>
      <c r="BX58" s="660"/>
      <c r="BY58" s="660"/>
      <c r="BZ58" s="660"/>
      <c r="CA58" s="660"/>
      <c r="CB58" s="660"/>
      <c r="CC58" s="660"/>
      <c r="CD58" s="660"/>
      <c r="CE58" s="119"/>
      <c r="CF58" s="119"/>
      <c r="CG58" s="119"/>
      <c r="CH58" s="119"/>
      <c r="CI58" s="119"/>
      <c r="CJ58" s="119"/>
      <c r="CK58" s="119"/>
      <c r="CL58" s="119"/>
      <c r="CM58" s="119"/>
      <c r="CN58" s="119"/>
      <c r="CO58" s="119"/>
      <c r="CP58" s="119"/>
      <c r="CQ58" s="119"/>
      <c r="CR58" s="119"/>
      <c r="CS58" s="119"/>
      <c r="CT58" s="119"/>
      <c r="CU58" s="10"/>
      <c r="CV58" s="117"/>
      <c r="CW58" s="325"/>
      <c r="CX58" s="326"/>
      <c r="CY58" s="326"/>
      <c r="CZ58" s="329"/>
      <c r="DA58" s="326"/>
      <c r="DB58" s="771" t="s">
        <v>
1044</v>
      </c>
      <c r="DC58" s="771"/>
      <c r="DD58" s="771"/>
      <c r="DE58" s="883"/>
      <c r="DF58" s="747" t="s">
        <v>
192</v>
      </c>
      <c r="DG58" s="748"/>
      <c r="DH58" s="748"/>
      <c r="DI58" s="748"/>
      <c r="DJ58" s="771">
        <v>
23</v>
      </c>
      <c r="DK58" s="771"/>
      <c r="DL58" s="771"/>
      <c r="DM58" s="771" t="s">
        <v>
702</v>
      </c>
      <c r="DN58" s="883"/>
      <c r="DO58" s="325" t="s">
        <v>
1045</v>
      </c>
      <c r="DP58" s="329"/>
      <c r="DQ58" s="329"/>
      <c r="DR58" s="329"/>
      <c r="DS58" s="329"/>
      <c r="DT58" s="329"/>
      <c r="DU58" s="329"/>
      <c r="DV58" s="329"/>
      <c r="DW58" s="329"/>
      <c r="DX58" s="329"/>
      <c r="DY58" s="329"/>
      <c r="DZ58" s="329"/>
      <c r="EA58" s="329"/>
      <c r="EB58" s="329"/>
      <c r="EC58" s="329"/>
      <c r="ED58" s="329"/>
      <c r="EE58" s="329"/>
      <c r="EF58" s="329"/>
      <c r="EG58" s="329"/>
      <c r="EH58" s="329"/>
      <c r="EI58" s="329"/>
      <c r="EJ58" s="329"/>
      <c r="EK58" s="329"/>
      <c r="EL58" s="329"/>
      <c r="EM58" s="2"/>
      <c r="EN58" s="329"/>
      <c r="EO58" s="329"/>
      <c r="EP58" s="329"/>
      <c r="EQ58" s="329"/>
      <c r="ER58" s="312"/>
      <c r="ES58" s="330"/>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row>
    <row r="59" spans="1:247" ht="15.6" customHeight="1" x14ac:dyDescent="0.15">
      <c r="A59" s="173"/>
      <c r="B59" s="120"/>
      <c r="C59" s="120"/>
      <c r="D59" s="119"/>
      <c r="E59" s="120"/>
      <c r="F59" s="1096"/>
      <c r="G59" s="1096"/>
      <c r="H59" s="1096"/>
      <c r="I59" s="1097"/>
      <c r="J59" s="759"/>
      <c r="K59" s="760"/>
      <c r="L59" s="760"/>
      <c r="M59" s="760"/>
      <c r="N59" s="1099"/>
      <c r="O59" s="1099"/>
      <c r="P59" s="1099"/>
      <c r="Q59" s="770"/>
      <c r="R59" s="902"/>
      <c r="S59" s="659" t="s">
        <v>
1046</v>
      </c>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1091"/>
      <c r="AS59" s="1091"/>
      <c r="AT59" s="1091"/>
      <c r="AU59" s="1091"/>
      <c r="AV59" s="1091"/>
      <c r="AW59" s="1092"/>
      <c r="AX59" s="173"/>
      <c r="AY59" s="120"/>
      <c r="AZ59" s="120"/>
      <c r="BA59" s="119"/>
      <c r="BB59" s="120"/>
      <c r="BC59" s="1096" t="s">
        <v>
1047</v>
      </c>
      <c r="BD59" s="1096"/>
      <c r="BE59" s="1096"/>
      <c r="BF59" s="1097"/>
      <c r="BG59" s="698" t="s">
        <v>
192</v>
      </c>
      <c r="BH59" s="698"/>
      <c r="BI59" s="698"/>
      <c r="BJ59" s="835"/>
      <c r="BK59" s="1101">
        <v>
11</v>
      </c>
      <c r="BL59" s="941"/>
      <c r="BM59" s="941"/>
      <c r="BN59" s="942" t="s">
        <v>
702</v>
      </c>
      <c r="BO59" s="589"/>
      <c r="BP59" s="1102" t="s">
        <v>
1048</v>
      </c>
      <c r="BQ59" s="1103"/>
      <c r="BR59" s="1103"/>
      <c r="BS59" s="1103"/>
      <c r="BT59" s="1103"/>
      <c r="BU59" s="1103"/>
      <c r="BV59" s="1103"/>
      <c r="BW59" s="1103"/>
      <c r="BX59" s="1103"/>
      <c r="BY59" s="1103"/>
      <c r="BZ59" s="1103"/>
      <c r="CA59" s="1103"/>
      <c r="CB59" s="1103"/>
      <c r="CC59" s="1103"/>
      <c r="CD59" s="140"/>
      <c r="CE59" s="140"/>
      <c r="CF59" s="140"/>
      <c r="CG59" s="140"/>
      <c r="CH59" s="140"/>
      <c r="CI59" s="140"/>
      <c r="CJ59" s="140"/>
      <c r="CK59" s="140"/>
      <c r="CL59" s="140"/>
      <c r="CM59" s="140"/>
      <c r="CN59" s="140"/>
      <c r="CO59" s="140"/>
      <c r="CP59" s="140"/>
      <c r="CQ59" s="140"/>
      <c r="CR59" s="140"/>
      <c r="CS59" s="140"/>
      <c r="CT59" s="140"/>
      <c r="CU59" s="195"/>
      <c r="CV59" s="200"/>
      <c r="CW59" s="320"/>
      <c r="CX59" s="311"/>
      <c r="CY59" s="331"/>
      <c r="CZ59" s="331"/>
      <c r="DA59" s="331"/>
      <c r="DB59" s="206"/>
      <c r="DC59" s="206"/>
      <c r="DD59" s="206"/>
      <c r="DE59" s="206"/>
      <c r="DF59" s="207"/>
      <c r="DG59" s="206"/>
      <c r="DH59" s="206"/>
      <c r="DI59" s="206"/>
      <c r="DJ59" s="206"/>
      <c r="DK59" s="206"/>
      <c r="DL59" s="206"/>
      <c r="DM59" s="206"/>
      <c r="DN59" s="206"/>
      <c r="DO59" s="173"/>
      <c r="DP59" s="331"/>
      <c r="DQ59" s="331"/>
      <c r="DR59" s="331"/>
      <c r="DS59" s="331"/>
      <c r="DT59" s="331"/>
      <c r="DU59" s="331"/>
      <c r="DV59" s="331"/>
      <c r="DW59" s="331"/>
      <c r="DX59" s="331"/>
      <c r="DY59" s="331"/>
      <c r="DZ59" s="331"/>
      <c r="EA59" s="331"/>
      <c r="EB59" s="331"/>
      <c r="EC59" s="331"/>
      <c r="ED59" s="331"/>
      <c r="EE59" s="331"/>
      <c r="EF59" s="331"/>
      <c r="EG59" s="331"/>
      <c r="EH59" s="331"/>
      <c r="EI59" s="331"/>
      <c r="EJ59" s="331"/>
      <c r="EK59" s="331"/>
      <c r="EL59" s="331"/>
      <c r="EM59" s="331"/>
      <c r="EN59" s="331"/>
      <c r="EO59" s="331"/>
      <c r="EP59" s="331"/>
      <c r="EQ59" s="331"/>
      <c r="ER59" s="311"/>
      <c r="ES59" s="139"/>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6"/>
    </row>
    <row r="60" spans="1:247" ht="15.6" customHeight="1" x14ac:dyDescent="0.15">
      <c r="A60" s="170"/>
      <c r="B60" s="156"/>
      <c r="C60" s="156"/>
      <c r="D60" s="34"/>
      <c r="E60" s="156"/>
      <c r="F60" s="10"/>
      <c r="G60" s="34"/>
      <c r="H60" s="34"/>
      <c r="I60" s="35"/>
      <c r="J60" s="171"/>
      <c r="K60" s="167"/>
      <c r="L60" s="167"/>
      <c r="M60" s="167"/>
      <c r="N60" s="167"/>
      <c r="O60" s="167"/>
      <c r="P60" s="167"/>
      <c r="Q60" s="167"/>
      <c r="R60" s="168"/>
      <c r="S60" s="1085" t="s">
        <v>
1049</v>
      </c>
      <c r="T60" s="772"/>
      <c r="U60" s="772"/>
      <c r="V60" s="772"/>
      <c r="W60" s="772"/>
      <c r="X60" s="772"/>
      <c r="Y60" s="772"/>
      <c r="Z60" s="772"/>
      <c r="AA60" s="772"/>
      <c r="AB60" s="772"/>
      <c r="AC60" s="772"/>
      <c r="AD60" s="772"/>
      <c r="AE60" s="1086"/>
      <c r="AF60" s="1086"/>
      <c r="AG60" s="1086"/>
      <c r="AH60" s="1086"/>
      <c r="AI60" s="1086"/>
      <c r="AJ60" s="1086"/>
      <c r="AK60" s="1086"/>
      <c r="AL60" s="1086"/>
      <c r="AM60" s="1086"/>
      <c r="AN60" s="1086"/>
      <c r="AO60" s="1086"/>
      <c r="AP60" s="1086"/>
      <c r="AQ60" s="1086"/>
      <c r="AR60" s="1086"/>
      <c r="AS60" s="1086"/>
      <c r="AT60" s="1086"/>
      <c r="AU60" s="1086"/>
      <c r="AV60" s="1086"/>
      <c r="AW60" s="1087"/>
      <c r="AX60" s="170"/>
      <c r="AY60" s="156"/>
      <c r="AZ60" s="156"/>
      <c r="BA60" s="34"/>
      <c r="BB60" s="156"/>
      <c r="BC60" s="156"/>
      <c r="BD60" s="34"/>
      <c r="BE60" s="34"/>
      <c r="BF60" s="35"/>
      <c r="BG60" s="170"/>
      <c r="BH60" s="34"/>
      <c r="BI60" s="34"/>
      <c r="BJ60" s="34"/>
      <c r="BK60" s="156"/>
      <c r="BL60" s="172"/>
      <c r="BM60" s="172"/>
      <c r="BN60" s="156"/>
      <c r="BO60" s="34"/>
      <c r="BP60" s="1085" t="s">
        <v>
1050</v>
      </c>
      <c r="BQ60" s="772"/>
      <c r="BR60" s="772"/>
      <c r="BS60" s="772"/>
      <c r="BT60" s="772"/>
      <c r="BU60" s="772"/>
      <c r="BV60" s="772"/>
      <c r="BW60" s="772"/>
      <c r="BX60" s="772"/>
      <c r="BY60" s="772"/>
      <c r="BZ60" s="772"/>
      <c r="CA60" s="772"/>
      <c r="CB60" s="772"/>
      <c r="CC60" s="772"/>
      <c r="CD60" s="772"/>
      <c r="CE60" s="772"/>
      <c r="CF60" s="1086"/>
      <c r="CG60" s="1086"/>
      <c r="CH60" s="1086"/>
      <c r="CI60" s="1086"/>
      <c r="CJ60" s="1086"/>
      <c r="CK60" s="1086"/>
      <c r="CL60" s="1086"/>
      <c r="CM60" s="1086"/>
      <c r="CN60" s="1086"/>
      <c r="CO60" s="1086"/>
      <c r="CP60" s="1086"/>
      <c r="CQ60" s="1086"/>
      <c r="CR60" s="1086"/>
      <c r="CS60" s="1086"/>
      <c r="CT60" s="1086"/>
      <c r="CU60" s="1086"/>
      <c r="CV60" s="1087"/>
      <c r="CW60" s="170"/>
      <c r="CX60" s="323"/>
      <c r="CY60" s="323"/>
      <c r="CZ60" s="314"/>
      <c r="DA60" s="323"/>
      <c r="DB60" s="323"/>
      <c r="DC60" s="314"/>
      <c r="DD60" s="314"/>
      <c r="DE60" s="315"/>
      <c r="DF60" s="171"/>
      <c r="DG60" s="167"/>
      <c r="DH60" s="167"/>
      <c r="DI60" s="167"/>
      <c r="DJ60" s="167"/>
      <c r="DK60" s="167"/>
      <c r="DL60" s="167"/>
      <c r="DM60" s="167"/>
      <c r="DN60" s="168"/>
      <c r="DO60" s="170" t="s">
        <v>
1051</v>
      </c>
      <c r="DP60" s="314"/>
      <c r="DQ60" s="314"/>
      <c r="DR60" s="314"/>
      <c r="DS60" s="314"/>
      <c r="DT60" s="314"/>
      <c r="DU60" s="314"/>
      <c r="DV60" s="314"/>
      <c r="DW60" s="314"/>
      <c r="DX60" s="314"/>
      <c r="DY60" s="314"/>
      <c r="DZ60" s="314"/>
      <c r="EA60" s="314"/>
      <c r="EB60" s="314"/>
      <c r="EC60" s="314"/>
      <c r="ED60" s="314"/>
      <c r="EE60" s="314"/>
      <c r="EF60" s="314"/>
      <c r="EG60" s="314"/>
      <c r="EH60" s="314"/>
      <c r="EI60" s="314"/>
      <c r="EJ60" s="314"/>
      <c r="EK60" s="314"/>
      <c r="EL60" s="314"/>
      <c r="EM60" s="314"/>
      <c r="EN60" s="314"/>
      <c r="EO60" s="314"/>
      <c r="EP60" s="314"/>
      <c r="EQ60" s="314"/>
      <c r="ER60" s="314"/>
      <c r="ES60" s="315"/>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6"/>
    </row>
    <row r="61" spans="1:247" ht="15.6" customHeight="1" x14ac:dyDescent="0.15">
      <c r="A61" s="114"/>
      <c r="B61" s="10"/>
      <c r="C61" s="10"/>
      <c r="D61" s="16"/>
      <c r="E61" s="10"/>
      <c r="F61" s="10"/>
      <c r="G61" s="16"/>
      <c r="H61" s="16"/>
      <c r="I61" s="116"/>
      <c r="J61" s="114"/>
      <c r="K61" s="10"/>
      <c r="L61" s="10"/>
      <c r="M61" s="10"/>
      <c r="N61" s="10"/>
      <c r="O61" s="10"/>
      <c r="P61" s="10"/>
      <c r="Q61" s="10"/>
      <c r="R61" s="116"/>
      <c r="S61" s="644" t="s">
        <v>
1052</v>
      </c>
      <c r="T61" s="645"/>
      <c r="U61" s="645"/>
      <c r="V61" s="645"/>
      <c r="W61" s="645"/>
      <c r="X61" s="645"/>
      <c r="Y61" s="645"/>
      <c r="Z61" s="645"/>
      <c r="AA61" s="645"/>
      <c r="AB61" s="645"/>
      <c r="AC61" s="645"/>
      <c r="AD61" s="645"/>
      <c r="AE61" s="16"/>
      <c r="AF61" s="16"/>
      <c r="AG61" s="16"/>
      <c r="AH61" s="16"/>
      <c r="AI61" s="16"/>
      <c r="AJ61" s="16"/>
      <c r="AK61" s="16"/>
      <c r="AL61" s="16"/>
      <c r="AM61" s="16"/>
      <c r="AN61" s="16"/>
      <c r="AO61" s="16"/>
      <c r="AP61" s="16"/>
      <c r="AQ61" s="2"/>
      <c r="AR61" s="16"/>
      <c r="AS61" s="16"/>
      <c r="AT61" s="16"/>
      <c r="AU61" s="16"/>
      <c r="AV61" s="15"/>
      <c r="AW61" s="116"/>
      <c r="AX61" s="114"/>
      <c r="AY61" s="10"/>
      <c r="AZ61" s="10"/>
      <c r="BA61" s="16"/>
      <c r="BB61" s="10"/>
      <c r="BC61" s="1080" t="s">
        <v>
1053</v>
      </c>
      <c r="BD61" s="1080"/>
      <c r="BE61" s="1080"/>
      <c r="BF61" s="1081"/>
      <c r="BG61" s="747" t="s">
        <v>
192</v>
      </c>
      <c r="BH61" s="748"/>
      <c r="BI61" s="748"/>
      <c r="BJ61" s="748"/>
      <c r="BK61" s="771">
        <v>
12</v>
      </c>
      <c r="BL61" s="900"/>
      <c r="BM61" s="900"/>
      <c r="BN61" s="771" t="s">
        <v>
702</v>
      </c>
      <c r="BO61" s="883"/>
      <c r="BP61" s="644" t="s">
        <v>
1054</v>
      </c>
      <c r="BQ61" s="645"/>
      <c r="BR61" s="645"/>
      <c r="BS61" s="645"/>
      <c r="BT61" s="645"/>
      <c r="BU61" s="645"/>
      <c r="BV61" s="645"/>
      <c r="BW61" s="645"/>
      <c r="BX61" s="645"/>
      <c r="BY61" s="645"/>
      <c r="BZ61" s="645"/>
      <c r="CA61" s="645"/>
      <c r="CB61" s="645"/>
      <c r="CC61" s="645"/>
      <c r="CD61" s="645"/>
      <c r="CE61" s="645"/>
      <c r="CF61" s="645"/>
      <c r="CG61" s="645"/>
      <c r="CH61" s="645"/>
      <c r="CI61" s="645"/>
      <c r="CJ61" s="645"/>
      <c r="CK61" s="16"/>
      <c r="CL61" s="16"/>
      <c r="CM61" s="16"/>
      <c r="CN61" s="16"/>
      <c r="CO61" s="16"/>
      <c r="CP61" s="16"/>
      <c r="CQ61" s="16"/>
      <c r="CR61" s="16"/>
      <c r="CS61" s="16"/>
      <c r="CT61" s="10"/>
      <c r="CU61" s="10"/>
      <c r="CV61" s="117"/>
      <c r="CW61" s="325"/>
      <c r="CX61" s="326"/>
      <c r="CY61" s="326"/>
      <c r="CZ61" s="329"/>
      <c r="DA61" s="326"/>
      <c r="DB61" s="771" t="s">
        <v>
1055</v>
      </c>
      <c r="DC61" s="771"/>
      <c r="DD61" s="771"/>
      <c r="DE61" s="883"/>
      <c r="DF61" s="747" t="s">
        <v>
192</v>
      </c>
      <c r="DG61" s="748"/>
      <c r="DH61" s="748"/>
      <c r="DI61" s="748"/>
      <c r="DJ61" s="771">
        <v>
24</v>
      </c>
      <c r="DK61" s="771"/>
      <c r="DL61" s="771"/>
      <c r="DM61" s="771" t="s">
        <v>
702</v>
      </c>
      <c r="DN61" s="883"/>
      <c r="DO61" s="325" t="s">
        <v>
1187</v>
      </c>
      <c r="DP61" s="329"/>
      <c r="DQ61" s="329"/>
      <c r="DR61" s="329"/>
      <c r="DS61" s="329"/>
      <c r="DT61" s="329"/>
      <c r="DU61" s="329"/>
      <c r="DV61" s="329"/>
      <c r="DW61" s="329"/>
      <c r="DX61" s="329"/>
      <c r="DY61" s="329"/>
      <c r="DZ61" s="329"/>
      <c r="EA61" s="329"/>
      <c r="EB61" s="329"/>
      <c r="EC61" s="329"/>
      <c r="ED61" s="329"/>
      <c r="EE61" s="329"/>
      <c r="EF61" s="329"/>
      <c r="EG61" s="329"/>
      <c r="EH61" s="329"/>
      <c r="EI61" s="329"/>
      <c r="EJ61" s="329"/>
      <c r="EK61" s="329"/>
      <c r="EL61" s="329"/>
      <c r="EM61" s="2"/>
      <c r="EN61" s="329"/>
      <c r="EO61" s="329"/>
      <c r="EP61" s="329"/>
      <c r="EQ61" s="329"/>
      <c r="ER61" s="312"/>
      <c r="ES61" s="330"/>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6"/>
    </row>
    <row r="62" spans="1:247" ht="15.6" customHeight="1" x14ac:dyDescent="0.15">
      <c r="A62" s="59"/>
      <c r="B62" s="41"/>
      <c r="C62" s="16"/>
      <c r="D62" s="16"/>
      <c r="E62" s="16"/>
      <c r="F62" s="853" t="s">
        <v>
1056</v>
      </c>
      <c r="G62" s="853"/>
      <c r="H62" s="853"/>
      <c r="I62" s="1090"/>
      <c r="J62" s="747" t="s">
        <v>
701</v>
      </c>
      <c r="K62" s="748"/>
      <c r="L62" s="748"/>
      <c r="M62" s="748"/>
      <c r="N62" s="900">
        <v>
63</v>
      </c>
      <c r="O62" s="771"/>
      <c r="P62" s="771"/>
      <c r="Q62" s="771" t="s">
        <v>
702</v>
      </c>
      <c r="R62" s="883"/>
      <c r="S62" s="1100" t="s">
        <v>
1057</v>
      </c>
      <c r="T62" s="1080"/>
      <c r="U62" s="1080"/>
      <c r="V62" s="1080"/>
      <c r="W62" s="1080"/>
      <c r="X62" s="1080"/>
      <c r="Y62" s="1080"/>
      <c r="Z62" s="1080"/>
      <c r="AA62" s="1080"/>
      <c r="AB62" s="1080"/>
      <c r="AC62" s="1080"/>
      <c r="AD62" s="1080"/>
      <c r="AE62" s="1080"/>
      <c r="AF62" s="1080"/>
      <c r="AG62" s="1080"/>
      <c r="AH62" s="1080"/>
      <c r="AI62" s="1080"/>
      <c r="AJ62" s="1080"/>
      <c r="AK62" s="1088"/>
      <c r="AL62" s="1088"/>
      <c r="AM62" s="1088"/>
      <c r="AN62" s="1088"/>
      <c r="AO62" s="1088"/>
      <c r="AP62" s="1088"/>
      <c r="AQ62" s="1088"/>
      <c r="AR62" s="1088"/>
      <c r="AS62" s="1088"/>
      <c r="AT62" s="1088"/>
      <c r="AU62" s="1088"/>
      <c r="AV62" s="1088"/>
      <c r="AW62" s="1089"/>
      <c r="AX62" s="118"/>
      <c r="AY62" s="119"/>
      <c r="AZ62" s="119"/>
      <c r="BA62" s="119"/>
      <c r="BB62" s="119"/>
      <c r="BC62" s="119"/>
      <c r="BD62" s="119"/>
      <c r="BE62" s="119"/>
      <c r="BF62" s="139"/>
      <c r="BG62" s="118"/>
      <c r="BH62" s="119"/>
      <c r="BI62" s="119"/>
      <c r="BJ62" s="119"/>
      <c r="BK62" s="178"/>
      <c r="BL62" s="178"/>
      <c r="BM62" s="178"/>
      <c r="BN62" s="119"/>
      <c r="BO62" s="119"/>
      <c r="BP62" s="659" t="s">
        <v>
1058</v>
      </c>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660"/>
      <c r="CQ62" s="660"/>
      <c r="CR62" s="660"/>
      <c r="CS62" s="660"/>
      <c r="CT62" s="660"/>
      <c r="CU62" s="120"/>
      <c r="CV62" s="121"/>
      <c r="CW62" s="318"/>
      <c r="CX62" s="313"/>
      <c r="CY62" s="329"/>
      <c r="CZ62" s="329"/>
      <c r="DA62" s="329"/>
      <c r="DB62" s="151"/>
      <c r="DC62" s="151"/>
      <c r="DD62" s="151"/>
      <c r="DE62" s="151"/>
      <c r="DF62" s="208"/>
      <c r="DG62" s="151"/>
      <c r="DH62" s="151"/>
      <c r="DI62" s="151"/>
      <c r="DJ62" s="151"/>
      <c r="DK62" s="151"/>
      <c r="DL62" s="151"/>
      <c r="DM62" s="151"/>
      <c r="DN62" s="151"/>
      <c r="DO62" s="325"/>
      <c r="DP62" s="329"/>
      <c r="DQ62" s="329"/>
      <c r="DR62" s="329"/>
      <c r="DS62" s="329"/>
      <c r="DT62" s="329"/>
      <c r="DU62" s="329"/>
      <c r="DV62" s="329"/>
      <c r="DW62" s="329"/>
      <c r="DX62" s="329"/>
      <c r="DY62" s="329"/>
      <c r="DZ62" s="329"/>
      <c r="EA62" s="329"/>
      <c r="EB62" s="329"/>
      <c r="EC62" s="329"/>
      <c r="ED62" s="329"/>
      <c r="EE62" s="329"/>
      <c r="EF62" s="329"/>
      <c r="EG62" s="329"/>
      <c r="EH62" s="329"/>
      <c r="EI62" s="329"/>
      <c r="EJ62" s="329"/>
      <c r="EK62" s="329"/>
      <c r="EL62" s="329"/>
      <c r="EM62" s="329"/>
      <c r="EN62" s="329"/>
      <c r="EO62" s="329"/>
      <c r="EP62" s="329"/>
      <c r="EQ62" s="329"/>
      <c r="ER62" s="313"/>
      <c r="ES62" s="330"/>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row>
    <row r="63" spans="1:247" ht="15.6" customHeight="1" x14ac:dyDescent="0.15">
      <c r="A63" s="114"/>
      <c r="B63" s="10"/>
      <c r="C63" s="10"/>
      <c r="D63" s="10"/>
      <c r="E63" s="10"/>
      <c r="F63" s="10"/>
      <c r="G63" s="10"/>
      <c r="H63" s="10"/>
      <c r="I63" s="10"/>
      <c r="J63" s="132"/>
      <c r="K63" s="16"/>
      <c r="L63" s="16"/>
      <c r="M63" s="16"/>
      <c r="N63" s="16"/>
      <c r="O63" s="16"/>
      <c r="P63" s="16"/>
      <c r="Q63" s="10"/>
      <c r="R63" s="117"/>
      <c r="S63" s="644" t="s">
        <v>
1059</v>
      </c>
      <c r="T63" s="645"/>
      <c r="U63" s="645"/>
      <c r="V63" s="645"/>
      <c r="W63" s="645"/>
      <c r="X63" s="645"/>
      <c r="Y63" s="645"/>
      <c r="Z63" s="645"/>
      <c r="AA63" s="645"/>
      <c r="AB63" s="645"/>
      <c r="AC63" s="645"/>
      <c r="AD63" s="645"/>
      <c r="AE63" s="16"/>
      <c r="AF63" s="16"/>
      <c r="AG63" s="10"/>
      <c r="AH63" s="2"/>
      <c r="AI63" s="2"/>
      <c r="AJ63" s="16"/>
      <c r="AK63" s="16"/>
      <c r="AL63" s="10"/>
      <c r="AM63" s="16"/>
      <c r="AN63" s="16"/>
      <c r="AO63" s="16"/>
      <c r="AP63" s="10"/>
      <c r="AQ63" s="10"/>
      <c r="AR63" s="198"/>
      <c r="AS63" s="16"/>
      <c r="AT63" s="16"/>
      <c r="AU63" s="16"/>
      <c r="AV63" s="41"/>
      <c r="AW63" s="117"/>
      <c r="AX63" s="170"/>
      <c r="AY63" s="156"/>
      <c r="AZ63" s="156"/>
      <c r="BA63" s="34"/>
      <c r="BB63" s="156"/>
      <c r="BC63" s="156"/>
      <c r="BD63" s="34"/>
      <c r="BE63" s="34"/>
      <c r="BF63" s="35"/>
      <c r="BG63" s="170"/>
      <c r="BH63" s="34"/>
      <c r="BI63" s="34"/>
      <c r="BJ63" s="34"/>
      <c r="BK63" s="156"/>
      <c r="BL63" s="172"/>
      <c r="BM63" s="172"/>
      <c r="BN63" s="156"/>
      <c r="BO63" s="34"/>
      <c r="BP63" s="1085" t="s">
        <v>
1060</v>
      </c>
      <c r="BQ63" s="772"/>
      <c r="BR63" s="772"/>
      <c r="BS63" s="772"/>
      <c r="BT63" s="772"/>
      <c r="BU63" s="772"/>
      <c r="BV63" s="772"/>
      <c r="BW63" s="772"/>
      <c r="BX63" s="772"/>
      <c r="BY63" s="772"/>
      <c r="BZ63" s="772"/>
      <c r="CA63" s="772"/>
      <c r="CB63" s="772"/>
      <c r="CC63" s="772"/>
      <c r="CD63" s="772"/>
      <c r="CE63" s="772"/>
      <c r="CF63" s="772"/>
      <c r="CG63" s="772"/>
      <c r="CH63" s="772"/>
      <c r="CI63" s="1086"/>
      <c r="CJ63" s="1086"/>
      <c r="CK63" s="1086"/>
      <c r="CL63" s="1086"/>
      <c r="CM63" s="1086"/>
      <c r="CN63" s="1086"/>
      <c r="CO63" s="1086"/>
      <c r="CP63" s="1086"/>
      <c r="CQ63" s="1086"/>
      <c r="CR63" s="1086"/>
      <c r="CS63" s="1086"/>
      <c r="CT63" s="1086"/>
      <c r="CU63" s="1086"/>
      <c r="CV63" s="1087"/>
      <c r="CW63" s="170"/>
      <c r="CX63" s="323"/>
      <c r="CY63" s="323"/>
      <c r="CZ63" s="314"/>
      <c r="DA63" s="323"/>
      <c r="DB63" s="323"/>
      <c r="DC63" s="314"/>
      <c r="DD63" s="314"/>
      <c r="DE63" s="315"/>
      <c r="DF63" s="171"/>
      <c r="DG63" s="167"/>
      <c r="DH63" s="167"/>
      <c r="DI63" s="167"/>
      <c r="DJ63" s="167"/>
      <c r="DK63" s="167"/>
      <c r="DL63" s="167"/>
      <c r="DM63" s="167"/>
      <c r="DN63" s="168"/>
      <c r="DO63" s="170" t="s">
        <v>
1061</v>
      </c>
      <c r="DP63" s="314"/>
      <c r="DQ63" s="314"/>
      <c r="DR63" s="314"/>
      <c r="DS63" s="314"/>
      <c r="DT63" s="314"/>
      <c r="DU63" s="314"/>
      <c r="DV63" s="314"/>
      <c r="DW63" s="314"/>
      <c r="DX63" s="314"/>
      <c r="DY63" s="314"/>
      <c r="DZ63" s="314"/>
      <c r="EA63" s="314"/>
      <c r="EB63" s="314"/>
      <c r="EC63" s="314"/>
      <c r="ED63" s="314"/>
      <c r="EE63" s="314"/>
      <c r="EF63" s="314"/>
      <c r="EG63" s="314"/>
      <c r="EH63" s="314"/>
      <c r="EI63" s="314"/>
      <c r="EJ63" s="314"/>
      <c r="EK63" s="314"/>
      <c r="EL63" s="314"/>
      <c r="EM63" s="314"/>
      <c r="EN63" s="314"/>
      <c r="EO63" s="314"/>
      <c r="EP63" s="314"/>
      <c r="EQ63" s="314"/>
      <c r="ER63" s="314"/>
      <c r="ES63" s="315"/>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row>
    <row r="64" spans="1:247" ht="15.6" customHeight="1" x14ac:dyDescent="0.15">
      <c r="A64" s="118"/>
      <c r="B64" s="119"/>
      <c r="C64" s="119"/>
      <c r="D64" s="119"/>
      <c r="E64" s="119"/>
      <c r="F64" s="119"/>
      <c r="G64" s="119"/>
      <c r="H64" s="119"/>
      <c r="I64" s="139"/>
      <c r="J64" s="118"/>
      <c r="K64" s="182"/>
      <c r="L64" s="182"/>
      <c r="M64" s="182"/>
      <c r="N64" s="182"/>
      <c r="O64" s="182"/>
      <c r="P64" s="182"/>
      <c r="Q64" s="182"/>
      <c r="R64" s="139"/>
      <c r="S64" s="659" t="s">
        <v>
1062</v>
      </c>
      <c r="T64" s="660"/>
      <c r="U64" s="660"/>
      <c r="V64" s="660"/>
      <c r="W64" s="660"/>
      <c r="X64" s="660"/>
      <c r="Y64" s="660"/>
      <c r="Z64" s="660"/>
      <c r="AA64" s="660"/>
      <c r="AB64" s="660"/>
      <c r="AC64" s="660"/>
      <c r="AD64" s="660"/>
      <c r="AE64" s="119"/>
      <c r="AF64" s="119"/>
      <c r="AG64" s="119"/>
      <c r="AH64" s="119"/>
      <c r="AI64" s="119"/>
      <c r="AJ64" s="119"/>
      <c r="AK64" s="119"/>
      <c r="AL64" s="119"/>
      <c r="AM64" s="119"/>
      <c r="AN64" s="119"/>
      <c r="AO64" s="119"/>
      <c r="AP64" s="119"/>
      <c r="AQ64" s="119"/>
      <c r="AR64" s="119"/>
      <c r="AS64" s="119"/>
      <c r="AT64" s="119"/>
      <c r="AU64" s="119"/>
      <c r="AV64" s="119"/>
      <c r="AW64" s="139"/>
      <c r="AX64" s="114"/>
      <c r="AY64" s="10"/>
      <c r="AZ64" s="10"/>
      <c r="BA64" s="16"/>
      <c r="BB64" s="10"/>
      <c r="BC64" s="1080" t="s">
        <v>
1063</v>
      </c>
      <c r="BD64" s="1080"/>
      <c r="BE64" s="1080"/>
      <c r="BF64" s="1081"/>
      <c r="BG64" s="747" t="s">
        <v>
192</v>
      </c>
      <c r="BH64" s="748"/>
      <c r="BI64" s="748"/>
      <c r="BJ64" s="748"/>
      <c r="BK64" s="771">
        <v>
13</v>
      </c>
      <c r="BL64" s="900"/>
      <c r="BM64" s="900"/>
      <c r="BN64" s="771" t="s">
        <v>
702</v>
      </c>
      <c r="BO64" s="883"/>
      <c r="BP64" s="644" t="s">
        <v>
1064</v>
      </c>
      <c r="BQ64" s="645"/>
      <c r="BR64" s="645"/>
      <c r="BS64" s="645"/>
      <c r="BT64" s="645"/>
      <c r="BU64" s="645"/>
      <c r="BV64" s="645"/>
      <c r="BW64" s="645"/>
      <c r="BX64" s="645"/>
      <c r="BY64" s="645"/>
      <c r="BZ64" s="645"/>
      <c r="CA64" s="645"/>
      <c r="CB64" s="645"/>
      <c r="CC64" s="645"/>
      <c r="CD64" s="645"/>
      <c r="CE64" s="645"/>
      <c r="CF64" s="645"/>
      <c r="CG64" s="1088"/>
      <c r="CH64" s="1088"/>
      <c r="CI64" s="1088"/>
      <c r="CJ64" s="1088"/>
      <c r="CK64" s="1088"/>
      <c r="CL64" s="1088"/>
      <c r="CM64" s="1088"/>
      <c r="CN64" s="1088"/>
      <c r="CO64" s="1088"/>
      <c r="CP64" s="1088"/>
      <c r="CQ64" s="1088"/>
      <c r="CR64" s="1088"/>
      <c r="CS64" s="1088"/>
      <c r="CT64" s="1088"/>
      <c r="CU64" s="1088"/>
      <c r="CV64" s="1089"/>
      <c r="CW64" s="325"/>
      <c r="CX64" s="326"/>
      <c r="CY64" s="326"/>
      <c r="CZ64" s="329"/>
      <c r="DA64" s="326"/>
      <c r="DB64" s="771"/>
      <c r="DC64" s="771"/>
      <c r="DD64" s="771"/>
      <c r="DE64" s="883"/>
      <c r="DF64" s="747"/>
      <c r="DG64" s="748"/>
      <c r="DH64" s="748"/>
      <c r="DI64" s="748"/>
      <c r="DJ64" s="771"/>
      <c r="DK64" s="771"/>
      <c r="DL64" s="771"/>
      <c r="DM64" s="771"/>
      <c r="DN64" s="883"/>
      <c r="DO64" s="211" t="s">
        <v>
1066</v>
      </c>
      <c r="DP64" s="329"/>
      <c r="DQ64" s="329"/>
      <c r="DR64" s="329"/>
      <c r="DS64" s="329"/>
      <c r="DT64" s="329"/>
      <c r="DU64" s="329"/>
      <c r="DV64" s="329"/>
      <c r="DW64" s="329"/>
      <c r="DX64" s="329"/>
      <c r="DY64" s="329"/>
      <c r="DZ64" s="329"/>
      <c r="EA64" s="329"/>
      <c r="EB64" s="329"/>
      <c r="EC64" s="329"/>
      <c r="ED64" s="329"/>
      <c r="EE64" s="329"/>
      <c r="EF64" s="329"/>
      <c r="EG64" s="329"/>
      <c r="EH64" s="329"/>
      <c r="EI64" s="329"/>
      <c r="EJ64" s="329"/>
      <c r="EK64" s="329"/>
      <c r="EL64" s="329"/>
      <c r="EM64" s="2"/>
      <c r="EN64" s="329"/>
      <c r="EO64" s="329"/>
      <c r="EP64" s="329"/>
      <c r="EQ64" s="329"/>
      <c r="ER64" s="312"/>
      <c r="ES64" s="330"/>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row>
    <row r="65" spans="1:247" ht="15.6" customHeight="1" x14ac:dyDescent="0.15">
      <c r="A65" s="170"/>
      <c r="B65" s="156"/>
      <c r="C65" s="156"/>
      <c r="D65" s="34"/>
      <c r="E65" s="156"/>
      <c r="F65" s="1094" t="s">
        <v>
1067</v>
      </c>
      <c r="G65" s="1094"/>
      <c r="H65" s="1094"/>
      <c r="I65" s="1095"/>
      <c r="J65" s="733" t="s">
        <v>
192</v>
      </c>
      <c r="K65" s="734"/>
      <c r="L65" s="734"/>
      <c r="M65" s="734"/>
      <c r="N65" s="848" t="s">
        <v>
949</v>
      </c>
      <c r="O65" s="1098"/>
      <c r="P65" s="1098"/>
      <c r="Q65" s="848" t="s">
        <v>
702</v>
      </c>
      <c r="R65" s="882"/>
      <c r="S65" s="1085" t="s">
        <v>
1068</v>
      </c>
      <c r="T65" s="772"/>
      <c r="U65" s="772"/>
      <c r="V65" s="772"/>
      <c r="W65" s="772"/>
      <c r="X65" s="772"/>
      <c r="Y65" s="772"/>
      <c r="Z65" s="772"/>
      <c r="AA65" s="772"/>
      <c r="AB65" s="772"/>
      <c r="AC65" s="772"/>
      <c r="AD65" s="772"/>
      <c r="AE65" s="772"/>
      <c r="AF65" s="772"/>
      <c r="AG65" s="772"/>
      <c r="AH65" s="772"/>
      <c r="AI65" s="34"/>
      <c r="AJ65" s="34"/>
      <c r="AK65" s="34"/>
      <c r="AL65" s="34"/>
      <c r="AM65" s="34"/>
      <c r="AN65" s="34"/>
      <c r="AO65" s="34"/>
      <c r="AP65" s="34"/>
      <c r="AQ65" s="34"/>
      <c r="AR65" s="34"/>
      <c r="AS65" s="34"/>
      <c r="AT65" s="34"/>
      <c r="AU65" s="34"/>
      <c r="AV65" s="34"/>
      <c r="AW65" s="35"/>
      <c r="AX65" s="118"/>
      <c r="AY65" s="119"/>
      <c r="AZ65" s="119"/>
      <c r="BA65" s="119"/>
      <c r="BB65" s="119"/>
      <c r="BC65" s="119"/>
      <c r="BD65" s="119"/>
      <c r="BE65" s="119"/>
      <c r="BF65" s="139"/>
      <c r="BG65" s="118"/>
      <c r="BH65" s="119"/>
      <c r="BI65" s="119"/>
      <c r="BJ65" s="119"/>
      <c r="BK65" s="178"/>
      <c r="BL65" s="178"/>
      <c r="BM65" s="178"/>
      <c r="BN65" s="119"/>
      <c r="BO65" s="119"/>
      <c r="BP65" s="659" t="s">
        <v>
1069</v>
      </c>
      <c r="BQ65" s="660"/>
      <c r="BR65" s="660"/>
      <c r="BS65" s="660"/>
      <c r="BT65" s="660"/>
      <c r="BU65" s="660"/>
      <c r="BV65" s="660"/>
      <c r="BW65" s="660"/>
      <c r="BX65" s="660"/>
      <c r="BY65" s="660"/>
      <c r="BZ65" s="660"/>
      <c r="CA65" s="660"/>
      <c r="CB65" s="660"/>
      <c r="CC65" s="660"/>
      <c r="CD65" s="660"/>
      <c r="CE65" s="660"/>
      <c r="CF65" s="660"/>
      <c r="CG65" s="660"/>
      <c r="CH65" s="660"/>
      <c r="CI65" s="660"/>
      <c r="CJ65" s="660"/>
      <c r="CK65" s="660"/>
      <c r="CL65" s="660"/>
      <c r="CM65" s="660"/>
      <c r="CN65" s="660"/>
      <c r="CO65" s="660"/>
      <c r="CP65" s="660"/>
      <c r="CQ65" s="660"/>
      <c r="CR65" s="660"/>
      <c r="CS65" s="660"/>
      <c r="CT65" s="660"/>
      <c r="CU65" s="120"/>
      <c r="CV65" s="121"/>
      <c r="CW65" s="318"/>
      <c r="CX65" s="313"/>
      <c r="CY65" s="329"/>
      <c r="CZ65" s="329"/>
      <c r="DA65" s="329"/>
      <c r="DB65" s="771" t="s">
        <v>
1065</v>
      </c>
      <c r="DC65" s="771"/>
      <c r="DD65" s="771"/>
      <c r="DE65" s="883"/>
      <c r="DF65" s="747" t="s">
        <v>
192</v>
      </c>
      <c r="DG65" s="748"/>
      <c r="DH65" s="748"/>
      <c r="DI65" s="748"/>
      <c r="DJ65" s="771">
        <v>
25</v>
      </c>
      <c r="DK65" s="771"/>
      <c r="DL65" s="771"/>
      <c r="DM65" s="771" t="s">
        <v>
702</v>
      </c>
      <c r="DN65" s="883"/>
      <c r="DO65" s="325" t="s">
        <v>
1359</v>
      </c>
      <c r="DP65" s="329"/>
      <c r="DQ65" s="329"/>
      <c r="DR65" s="329"/>
      <c r="DS65" s="329"/>
      <c r="DT65" s="329"/>
      <c r="DU65" s="329"/>
      <c r="DV65" s="329"/>
      <c r="DW65" s="329"/>
      <c r="DX65" s="329"/>
      <c r="DY65" s="329"/>
      <c r="DZ65" s="329"/>
      <c r="EA65" s="329"/>
      <c r="EB65" s="329"/>
      <c r="EC65" s="329"/>
      <c r="ED65" s="329"/>
      <c r="EE65" s="329"/>
      <c r="EF65" s="329"/>
      <c r="EG65" s="329"/>
      <c r="EH65" s="329"/>
      <c r="EI65" s="329"/>
      <c r="EJ65" s="329"/>
      <c r="EK65" s="329"/>
      <c r="EL65" s="329"/>
      <c r="EM65" s="329"/>
      <c r="EN65" s="329"/>
      <c r="EO65" s="329"/>
      <c r="EP65" s="329"/>
      <c r="EQ65" s="329"/>
      <c r="ER65" s="313"/>
      <c r="ES65" s="330"/>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row>
    <row r="66" spans="1:247" ht="15.6" customHeight="1" x14ac:dyDescent="0.15">
      <c r="A66" s="173"/>
      <c r="B66" s="120"/>
      <c r="C66" s="120"/>
      <c r="D66" s="119"/>
      <c r="E66" s="120"/>
      <c r="F66" s="1096"/>
      <c r="G66" s="1096"/>
      <c r="H66" s="1096"/>
      <c r="I66" s="1097"/>
      <c r="J66" s="759"/>
      <c r="K66" s="760"/>
      <c r="L66" s="760"/>
      <c r="M66" s="760"/>
      <c r="N66" s="1099"/>
      <c r="O66" s="1099"/>
      <c r="P66" s="1099"/>
      <c r="Q66" s="770"/>
      <c r="R66" s="902"/>
      <c r="S66" s="659" t="s">
        <v>
1070</v>
      </c>
      <c r="T66" s="660"/>
      <c r="U66" s="660"/>
      <c r="V66" s="660"/>
      <c r="W66" s="660"/>
      <c r="X66" s="660"/>
      <c r="Y66" s="660"/>
      <c r="Z66" s="660"/>
      <c r="AA66" s="660"/>
      <c r="AB66" s="660"/>
      <c r="AC66" s="660"/>
      <c r="AD66" s="660"/>
      <c r="AE66" s="660"/>
      <c r="AF66" s="660"/>
      <c r="AG66" s="660"/>
      <c r="AH66" s="660"/>
      <c r="AI66" s="660"/>
      <c r="AJ66" s="660"/>
      <c r="AK66" s="660"/>
      <c r="AL66" s="119"/>
      <c r="AM66" s="119"/>
      <c r="AN66" s="119"/>
      <c r="AO66" s="119"/>
      <c r="AP66" s="119"/>
      <c r="AQ66" s="119"/>
      <c r="AR66" s="119"/>
      <c r="AS66" s="119"/>
      <c r="AT66" s="119"/>
      <c r="AU66" s="119"/>
      <c r="AV66" s="119"/>
      <c r="AW66" s="139"/>
      <c r="AX66" s="170"/>
      <c r="AY66" s="156"/>
      <c r="AZ66" s="156"/>
      <c r="BA66" s="34"/>
      <c r="BB66" s="156"/>
      <c r="BC66" s="156"/>
      <c r="BD66" s="34"/>
      <c r="BE66" s="34"/>
      <c r="BF66" s="35"/>
      <c r="BG66" s="170"/>
      <c r="BH66" s="34"/>
      <c r="BI66" s="34"/>
      <c r="BJ66" s="34"/>
      <c r="BK66" s="156"/>
      <c r="BL66" s="172"/>
      <c r="BM66" s="172"/>
      <c r="BN66" s="156"/>
      <c r="BO66" s="34"/>
      <c r="BP66" s="1085" t="s">
        <v>
1071</v>
      </c>
      <c r="BQ66" s="772"/>
      <c r="BR66" s="772"/>
      <c r="BS66" s="772"/>
      <c r="BT66" s="772"/>
      <c r="BU66" s="772"/>
      <c r="BV66" s="772"/>
      <c r="BW66" s="772"/>
      <c r="BX66" s="772"/>
      <c r="BY66" s="772"/>
      <c r="BZ66" s="772"/>
      <c r="CA66" s="772"/>
      <c r="CB66" s="772"/>
      <c r="CC66" s="772"/>
      <c r="CD66" s="772"/>
      <c r="CE66" s="772"/>
      <c r="CF66" s="772"/>
      <c r="CG66" s="772"/>
      <c r="CH66" s="772"/>
      <c r="CI66" s="1086"/>
      <c r="CJ66" s="1086"/>
      <c r="CK66" s="1086"/>
      <c r="CL66" s="1086"/>
      <c r="CM66" s="1086"/>
      <c r="CN66" s="1086"/>
      <c r="CO66" s="1086"/>
      <c r="CP66" s="1086"/>
      <c r="CQ66" s="1086"/>
      <c r="CR66" s="1086"/>
      <c r="CS66" s="1086"/>
      <c r="CT66" s="1086"/>
      <c r="CU66" s="1086"/>
      <c r="CV66" s="1087"/>
      <c r="CW66" s="325"/>
      <c r="CX66" s="326"/>
      <c r="CY66" s="326"/>
      <c r="CZ66" s="326"/>
      <c r="DA66" s="326"/>
      <c r="DB66" s="326"/>
      <c r="DC66" s="326"/>
      <c r="DD66" s="326"/>
      <c r="DE66" s="327"/>
      <c r="DF66" s="325"/>
      <c r="DG66" s="326"/>
      <c r="DH66" s="326"/>
      <c r="DI66" s="326"/>
      <c r="DJ66" s="326"/>
      <c r="DK66" s="326"/>
      <c r="DL66" s="326"/>
      <c r="DM66" s="326"/>
      <c r="DN66" s="327"/>
      <c r="DO66" s="325" t="s">
        <v>
1360</v>
      </c>
      <c r="DP66" s="326"/>
      <c r="DQ66" s="326"/>
      <c r="DR66" s="326"/>
      <c r="DS66" s="326"/>
      <c r="DT66" s="326"/>
      <c r="DU66" s="326"/>
      <c r="DV66" s="326"/>
      <c r="DW66" s="326"/>
      <c r="DX66" s="326"/>
      <c r="DY66" s="326"/>
      <c r="DZ66" s="326"/>
      <c r="EA66" s="326"/>
      <c r="EB66" s="326"/>
      <c r="EC66" s="326"/>
      <c r="ED66" s="326"/>
      <c r="EE66" s="326"/>
      <c r="EF66" s="326"/>
      <c r="EG66" s="326"/>
      <c r="EH66" s="326"/>
      <c r="EI66" s="326"/>
      <c r="EJ66" s="326"/>
      <c r="EK66" s="326"/>
      <c r="EL66" s="326"/>
      <c r="EM66" s="326"/>
      <c r="EN66" s="326"/>
      <c r="EO66" s="326"/>
      <c r="EP66" s="326"/>
      <c r="EQ66" s="326"/>
      <c r="ER66" s="326"/>
      <c r="ES66" s="327"/>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row>
    <row r="67" spans="1:247" ht="15.6" customHeight="1" x14ac:dyDescent="0.15">
      <c r="A67" s="170"/>
      <c r="B67" s="156"/>
      <c r="C67" s="156"/>
      <c r="D67" s="34"/>
      <c r="E67" s="156"/>
      <c r="F67" s="156"/>
      <c r="G67" s="34"/>
      <c r="H67" s="34"/>
      <c r="I67" s="35"/>
      <c r="J67" s="170"/>
      <c r="K67" s="34"/>
      <c r="L67" s="34"/>
      <c r="M67" s="34"/>
      <c r="N67" s="156"/>
      <c r="O67" s="172"/>
      <c r="P67" s="172"/>
      <c r="Q67" s="156"/>
      <c r="R67" s="34"/>
      <c r="S67" s="1085" t="s">
        <v>
1072</v>
      </c>
      <c r="T67" s="772"/>
      <c r="U67" s="772"/>
      <c r="V67" s="772"/>
      <c r="W67" s="772"/>
      <c r="X67" s="772"/>
      <c r="Y67" s="772"/>
      <c r="Z67" s="772"/>
      <c r="AA67" s="772"/>
      <c r="AB67" s="772"/>
      <c r="AC67" s="772"/>
      <c r="AD67" s="772"/>
      <c r="AE67" s="772"/>
      <c r="AF67" s="772"/>
      <c r="AG67" s="772"/>
      <c r="AH67" s="772"/>
      <c r="AI67" s="34"/>
      <c r="AJ67" s="34"/>
      <c r="AK67" s="34"/>
      <c r="AL67" s="34"/>
      <c r="AM67" s="34"/>
      <c r="AN67" s="34"/>
      <c r="AO67" s="34"/>
      <c r="AP67" s="34"/>
      <c r="AQ67" s="34"/>
      <c r="AR67" s="34"/>
      <c r="AS67" s="34"/>
      <c r="AT67" s="34"/>
      <c r="AU67" s="34"/>
      <c r="AV67" s="34"/>
      <c r="AW67" s="35"/>
      <c r="AX67" s="114"/>
      <c r="AY67" s="10"/>
      <c r="AZ67" s="10"/>
      <c r="BA67" s="16"/>
      <c r="BB67" s="10"/>
      <c r="BC67" s="1080" t="s">
        <v>
1073</v>
      </c>
      <c r="BD67" s="1080"/>
      <c r="BE67" s="1080"/>
      <c r="BF67" s="1081"/>
      <c r="BG67" s="747" t="s">
        <v>
192</v>
      </c>
      <c r="BH67" s="748"/>
      <c r="BI67" s="748"/>
      <c r="BJ67" s="748"/>
      <c r="BK67" s="771">
        <v>
14</v>
      </c>
      <c r="BL67" s="900"/>
      <c r="BM67" s="900"/>
      <c r="BN67" s="771" t="s">
        <v>
702</v>
      </c>
      <c r="BO67" s="883"/>
      <c r="BP67" s="644"/>
      <c r="BQ67" s="645"/>
      <c r="BR67" s="645"/>
      <c r="BS67" s="645"/>
      <c r="BT67" s="645"/>
      <c r="BU67" s="645"/>
      <c r="BV67" s="645"/>
      <c r="BW67" s="645"/>
      <c r="BX67" s="645"/>
      <c r="BY67" s="645"/>
      <c r="BZ67" s="645"/>
      <c r="CA67" s="645"/>
      <c r="CB67" s="645"/>
      <c r="CC67" s="645"/>
      <c r="CD67" s="645"/>
      <c r="CE67" s="645"/>
      <c r="CF67" s="645"/>
      <c r="CG67" s="1088"/>
      <c r="CH67" s="1088"/>
      <c r="CI67" s="1088"/>
      <c r="CJ67" s="1088"/>
      <c r="CK67" s="1088"/>
      <c r="CL67" s="1088"/>
      <c r="CM67" s="1088"/>
      <c r="CN67" s="1088"/>
      <c r="CO67" s="1088"/>
      <c r="CP67" s="1088"/>
      <c r="CQ67" s="1088"/>
      <c r="CR67" s="1088"/>
      <c r="CS67" s="1088"/>
      <c r="CT67" s="1088"/>
      <c r="CU67" s="1088"/>
      <c r="CV67" s="1089"/>
      <c r="CW67" s="173"/>
      <c r="CX67" s="120"/>
      <c r="CY67" s="120"/>
      <c r="CZ67" s="120"/>
      <c r="DA67" s="120"/>
      <c r="DB67" s="120"/>
      <c r="DC67" s="120"/>
      <c r="DD67" s="120"/>
      <c r="DE67" s="121"/>
      <c r="DF67" s="173"/>
      <c r="DG67" s="120"/>
      <c r="DH67" s="120"/>
      <c r="DI67" s="120"/>
      <c r="DJ67" s="120"/>
      <c r="DK67" s="120"/>
      <c r="DL67" s="120"/>
      <c r="DM67" s="120"/>
      <c r="DN67" s="121"/>
      <c r="DO67" s="173" t="s">
        <v>
1361</v>
      </c>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20"/>
      <c r="EN67" s="120"/>
      <c r="EO67" s="120"/>
      <c r="EP67" s="120"/>
      <c r="EQ67" s="120"/>
      <c r="ER67" s="120"/>
      <c r="ES67" s="12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row>
    <row r="68" spans="1:247" ht="15.6" customHeight="1" x14ac:dyDescent="0.15">
      <c r="A68" s="114"/>
      <c r="B68" s="10"/>
      <c r="C68" s="10"/>
      <c r="D68" s="16"/>
      <c r="E68" s="10"/>
      <c r="F68" s="1080" t="s">
        <v>
1074</v>
      </c>
      <c r="G68" s="1080"/>
      <c r="H68" s="1080"/>
      <c r="I68" s="1081"/>
      <c r="J68" s="747" t="s">
        <v>
192</v>
      </c>
      <c r="K68" s="748"/>
      <c r="L68" s="748"/>
      <c r="M68" s="748"/>
      <c r="N68" s="900">
        <v>
2</v>
      </c>
      <c r="O68" s="900"/>
      <c r="P68" s="900"/>
      <c r="Q68" s="771" t="s">
        <v>
702</v>
      </c>
      <c r="R68" s="883"/>
      <c r="S68" s="644" t="s">
        <v>
1075</v>
      </c>
      <c r="T68" s="645"/>
      <c r="U68" s="645"/>
      <c r="V68" s="645"/>
      <c r="W68" s="645"/>
      <c r="X68" s="645"/>
      <c r="Y68" s="645"/>
      <c r="Z68" s="645"/>
      <c r="AA68" s="645"/>
      <c r="AB68" s="645"/>
      <c r="AC68" s="645"/>
      <c r="AD68" s="645"/>
      <c r="AE68" s="645"/>
      <c r="AF68" s="645"/>
      <c r="AG68" s="16"/>
      <c r="AH68" s="16"/>
      <c r="AI68" s="16"/>
      <c r="AJ68" s="16"/>
      <c r="AK68" s="16"/>
      <c r="AL68" s="16"/>
      <c r="AM68" s="16"/>
      <c r="AN68" s="16"/>
      <c r="AO68" s="16"/>
      <c r="AP68" s="16"/>
      <c r="AQ68" s="16"/>
      <c r="AR68" s="16"/>
      <c r="AS68" s="16"/>
      <c r="AT68" s="16"/>
      <c r="AU68" s="16"/>
      <c r="AV68" s="16"/>
      <c r="AW68" s="116"/>
      <c r="AX68" s="118"/>
      <c r="AY68" s="119"/>
      <c r="AZ68" s="119"/>
      <c r="BA68" s="119"/>
      <c r="BB68" s="119"/>
      <c r="BC68" s="119"/>
      <c r="BD68" s="119"/>
      <c r="BE68" s="119"/>
      <c r="BF68" s="139"/>
      <c r="BG68" s="118"/>
      <c r="BH68" s="119"/>
      <c r="BI68" s="119"/>
      <c r="BJ68" s="119"/>
      <c r="BK68" s="178"/>
      <c r="BL68" s="178"/>
      <c r="BM68" s="178"/>
      <c r="BN68" s="119"/>
      <c r="BO68" s="119"/>
      <c r="BP68" s="659"/>
      <c r="BQ68" s="660"/>
      <c r="BR68" s="660"/>
      <c r="BS68" s="660"/>
      <c r="BT68" s="660"/>
      <c r="BU68" s="660"/>
      <c r="BV68" s="660"/>
      <c r="BW68" s="660"/>
      <c r="BX68" s="660"/>
      <c r="BY68" s="660"/>
      <c r="BZ68" s="660"/>
      <c r="CA68" s="660"/>
      <c r="CB68" s="660"/>
      <c r="CC68" s="660"/>
      <c r="CD68" s="660"/>
      <c r="CE68" s="660"/>
      <c r="CF68" s="660"/>
      <c r="CG68" s="660"/>
      <c r="CH68" s="660"/>
      <c r="CI68" s="660"/>
      <c r="CJ68" s="660"/>
      <c r="CK68" s="660"/>
      <c r="CL68" s="660"/>
      <c r="CM68" s="660"/>
      <c r="CN68" s="660"/>
      <c r="CO68" s="660"/>
      <c r="CP68" s="660"/>
      <c r="CQ68" s="660"/>
      <c r="CR68" s="660"/>
      <c r="CS68" s="660"/>
      <c r="CT68" s="660"/>
      <c r="CU68" s="120"/>
      <c r="CV68" s="121"/>
      <c r="CW68" s="170"/>
      <c r="CX68" s="323"/>
      <c r="CY68" s="323"/>
      <c r="CZ68" s="314"/>
      <c r="DA68" s="323"/>
      <c r="DB68" s="323"/>
      <c r="DC68" s="314"/>
      <c r="DD68" s="314"/>
      <c r="DE68" s="315"/>
      <c r="DF68" s="171"/>
      <c r="DG68" s="167"/>
      <c r="DH68" s="167"/>
      <c r="DI68" s="167"/>
      <c r="DJ68" s="167"/>
      <c r="DK68" s="167"/>
      <c r="DL68" s="167"/>
      <c r="DM68" s="167"/>
      <c r="DN68" s="168"/>
      <c r="DO68" s="1"/>
      <c r="DP68" s="237" t="s">
        <v>
1272</v>
      </c>
      <c r="DQ68" s="237"/>
      <c r="DR68" s="237"/>
      <c r="DS68" s="237"/>
      <c r="DT68" s="237"/>
      <c r="DU68" s="237"/>
      <c r="DV68" s="237"/>
      <c r="DW68" s="237"/>
      <c r="DX68" s="237"/>
      <c r="DY68" s="237"/>
      <c r="DZ68" s="237"/>
      <c r="EA68" s="237"/>
      <c r="EB68" s="237"/>
      <c r="EC68" s="237"/>
      <c r="ED68" s="237"/>
      <c r="EE68" s="237"/>
      <c r="EF68" s="237"/>
      <c r="EG68" s="237"/>
      <c r="EH68" s="237"/>
      <c r="EI68" s="237"/>
      <c r="EJ68" s="237"/>
      <c r="EK68" s="237"/>
      <c r="EL68" s="238"/>
      <c r="EM68" s="238"/>
      <c r="EN68" s="238"/>
      <c r="EO68" s="323"/>
      <c r="EP68" s="323"/>
      <c r="EQ68" s="323"/>
      <c r="ER68" s="323"/>
      <c r="ES68" s="324"/>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row>
    <row r="69" spans="1:247" ht="15.6" customHeight="1" x14ac:dyDescent="0.15">
      <c r="A69" s="118"/>
      <c r="B69" s="119"/>
      <c r="C69" s="119"/>
      <c r="D69" s="119"/>
      <c r="E69" s="119"/>
      <c r="F69" s="119"/>
      <c r="G69" s="119"/>
      <c r="H69" s="119"/>
      <c r="I69" s="139"/>
      <c r="J69" s="118"/>
      <c r="K69" s="119"/>
      <c r="L69" s="119"/>
      <c r="M69" s="119"/>
      <c r="N69" s="178"/>
      <c r="O69" s="178"/>
      <c r="P69" s="178"/>
      <c r="Q69" s="119"/>
      <c r="R69" s="119"/>
      <c r="S69" s="659" t="s">
        <v>
1076</v>
      </c>
      <c r="T69" s="660"/>
      <c r="U69" s="660"/>
      <c r="V69" s="660"/>
      <c r="W69" s="660"/>
      <c r="X69" s="660"/>
      <c r="Y69" s="660"/>
      <c r="Z69" s="660"/>
      <c r="AA69" s="660"/>
      <c r="AB69" s="660"/>
      <c r="AC69" s="660"/>
      <c r="AD69" s="660"/>
      <c r="AE69" s="660"/>
      <c r="AF69" s="660"/>
      <c r="AG69" s="660"/>
      <c r="AH69" s="660"/>
      <c r="AI69" s="660"/>
      <c r="AJ69" s="660"/>
      <c r="AK69" s="660"/>
      <c r="AL69" s="660"/>
      <c r="AM69" s="660"/>
      <c r="AN69" s="660"/>
      <c r="AO69" s="1091"/>
      <c r="AP69" s="1091"/>
      <c r="AQ69" s="1091"/>
      <c r="AR69" s="1091"/>
      <c r="AS69" s="1091"/>
      <c r="AT69" s="1091"/>
      <c r="AU69" s="1091"/>
      <c r="AV69" s="1091"/>
      <c r="AW69" s="1092"/>
      <c r="AX69" s="170"/>
      <c r="AY69" s="156"/>
      <c r="AZ69" s="156"/>
      <c r="BA69" s="34"/>
      <c r="BB69" s="156"/>
      <c r="BC69" s="156"/>
      <c r="BD69" s="34"/>
      <c r="BE69" s="34"/>
      <c r="BF69" s="35"/>
      <c r="BG69" s="170"/>
      <c r="BH69" s="34"/>
      <c r="BI69" s="34"/>
      <c r="BJ69" s="34"/>
      <c r="BK69" s="156"/>
      <c r="BL69" s="172"/>
      <c r="BM69" s="172"/>
      <c r="BN69" s="156"/>
      <c r="BO69" s="34"/>
      <c r="BP69" s="1085" t="s">
        <v>
1077</v>
      </c>
      <c r="BQ69" s="772"/>
      <c r="BR69" s="772"/>
      <c r="BS69" s="772"/>
      <c r="BT69" s="772"/>
      <c r="BU69" s="772"/>
      <c r="BV69" s="772"/>
      <c r="BW69" s="772"/>
      <c r="BX69" s="772"/>
      <c r="BY69" s="772"/>
      <c r="BZ69" s="772"/>
      <c r="CA69" s="772"/>
      <c r="CB69" s="772"/>
      <c r="CC69" s="772"/>
      <c r="CD69" s="772"/>
      <c r="CE69" s="772"/>
      <c r="CF69" s="772"/>
      <c r="CG69" s="772"/>
      <c r="CH69" s="772"/>
      <c r="CI69" s="1086"/>
      <c r="CJ69" s="1086"/>
      <c r="CK69" s="1086"/>
      <c r="CL69" s="1086"/>
      <c r="CM69" s="1086"/>
      <c r="CN69" s="1086"/>
      <c r="CO69" s="1086"/>
      <c r="CP69" s="1086"/>
      <c r="CQ69" s="1086"/>
      <c r="CR69" s="1086"/>
      <c r="CS69" s="1086"/>
      <c r="CT69" s="1086"/>
      <c r="CU69" s="1086"/>
      <c r="CV69" s="1087"/>
      <c r="CW69" s="325"/>
      <c r="CX69" s="326"/>
      <c r="CY69" s="326"/>
      <c r="CZ69" s="329"/>
      <c r="DA69" s="326"/>
      <c r="DB69" s="771" t="s">
        <v>
1210</v>
      </c>
      <c r="DC69" s="771"/>
      <c r="DD69" s="771"/>
      <c r="DE69" s="883"/>
      <c r="DF69" s="747" t="s">
        <v>
192</v>
      </c>
      <c r="DG69" s="748"/>
      <c r="DH69" s="748"/>
      <c r="DI69" s="748"/>
      <c r="DJ69" s="771">
        <v>
26</v>
      </c>
      <c r="DK69" s="771"/>
      <c r="DL69" s="771"/>
      <c r="DM69" s="771" t="s">
        <v>
702</v>
      </c>
      <c r="DN69" s="883"/>
      <c r="DO69" s="1"/>
      <c r="DP69" s="239" t="s">
        <v>
1221</v>
      </c>
      <c r="DQ69" s="237"/>
      <c r="DR69" s="237"/>
      <c r="DS69" s="237"/>
      <c r="DT69" s="237"/>
      <c r="DU69" s="237"/>
      <c r="DV69" s="237"/>
      <c r="DW69" s="237"/>
      <c r="DX69" s="237"/>
      <c r="DY69" s="237"/>
      <c r="DZ69" s="237"/>
      <c r="EA69" s="237"/>
      <c r="EB69" s="237"/>
      <c r="EC69" s="237"/>
      <c r="ED69" s="237"/>
      <c r="EE69" s="237"/>
      <c r="EF69" s="237"/>
      <c r="EG69" s="237"/>
      <c r="EH69" s="237"/>
      <c r="EI69" s="237"/>
      <c r="EJ69" s="237"/>
      <c r="EK69" s="237"/>
      <c r="EL69" s="240"/>
      <c r="EM69" s="240"/>
      <c r="EN69" s="240"/>
      <c r="EO69" s="326"/>
      <c r="EP69" s="326"/>
      <c r="EQ69" s="326"/>
      <c r="ER69" s="326"/>
      <c r="ES69" s="327"/>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row>
    <row r="70" spans="1:247" ht="15.6" customHeight="1" x14ac:dyDescent="0.15">
      <c r="A70" s="170"/>
      <c r="B70" s="156"/>
      <c r="C70" s="156"/>
      <c r="D70" s="34"/>
      <c r="E70" s="156"/>
      <c r="F70" s="156"/>
      <c r="G70" s="34"/>
      <c r="H70" s="34"/>
      <c r="I70" s="35"/>
      <c r="J70" s="171"/>
      <c r="K70" s="167"/>
      <c r="L70" s="167"/>
      <c r="M70" s="167"/>
      <c r="N70" s="167"/>
      <c r="O70" s="167"/>
      <c r="P70" s="167"/>
      <c r="Q70" s="167"/>
      <c r="R70" s="168"/>
      <c r="S70" s="1085" t="s">
        <v>
1078</v>
      </c>
      <c r="T70" s="772"/>
      <c r="U70" s="772"/>
      <c r="V70" s="772"/>
      <c r="W70" s="772"/>
      <c r="X70" s="772"/>
      <c r="Y70" s="772"/>
      <c r="Z70" s="772"/>
      <c r="AA70" s="772"/>
      <c r="AB70" s="772"/>
      <c r="AC70" s="772"/>
      <c r="AD70" s="772"/>
      <c r="AE70" s="772"/>
      <c r="AF70" s="772"/>
      <c r="AG70" s="772"/>
      <c r="AH70" s="772"/>
      <c r="AI70" s="772"/>
      <c r="AJ70" s="772"/>
      <c r="AK70" s="772"/>
      <c r="AL70" s="772"/>
      <c r="AM70" s="772"/>
      <c r="AN70" s="772"/>
      <c r="AO70" s="772"/>
      <c r="AP70" s="1086"/>
      <c r="AQ70" s="1086"/>
      <c r="AR70" s="1086"/>
      <c r="AS70" s="1086"/>
      <c r="AT70" s="1086"/>
      <c r="AU70" s="1086"/>
      <c r="AV70" s="1086"/>
      <c r="AW70" s="1087"/>
      <c r="AX70" s="114"/>
      <c r="AY70" s="10"/>
      <c r="AZ70" s="10"/>
      <c r="BA70" s="16"/>
      <c r="BB70" s="10"/>
      <c r="BC70" s="1080" t="s">
        <v>
1079</v>
      </c>
      <c r="BD70" s="1080"/>
      <c r="BE70" s="1080"/>
      <c r="BF70" s="1081"/>
      <c r="BG70" s="747" t="s">
        <v>
192</v>
      </c>
      <c r="BH70" s="1093"/>
      <c r="BI70" s="1093"/>
      <c r="BJ70" s="1093"/>
      <c r="BK70" s="771">
        <v>
15</v>
      </c>
      <c r="BL70" s="1093"/>
      <c r="BM70" s="1093"/>
      <c r="BN70" s="771" t="s">
        <v>
702</v>
      </c>
      <c r="BO70" s="799"/>
      <c r="BP70" s="644" t="s">
        <v>
1080</v>
      </c>
      <c r="BQ70" s="645"/>
      <c r="BR70" s="645"/>
      <c r="BS70" s="645"/>
      <c r="BT70" s="645"/>
      <c r="BU70" s="645"/>
      <c r="BV70" s="645"/>
      <c r="BW70" s="645"/>
      <c r="BX70" s="645"/>
      <c r="BY70" s="645"/>
      <c r="BZ70" s="645"/>
      <c r="CA70" s="645"/>
      <c r="CB70" s="645"/>
      <c r="CC70" s="645"/>
      <c r="CD70" s="645"/>
      <c r="CE70" s="645"/>
      <c r="CF70" s="645"/>
      <c r="CG70" s="1088"/>
      <c r="CH70" s="1088"/>
      <c r="CI70" s="1088"/>
      <c r="CJ70" s="1088"/>
      <c r="CK70" s="1088"/>
      <c r="CL70" s="1088"/>
      <c r="CM70" s="1088"/>
      <c r="CN70" s="1088"/>
      <c r="CO70" s="1088"/>
      <c r="CP70" s="1088"/>
      <c r="CQ70" s="1088"/>
      <c r="CR70" s="1088"/>
      <c r="CS70" s="1088"/>
      <c r="CT70" s="1088"/>
      <c r="CU70" s="1088"/>
      <c r="CV70" s="1089"/>
      <c r="CW70" s="318"/>
      <c r="CX70" s="313"/>
      <c r="CY70" s="329"/>
      <c r="CZ70" s="329"/>
      <c r="DA70" s="329"/>
      <c r="DB70" s="151"/>
      <c r="DC70" s="151"/>
      <c r="DD70" s="151"/>
      <c r="DE70" s="209"/>
      <c r="DF70" s="208"/>
      <c r="DG70" s="151"/>
      <c r="DH70" s="151"/>
      <c r="DI70" s="151"/>
      <c r="DJ70" s="151"/>
      <c r="DK70" s="151"/>
      <c r="DL70" s="151"/>
      <c r="DM70" s="151"/>
      <c r="DN70" s="209"/>
      <c r="DO70" s="1"/>
      <c r="DP70" s="239" t="s">
        <v>
1222</v>
      </c>
      <c r="DQ70" s="237"/>
      <c r="DR70" s="237"/>
      <c r="DS70" s="237"/>
      <c r="DT70" s="237"/>
      <c r="DU70" s="237"/>
      <c r="DV70" s="237"/>
      <c r="DW70" s="237"/>
      <c r="DX70" s="237"/>
      <c r="DY70" s="237"/>
      <c r="DZ70" s="237"/>
      <c r="EA70" s="237"/>
      <c r="EB70" s="237"/>
      <c r="EC70" s="237"/>
      <c r="ED70" s="237"/>
      <c r="EE70" s="237"/>
      <c r="EF70" s="237"/>
      <c r="EG70" s="237"/>
      <c r="EH70" s="237"/>
      <c r="EI70" s="237"/>
      <c r="EJ70" s="237"/>
      <c r="EK70" s="237"/>
      <c r="EL70" s="240"/>
      <c r="EM70" s="240"/>
      <c r="EN70" s="240"/>
      <c r="EO70" s="326"/>
      <c r="EP70" s="326"/>
      <c r="EQ70" s="326"/>
      <c r="ER70" s="326"/>
      <c r="ES70" s="327"/>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row>
    <row r="71" spans="1:247" ht="15.6" customHeight="1" x14ac:dyDescent="0.15">
      <c r="A71" s="114"/>
      <c r="B71" s="10"/>
      <c r="C71" s="10"/>
      <c r="D71" s="16"/>
      <c r="E71" s="10"/>
      <c r="F71" s="853" t="s">
        <v>
1081</v>
      </c>
      <c r="G71" s="853"/>
      <c r="H71" s="853"/>
      <c r="I71" s="1090"/>
      <c r="J71" s="747" t="s">
        <v>
192</v>
      </c>
      <c r="K71" s="748"/>
      <c r="L71" s="748"/>
      <c r="M71" s="748"/>
      <c r="N71" s="900">
        <v>
3</v>
      </c>
      <c r="O71" s="771"/>
      <c r="P71" s="771"/>
      <c r="Q71" s="771" t="s">
        <v>
702</v>
      </c>
      <c r="R71" s="883"/>
      <c r="S71" s="644" t="s">
        <v>
1082</v>
      </c>
      <c r="T71" s="645"/>
      <c r="U71" s="645"/>
      <c r="V71" s="645"/>
      <c r="W71" s="645"/>
      <c r="X71" s="645"/>
      <c r="Y71" s="645"/>
      <c r="Z71" s="645"/>
      <c r="AA71" s="645"/>
      <c r="AB71" s="645"/>
      <c r="AC71" s="645"/>
      <c r="AD71" s="645"/>
      <c r="AE71" s="645"/>
      <c r="AF71" s="645"/>
      <c r="AG71" s="645"/>
      <c r="AH71" s="645"/>
      <c r="AI71" s="645"/>
      <c r="AJ71" s="645"/>
      <c r="AK71" s="645"/>
      <c r="AL71" s="645"/>
      <c r="AM71" s="645"/>
      <c r="AN71" s="645"/>
      <c r="AO71" s="1088"/>
      <c r="AP71" s="1088"/>
      <c r="AQ71" s="1088"/>
      <c r="AR71" s="1088"/>
      <c r="AS71" s="1088"/>
      <c r="AT71" s="1088"/>
      <c r="AU71" s="1088"/>
      <c r="AV71" s="1088"/>
      <c r="AW71" s="1089"/>
      <c r="AX71" s="114"/>
      <c r="AY71" s="10"/>
      <c r="AZ71" s="10"/>
      <c r="BA71" s="16"/>
      <c r="BB71" s="10"/>
      <c r="BC71" s="16"/>
      <c r="BD71" s="16"/>
      <c r="BE71" s="16"/>
      <c r="BF71" s="116"/>
      <c r="BG71" s="234"/>
      <c r="BH71" s="235"/>
      <c r="BI71" s="235"/>
      <c r="BJ71" s="235"/>
      <c r="BK71" s="233"/>
      <c r="BL71" s="236"/>
      <c r="BM71" s="236"/>
      <c r="BN71" s="233"/>
      <c r="BO71" s="233"/>
      <c r="BP71" s="644" t="s">
        <v>
1083</v>
      </c>
      <c r="BQ71" s="645"/>
      <c r="BR71" s="645"/>
      <c r="BS71" s="645"/>
      <c r="BT71" s="645"/>
      <c r="BU71" s="645"/>
      <c r="BV71" s="645"/>
      <c r="BW71" s="645"/>
      <c r="BX71" s="645"/>
      <c r="BY71" s="645"/>
      <c r="BZ71" s="645"/>
      <c r="CA71" s="645"/>
      <c r="CB71" s="645"/>
      <c r="CC71" s="645"/>
      <c r="CD71" s="645"/>
      <c r="CE71" s="645"/>
      <c r="CF71" s="645"/>
      <c r="CG71" s="645"/>
      <c r="CH71" s="645"/>
      <c r="CI71" s="645"/>
      <c r="CJ71" s="645"/>
      <c r="CK71" s="645"/>
      <c r="CL71" s="645"/>
      <c r="CM71" s="645"/>
      <c r="CN71" s="645"/>
      <c r="CO71" s="645"/>
      <c r="CP71" s="645"/>
      <c r="CQ71" s="645"/>
      <c r="CR71" s="645"/>
      <c r="CS71" s="645"/>
      <c r="CT71" s="645"/>
      <c r="CU71" s="645"/>
      <c r="CV71" s="646"/>
      <c r="CW71" s="170"/>
      <c r="CX71" s="323"/>
      <c r="CY71" s="323"/>
      <c r="CZ71" s="314"/>
      <c r="DA71" s="323"/>
      <c r="DB71" s="323"/>
      <c r="DC71" s="314"/>
      <c r="DD71" s="314"/>
      <c r="DE71" s="315"/>
      <c r="DF71" s="171"/>
      <c r="DG71" s="167"/>
      <c r="DH71" s="167"/>
      <c r="DI71" s="167"/>
      <c r="DJ71" s="167"/>
      <c r="DK71" s="167"/>
      <c r="DL71" s="167"/>
      <c r="DM71" s="167"/>
      <c r="DN71" s="168"/>
      <c r="DO71" s="323"/>
      <c r="DP71" s="1078" t="s">
        <v>
1223</v>
      </c>
      <c r="DQ71" s="1078"/>
      <c r="DR71" s="1078"/>
      <c r="DS71" s="1078"/>
      <c r="DT71" s="1078"/>
      <c r="DU71" s="1078"/>
      <c r="DV71" s="1078"/>
      <c r="DW71" s="1078"/>
      <c r="DX71" s="1078"/>
      <c r="DY71" s="1078"/>
      <c r="DZ71" s="1078"/>
      <c r="EA71" s="1078"/>
      <c r="EB71" s="1078"/>
      <c r="EC71" s="1078"/>
      <c r="ED71" s="1078"/>
      <c r="EE71" s="1078"/>
      <c r="EF71" s="1078"/>
      <c r="EG71" s="1078"/>
      <c r="EH71" s="1078"/>
      <c r="EI71" s="1078"/>
      <c r="EJ71" s="1078"/>
      <c r="EK71" s="1078"/>
      <c r="EL71" s="238"/>
      <c r="EM71" s="238"/>
      <c r="EN71" s="238"/>
      <c r="EO71" s="323"/>
      <c r="EP71" s="323"/>
      <c r="EQ71" s="323"/>
      <c r="ER71" s="323"/>
      <c r="ES71" s="324"/>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row>
    <row r="72" spans="1:247" ht="15.6" customHeight="1" x14ac:dyDescent="0.15">
      <c r="A72" s="59"/>
      <c r="B72" s="41"/>
      <c r="C72" s="16"/>
      <c r="D72" s="16"/>
      <c r="E72" s="16"/>
      <c r="F72" s="853"/>
      <c r="G72" s="853"/>
      <c r="H72" s="853"/>
      <c r="I72" s="1090"/>
      <c r="J72" s="747"/>
      <c r="K72" s="748"/>
      <c r="L72" s="748"/>
      <c r="M72" s="748"/>
      <c r="N72" s="771"/>
      <c r="O72" s="771"/>
      <c r="P72" s="771"/>
      <c r="Q72" s="771"/>
      <c r="R72" s="883"/>
      <c r="S72" s="644" t="s">
        <v>
1084</v>
      </c>
      <c r="T72" s="645"/>
      <c r="U72" s="645"/>
      <c r="V72" s="645"/>
      <c r="W72" s="645"/>
      <c r="X72" s="645"/>
      <c r="Y72" s="645"/>
      <c r="Z72" s="645"/>
      <c r="AA72" s="645"/>
      <c r="AB72" s="645"/>
      <c r="AC72" s="645"/>
      <c r="AD72" s="16"/>
      <c r="AE72" s="16"/>
      <c r="AF72" s="16"/>
      <c r="AG72" s="16"/>
      <c r="AH72" s="16"/>
      <c r="AI72" s="16"/>
      <c r="AJ72" s="16"/>
      <c r="AK72" s="16"/>
      <c r="AL72" s="16"/>
      <c r="AM72" s="16"/>
      <c r="AN72" s="10"/>
      <c r="AO72" s="16"/>
      <c r="AP72" s="16"/>
      <c r="AQ72" s="16"/>
      <c r="AR72" s="16"/>
      <c r="AS72" s="16"/>
      <c r="AT72" s="16"/>
      <c r="AU72" s="16"/>
      <c r="AV72" s="16"/>
      <c r="AW72" s="116"/>
      <c r="AX72" s="118"/>
      <c r="AY72" s="119"/>
      <c r="AZ72" s="119"/>
      <c r="BA72" s="119"/>
      <c r="BB72" s="119"/>
      <c r="BC72" s="119"/>
      <c r="BD72" s="119"/>
      <c r="BE72" s="119"/>
      <c r="BF72" s="139"/>
      <c r="BG72" s="118"/>
      <c r="BH72" s="119"/>
      <c r="BI72" s="119"/>
      <c r="BJ72" s="119"/>
      <c r="BK72" s="178"/>
      <c r="BL72" s="178"/>
      <c r="BM72" s="178"/>
      <c r="BN72" s="119"/>
      <c r="BO72" s="119"/>
      <c r="BP72" s="659" t="s">
        <v>
1085</v>
      </c>
      <c r="BQ72" s="660"/>
      <c r="BR72" s="660"/>
      <c r="BS72" s="660"/>
      <c r="BT72" s="660"/>
      <c r="BU72" s="660"/>
      <c r="BV72" s="660"/>
      <c r="BW72" s="660"/>
      <c r="BX72" s="660"/>
      <c r="BY72" s="660"/>
      <c r="BZ72" s="660"/>
      <c r="CA72" s="660"/>
      <c r="CB72" s="660"/>
      <c r="CC72" s="660"/>
      <c r="CD72" s="660"/>
      <c r="CE72" s="660"/>
      <c r="CF72" s="660"/>
      <c r="CG72" s="660"/>
      <c r="CH72" s="660"/>
      <c r="CI72" s="660"/>
      <c r="CJ72" s="660"/>
      <c r="CK72" s="660"/>
      <c r="CL72" s="660"/>
      <c r="CM72" s="660"/>
      <c r="CN72" s="660"/>
      <c r="CO72" s="660"/>
      <c r="CP72" s="660"/>
      <c r="CQ72" s="660"/>
      <c r="CR72" s="660"/>
      <c r="CS72" s="660"/>
      <c r="CT72" s="660"/>
      <c r="CU72" s="120"/>
      <c r="CV72" s="121"/>
      <c r="CW72" s="325"/>
      <c r="CX72" s="326"/>
      <c r="CY72" s="326"/>
      <c r="CZ72" s="329"/>
      <c r="DA72" s="326"/>
      <c r="DB72" s="771" t="s">
        <v>
1211</v>
      </c>
      <c r="DC72" s="771"/>
      <c r="DD72" s="771"/>
      <c r="DE72" s="883"/>
      <c r="DF72" s="747" t="s">
        <v>
192</v>
      </c>
      <c r="DG72" s="748"/>
      <c r="DH72" s="748"/>
      <c r="DI72" s="748"/>
      <c r="DJ72" s="771">
        <v>
27</v>
      </c>
      <c r="DK72" s="771"/>
      <c r="DL72" s="771"/>
      <c r="DM72" s="771" t="s">
        <v>
702</v>
      </c>
      <c r="DN72" s="883"/>
      <c r="DO72" s="326"/>
      <c r="DP72" s="1079"/>
      <c r="DQ72" s="1079"/>
      <c r="DR72" s="1079"/>
      <c r="DS72" s="1079"/>
      <c r="DT72" s="1079"/>
      <c r="DU72" s="1079"/>
      <c r="DV72" s="1079"/>
      <c r="DW72" s="1079"/>
      <c r="DX72" s="1079"/>
      <c r="DY72" s="1079"/>
      <c r="DZ72" s="1079"/>
      <c r="EA72" s="1079"/>
      <c r="EB72" s="1079"/>
      <c r="EC72" s="1079"/>
      <c r="ED72" s="1079"/>
      <c r="EE72" s="1079"/>
      <c r="EF72" s="1079"/>
      <c r="EG72" s="1079"/>
      <c r="EH72" s="1079"/>
      <c r="EI72" s="1079"/>
      <c r="EJ72" s="1079"/>
      <c r="EK72" s="1079"/>
      <c r="EL72" s="240"/>
      <c r="EM72" s="240"/>
      <c r="EN72" s="240"/>
      <c r="EO72" s="326"/>
      <c r="EP72" s="326"/>
      <c r="EQ72" s="326"/>
      <c r="ER72" s="326"/>
      <c r="ES72" s="327"/>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row>
    <row r="73" spans="1:247" ht="15.6" customHeight="1" x14ac:dyDescent="0.15">
      <c r="A73" s="118"/>
      <c r="B73" s="119"/>
      <c r="C73" s="119"/>
      <c r="D73" s="119"/>
      <c r="E73" s="119"/>
      <c r="F73" s="119"/>
      <c r="G73" s="119"/>
      <c r="H73" s="119"/>
      <c r="I73" s="139"/>
      <c r="J73" s="118"/>
      <c r="K73" s="182"/>
      <c r="L73" s="182"/>
      <c r="M73" s="182"/>
      <c r="N73" s="182"/>
      <c r="O73" s="182"/>
      <c r="P73" s="182"/>
      <c r="Q73" s="182"/>
      <c r="R73" s="139"/>
      <c r="S73" s="659" t="s">
        <v>
1086</v>
      </c>
      <c r="T73" s="660"/>
      <c r="U73" s="660"/>
      <c r="V73" s="660"/>
      <c r="W73" s="660"/>
      <c r="X73" s="660"/>
      <c r="Y73" s="660"/>
      <c r="Z73" s="660"/>
      <c r="AA73" s="660"/>
      <c r="AB73" s="660"/>
      <c r="AC73" s="660"/>
      <c r="AD73" s="660"/>
      <c r="AE73" s="119"/>
      <c r="AF73" s="119"/>
      <c r="AG73" s="119"/>
      <c r="AH73" s="119"/>
      <c r="AI73" s="119"/>
      <c r="AJ73" s="119"/>
      <c r="AK73" s="119"/>
      <c r="AL73" s="119"/>
      <c r="AM73" s="119"/>
      <c r="AN73" s="119"/>
      <c r="AO73" s="119"/>
      <c r="AP73" s="119"/>
      <c r="AQ73" s="119"/>
      <c r="AR73" s="119"/>
      <c r="AS73" s="119"/>
      <c r="AT73" s="119"/>
      <c r="AU73" s="119"/>
      <c r="AV73" s="119"/>
      <c r="AW73" s="139"/>
      <c r="AX73" s="170"/>
      <c r="AY73" s="156"/>
      <c r="AZ73" s="156"/>
      <c r="BA73" s="34"/>
      <c r="BB73" s="156"/>
      <c r="BC73" s="156"/>
      <c r="BD73" s="34"/>
      <c r="BE73" s="34"/>
      <c r="BF73" s="35"/>
      <c r="BG73" s="170"/>
      <c r="BH73" s="34"/>
      <c r="BI73" s="34"/>
      <c r="BJ73" s="34"/>
      <c r="BK73" s="156"/>
      <c r="BL73" s="172"/>
      <c r="BM73" s="172"/>
      <c r="BN73" s="156"/>
      <c r="BO73" s="34"/>
      <c r="BP73" s="1085" t="s">
        <v>
1087</v>
      </c>
      <c r="BQ73" s="772"/>
      <c r="BR73" s="772"/>
      <c r="BS73" s="772"/>
      <c r="BT73" s="772"/>
      <c r="BU73" s="772"/>
      <c r="BV73" s="772"/>
      <c r="BW73" s="772"/>
      <c r="BX73" s="772"/>
      <c r="BY73" s="772"/>
      <c r="BZ73" s="772"/>
      <c r="CA73" s="772"/>
      <c r="CB73" s="772"/>
      <c r="CC73" s="772"/>
      <c r="CD73" s="772"/>
      <c r="CE73" s="772"/>
      <c r="CF73" s="772"/>
      <c r="CG73" s="772"/>
      <c r="CH73" s="772"/>
      <c r="CI73" s="1086"/>
      <c r="CJ73" s="1086"/>
      <c r="CK73" s="1086"/>
      <c r="CL73" s="1086"/>
      <c r="CM73" s="1086"/>
      <c r="CN73" s="1086"/>
      <c r="CO73" s="1086"/>
      <c r="CP73" s="1086"/>
      <c r="CQ73" s="1086"/>
      <c r="CR73" s="1086"/>
      <c r="CS73" s="1086"/>
      <c r="CT73" s="1086"/>
      <c r="CU73" s="1086"/>
      <c r="CV73" s="1087"/>
      <c r="CW73" s="325"/>
      <c r="CX73" s="326"/>
      <c r="CY73" s="326"/>
      <c r="CZ73" s="329"/>
      <c r="DA73" s="326"/>
      <c r="DB73" s="313"/>
      <c r="DC73" s="313"/>
      <c r="DD73" s="313"/>
      <c r="DE73" s="319"/>
      <c r="DF73" s="316"/>
      <c r="DG73" s="317"/>
      <c r="DH73" s="317"/>
      <c r="DI73" s="317"/>
      <c r="DJ73" s="313"/>
      <c r="DK73" s="313"/>
      <c r="DL73" s="313"/>
      <c r="DM73" s="313"/>
      <c r="DN73" s="319"/>
      <c r="DO73" s="326"/>
      <c r="DP73" s="1077" t="s">
        <v>
1273</v>
      </c>
      <c r="DQ73" s="1077"/>
      <c r="DR73" s="1077"/>
      <c r="DS73" s="1077"/>
      <c r="DT73" s="1077"/>
      <c r="DU73" s="1077"/>
      <c r="DV73" s="1077"/>
      <c r="DW73" s="1077"/>
      <c r="DX73" s="1077"/>
      <c r="DY73" s="1077"/>
      <c r="DZ73" s="1077"/>
      <c r="EA73" s="1077"/>
      <c r="EB73" s="1077"/>
      <c r="EC73" s="1077"/>
      <c r="ED73" s="1077"/>
      <c r="EE73" s="1077"/>
      <c r="EF73" s="1077"/>
      <c r="EG73" s="1077"/>
      <c r="EH73" s="1077"/>
      <c r="EI73" s="1077"/>
      <c r="EJ73" s="1077"/>
      <c r="EK73" s="1077"/>
      <c r="EL73" s="240"/>
      <c r="EM73" s="240"/>
      <c r="EN73" s="240"/>
      <c r="EO73" s="326"/>
      <c r="EP73" s="326"/>
      <c r="EQ73" s="326"/>
      <c r="ER73" s="326"/>
      <c r="ES73" s="327"/>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row>
    <row r="74" spans="1:247" ht="15.6" customHeight="1" x14ac:dyDescent="0.15">
      <c r="A74" s="170"/>
      <c r="B74" s="156"/>
      <c r="C74" s="156"/>
      <c r="D74" s="34"/>
      <c r="E74" s="156"/>
      <c r="F74" s="156"/>
      <c r="G74" s="34"/>
      <c r="H74" s="34"/>
      <c r="I74" s="35"/>
      <c r="J74" s="170"/>
      <c r="K74" s="34"/>
      <c r="L74" s="34"/>
      <c r="M74" s="34"/>
      <c r="N74" s="156"/>
      <c r="O74" s="172"/>
      <c r="P74" s="172"/>
      <c r="Q74" s="156"/>
      <c r="R74" s="34"/>
      <c r="S74" s="1085" t="s">
        <v>
1088</v>
      </c>
      <c r="T74" s="772"/>
      <c r="U74" s="772"/>
      <c r="V74" s="772"/>
      <c r="W74" s="772"/>
      <c r="X74" s="772"/>
      <c r="Y74" s="772"/>
      <c r="Z74" s="772"/>
      <c r="AA74" s="772"/>
      <c r="AB74" s="772"/>
      <c r="AC74" s="772"/>
      <c r="AD74" s="772"/>
      <c r="AE74" s="772"/>
      <c r="AF74" s="772"/>
      <c r="AG74" s="772"/>
      <c r="AH74" s="772"/>
      <c r="AI74" s="34"/>
      <c r="AJ74" s="34"/>
      <c r="AK74" s="34"/>
      <c r="AL74" s="34"/>
      <c r="AM74" s="34"/>
      <c r="AN74" s="34"/>
      <c r="AO74" s="34"/>
      <c r="AP74" s="34"/>
      <c r="AQ74" s="34"/>
      <c r="AR74" s="34"/>
      <c r="AS74" s="34"/>
      <c r="AT74" s="34"/>
      <c r="AU74" s="34"/>
      <c r="AV74" s="34"/>
      <c r="AW74" s="157"/>
      <c r="AX74" s="114"/>
      <c r="AY74" s="10"/>
      <c r="AZ74" s="10"/>
      <c r="BA74" s="16"/>
      <c r="BB74" s="10"/>
      <c r="BC74" s="1080" t="s">
        <v>
1089</v>
      </c>
      <c r="BD74" s="1080"/>
      <c r="BE74" s="1080"/>
      <c r="BF74" s="1081"/>
      <c r="BG74" s="747" t="s">
        <v>
192</v>
      </c>
      <c r="BH74" s="748"/>
      <c r="BI74" s="748"/>
      <c r="BJ74" s="748"/>
      <c r="BK74" s="771">
        <v>
16</v>
      </c>
      <c r="BL74" s="771"/>
      <c r="BM74" s="771"/>
      <c r="BN74" s="771" t="s">
        <v>
702</v>
      </c>
      <c r="BO74" s="883"/>
      <c r="BP74" s="644" t="s">
        <v>
1090</v>
      </c>
      <c r="BQ74" s="645"/>
      <c r="BR74" s="645"/>
      <c r="BS74" s="645"/>
      <c r="BT74" s="645"/>
      <c r="BU74" s="645"/>
      <c r="BV74" s="645"/>
      <c r="BW74" s="645"/>
      <c r="BX74" s="645"/>
      <c r="BY74" s="645"/>
      <c r="BZ74" s="645"/>
      <c r="CA74" s="645"/>
      <c r="CB74" s="645"/>
      <c r="CC74" s="645"/>
      <c r="CD74" s="645"/>
      <c r="CE74" s="645"/>
      <c r="CF74" s="645"/>
      <c r="CG74" s="1088"/>
      <c r="CH74" s="1088"/>
      <c r="CI74" s="1088"/>
      <c r="CJ74" s="1088"/>
      <c r="CK74" s="1088"/>
      <c r="CL74" s="1088"/>
      <c r="CM74" s="1088"/>
      <c r="CN74" s="1088"/>
      <c r="CO74" s="1088"/>
      <c r="CP74" s="1088"/>
      <c r="CQ74" s="1088"/>
      <c r="CR74" s="1088"/>
      <c r="CS74" s="1088"/>
      <c r="CT74" s="1088"/>
      <c r="CU74" s="1088"/>
      <c r="CV74" s="1089"/>
      <c r="CW74" s="320"/>
      <c r="CX74" s="311"/>
      <c r="CY74" s="331"/>
      <c r="CZ74" s="331"/>
      <c r="DA74" s="331"/>
      <c r="DB74" s="206"/>
      <c r="DC74" s="206"/>
      <c r="DD74" s="206"/>
      <c r="DE74" s="307"/>
      <c r="DF74" s="207"/>
      <c r="DG74" s="206"/>
      <c r="DH74" s="206"/>
      <c r="DI74" s="206"/>
      <c r="DJ74" s="206"/>
      <c r="DK74" s="206"/>
      <c r="DL74" s="206"/>
      <c r="DM74" s="206"/>
      <c r="DN74" s="307"/>
      <c r="DO74" s="120"/>
      <c r="DP74" s="308" t="s">
        <v>
1224</v>
      </c>
      <c r="DQ74" s="308"/>
      <c r="DR74" s="308"/>
      <c r="DS74" s="308"/>
      <c r="DT74" s="308"/>
      <c r="DU74" s="308"/>
      <c r="DV74" s="308"/>
      <c r="DW74" s="308"/>
      <c r="DX74" s="308"/>
      <c r="DY74" s="308"/>
      <c r="DZ74" s="308"/>
      <c r="EA74" s="308"/>
      <c r="EB74" s="308"/>
      <c r="EC74" s="308"/>
      <c r="ED74" s="308"/>
      <c r="EE74" s="308"/>
      <c r="EF74" s="308"/>
      <c r="EG74" s="308"/>
      <c r="EH74" s="308"/>
      <c r="EI74" s="308"/>
      <c r="EJ74" s="308"/>
      <c r="EK74" s="308"/>
      <c r="EL74" s="308"/>
      <c r="EM74" s="308"/>
      <c r="EN74" s="308"/>
      <c r="EO74" s="120"/>
      <c r="EP74" s="120"/>
      <c r="EQ74" s="120"/>
      <c r="ER74" s="120"/>
      <c r="ES74" s="12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row>
    <row r="75" spans="1:247" ht="15.6" customHeight="1" x14ac:dyDescent="0.15">
      <c r="A75" s="114"/>
      <c r="B75" s="10"/>
      <c r="C75" s="10"/>
      <c r="D75" s="16"/>
      <c r="E75" s="10"/>
      <c r="F75" s="1080" t="s">
        <v>
1091</v>
      </c>
      <c r="G75" s="1080"/>
      <c r="H75" s="1080"/>
      <c r="I75" s="1081"/>
      <c r="J75" s="747" t="s">
        <v>
192</v>
      </c>
      <c r="K75" s="748"/>
      <c r="L75" s="748"/>
      <c r="M75" s="748"/>
      <c r="N75" s="771">
        <v>
4</v>
      </c>
      <c r="O75" s="900"/>
      <c r="P75" s="900"/>
      <c r="Q75" s="771" t="s">
        <v>
702</v>
      </c>
      <c r="R75" s="883"/>
      <c r="S75" s="644" t="s">
        <v>
1092</v>
      </c>
      <c r="T75" s="645"/>
      <c r="U75" s="645"/>
      <c r="V75" s="645"/>
      <c r="W75" s="645"/>
      <c r="X75" s="645"/>
      <c r="Y75" s="645"/>
      <c r="Z75" s="645"/>
      <c r="AA75" s="645"/>
      <c r="AB75" s="645"/>
      <c r="AC75" s="645"/>
      <c r="AD75" s="645"/>
      <c r="AE75" s="645"/>
      <c r="AF75" s="645"/>
      <c r="AG75" s="645"/>
      <c r="AH75" s="16"/>
      <c r="AI75" s="16"/>
      <c r="AJ75" s="16"/>
      <c r="AK75" s="16"/>
      <c r="AL75" s="16"/>
      <c r="AM75" s="16"/>
      <c r="AN75" s="16"/>
      <c r="AO75" s="16"/>
      <c r="AP75" s="16"/>
      <c r="AQ75" s="16"/>
      <c r="AR75" s="16"/>
      <c r="AS75" s="16"/>
      <c r="AT75" s="16"/>
      <c r="AU75" s="16"/>
      <c r="AV75" s="16"/>
      <c r="AW75" s="117"/>
      <c r="AX75" s="118"/>
      <c r="AY75" s="119"/>
      <c r="AZ75" s="119"/>
      <c r="BA75" s="119"/>
      <c r="BB75" s="119"/>
      <c r="BC75" s="119"/>
      <c r="BD75" s="119"/>
      <c r="BE75" s="119"/>
      <c r="BF75" s="139"/>
      <c r="BG75" s="118"/>
      <c r="BH75" s="119"/>
      <c r="BI75" s="119"/>
      <c r="BJ75" s="119"/>
      <c r="BK75" s="178"/>
      <c r="BL75" s="178"/>
      <c r="BM75" s="178"/>
      <c r="BN75" s="119"/>
      <c r="BO75" s="119"/>
      <c r="BP75" s="659" t="s">
        <v>
1093</v>
      </c>
      <c r="BQ75" s="660"/>
      <c r="BR75" s="660"/>
      <c r="BS75" s="660"/>
      <c r="BT75" s="660"/>
      <c r="BU75" s="660"/>
      <c r="BV75" s="660"/>
      <c r="BW75" s="660"/>
      <c r="BX75" s="660"/>
      <c r="BY75" s="660"/>
      <c r="BZ75" s="660"/>
      <c r="CA75" s="660"/>
      <c r="CB75" s="660"/>
      <c r="CC75" s="660"/>
      <c r="CD75" s="660"/>
      <c r="CE75" s="660"/>
      <c r="CF75" s="660"/>
      <c r="CG75" s="660"/>
      <c r="CH75" s="660"/>
      <c r="CI75" s="660"/>
      <c r="CJ75" s="660"/>
      <c r="CK75" s="660"/>
      <c r="CL75" s="660"/>
      <c r="CM75" s="660"/>
      <c r="CN75" s="660"/>
      <c r="CO75" s="660"/>
      <c r="CP75" s="660"/>
      <c r="CQ75" s="660"/>
      <c r="CR75" s="660"/>
      <c r="CS75" s="660"/>
      <c r="CT75" s="660"/>
      <c r="CU75" s="120"/>
      <c r="CV75" s="121"/>
      <c r="CW75" s="325"/>
      <c r="CX75" s="326"/>
      <c r="CY75" s="326"/>
      <c r="CZ75" s="329"/>
      <c r="DA75" s="326"/>
      <c r="DB75" s="314"/>
      <c r="DC75" s="314"/>
      <c r="DD75" s="314"/>
      <c r="DE75" s="314"/>
      <c r="DF75" s="305"/>
      <c r="DG75" s="306"/>
      <c r="DH75" s="306"/>
      <c r="DI75" s="306"/>
      <c r="DJ75" s="314"/>
      <c r="DK75" s="314"/>
      <c r="DL75" s="314"/>
      <c r="DM75" s="314"/>
      <c r="DN75" s="315"/>
      <c r="DO75" s="170"/>
      <c r="DP75" s="323" t="s">
        <v>
1225</v>
      </c>
      <c r="DQ75" s="323"/>
      <c r="DR75" s="323"/>
      <c r="DS75" s="323"/>
      <c r="DT75" s="323"/>
      <c r="DU75" s="323"/>
      <c r="DV75" s="323"/>
      <c r="DW75" s="323"/>
      <c r="DX75" s="323"/>
      <c r="DY75" s="323"/>
      <c r="DZ75" s="323"/>
      <c r="EA75" s="323"/>
      <c r="EB75" s="323"/>
      <c r="EC75" s="323"/>
      <c r="ED75" s="323"/>
      <c r="EE75" s="323"/>
      <c r="EF75" s="323"/>
      <c r="EG75" s="323"/>
      <c r="EH75" s="323"/>
      <c r="EI75" s="323"/>
      <c r="EJ75" s="323"/>
      <c r="EK75" s="323"/>
      <c r="EL75" s="323"/>
      <c r="EM75" s="323"/>
      <c r="EN75" s="323"/>
      <c r="EO75" s="323"/>
      <c r="EP75" s="323"/>
      <c r="EQ75" s="323"/>
      <c r="ER75" s="323"/>
      <c r="ES75" s="324"/>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row>
    <row r="76" spans="1:247" ht="15.6" customHeight="1" x14ac:dyDescent="0.15">
      <c r="A76" s="118"/>
      <c r="B76" s="119"/>
      <c r="C76" s="119"/>
      <c r="D76" s="119"/>
      <c r="E76" s="119"/>
      <c r="F76" s="119"/>
      <c r="G76" s="119"/>
      <c r="H76" s="119"/>
      <c r="I76" s="139"/>
      <c r="J76" s="118"/>
      <c r="K76" s="119"/>
      <c r="L76" s="119"/>
      <c r="M76" s="119"/>
      <c r="N76" s="178"/>
      <c r="O76" s="178"/>
      <c r="P76" s="178"/>
      <c r="Q76" s="119"/>
      <c r="R76" s="119"/>
      <c r="S76" s="659" t="s">
        <v>
1094</v>
      </c>
      <c r="T76" s="660"/>
      <c r="U76" s="660"/>
      <c r="V76" s="660"/>
      <c r="W76" s="660"/>
      <c r="X76" s="660"/>
      <c r="Y76" s="660"/>
      <c r="Z76" s="660"/>
      <c r="AA76" s="660"/>
      <c r="AB76" s="660"/>
      <c r="AC76" s="660"/>
      <c r="AD76" s="660"/>
      <c r="AE76" s="660"/>
      <c r="AF76" s="660"/>
      <c r="AG76" s="660"/>
      <c r="AH76" s="660"/>
      <c r="AI76" s="660"/>
      <c r="AJ76" s="660"/>
      <c r="AK76" s="660"/>
      <c r="AL76" s="119"/>
      <c r="AM76" s="119"/>
      <c r="AN76" s="119"/>
      <c r="AO76" s="119"/>
      <c r="AP76" s="119"/>
      <c r="AQ76" s="119"/>
      <c r="AR76" s="119"/>
      <c r="AS76" s="119"/>
      <c r="AT76" s="119"/>
      <c r="AU76" s="119"/>
      <c r="AV76" s="119"/>
      <c r="AW76" s="121"/>
      <c r="AX76" s="170"/>
      <c r="AY76" s="156"/>
      <c r="AZ76" s="156"/>
      <c r="BA76" s="34"/>
      <c r="BB76" s="156"/>
      <c r="BC76" s="156"/>
      <c r="BD76" s="34"/>
      <c r="BE76" s="34"/>
      <c r="BF76" s="35"/>
      <c r="BG76" s="170"/>
      <c r="BH76" s="34"/>
      <c r="BI76" s="34"/>
      <c r="BJ76" s="34"/>
      <c r="BK76" s="156"/>
      <c r="BL76" s="172"/>
      <c r="BM76" s="172"/>
      <c r="BN76" s="156"/>
      <c r="BO76" s="34"/>
      <c r="BP76" s="1085" t="s">
        <v>
1095</v>
      </c>
      <c r="BQ76" s="772"/>
      <c r="BR76" s="772"/>
      <c r="BS76" s="772"/>
      <c r="BT76" s="772"/>
      <c r="BU76" s="772"/>
      <c r="BV76" s="772"/>
      <c r="BW76" s="772"/>
      <c r="BX76" s="772"/>
      <c r="BY76" s="772"/>
      <c r="BZ76" s="772"/>
      <c r="CA76" s="772"/>
      <c r="CB76" s="772"/>
      <c r="CC76" s="772"/>
      <c r="CD76" s="772"/>
      <c r="CE76" s="772"/>
      <c r="CF76" s="772"/>
      <c r="CG76" s="772"/>
      <c r="CH76" s="772"/>
      <c r="CI76" s="1086"/>
      <c r="CJ76" s="1086"/>
      <c r="CK76" s="1086"/>
      <c r="CL76" s="1086"/>
      <c r="CM76" s="1086"/>
      <c r="CN76" s="1086"/>
      <c r="CO76" s="1086"/>
      <c r="CP76" s="1086"/>
      <c r="CQ76" s="1086"/>
      <c r="CR76" s="1086"/>
      <c r="CS76" s="1086"/>
      <c r="CT76" s="1086"/>
      <c r="CU76" s="1086"/>
      <c r="CV76" s="1087"/>
      <c r="CW76" s="325"/>
      <c r="CX76" s="326"/>
      <c r="CY76" s="326"/>
      <c r="CZ76" s="329"/>
      <c r="DA76" s="326"/>
      <c r="DB76" s="329" t="s">
        <v>
1212</v>
      </c>
      <c r="DC76" s="329"/>
      <c r="DD76" s="329"/>
      <c r="DE76" s="329"/>
      <c r="DF76" s="747" t="s">
        <v>
192</v>
      </c>
      <c r="DG76" s="748"/>
      <c r="DH76" s="748"/>
      <c r="DI76" s="748"/>
      <c r="DJ76" s="771">
        <v>
28</v>
      </c>
      <c r="DK76" s="771"/>
      <c r="DL76" s="771"/>
      <c r="DM76" s="771" t="s">
        <v>
702</v>
      </c>
      <c r="DN76" s="883"/>
      <c r="DO76" s="325"/>
      <c r="DP76" s="326" t="s">
        <v>
1226</v>
      </c>
      <c r="DQ76" s="326"/>
      <c r="DR76" s="326"/>
      <c r="DS76" s="326"/>
      <c r="DT76" s="326"/>
      <c r="DU76" s="326"/>
      <c r="DV76" s="326"/>
      <c r="DW76" s="326"/>
      <c r="DX76" s="326"/>
      <c r="DY76" s="326"/>
      <c r="DZ76" s="326"/>
      <c r="EA76" s="326"/>
      <c r="EB76" s="326"/>
      <c r="EC76" s="326"/>
      <c r="ED76" s="326"/>
      <c r="EE76" s="326"/>
      <c r="EF76" s="326"/>
      <c r="EG76" s="326"/>
      <c r="EH76" s="326"/>
      <c r="EI76" s="326"/>
      <c r="EJ76" s="326"/>
      <c r="EK76" s="326"/>
      <c r="EL76" s="326"/>
      <c r="EM76" s="326"/>
      <c r="EN76" s="326"/>
      <c r="EO76" s="326"/>
      <c r="EP76" s="326"/>
      <c r="EQ76" s="326"/>
      <c r="ER76" s="326"/>
      <c r="ES76" s="327"/>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row>
    <row r="77" spans="1:247" ht="15.6" customHeight="1" x14ac:dyDescent="0.15">
      <c r="A77" s="170"/>
      <c r="B77" s="156"/>
      <c r="C77" s="156"/>
      <c r="D77" s="34"/>
      <c r="E77" s="156"/>
      <c r="F77" s="10"/>
      <c r="G77" s="34"/>
      <c r="H77" s="34"/>
      <c r="I77" s="35"/>
      <c r="J77" s="171"/>
      <c r="K77" s="167"/>
      <c r="L77" s="167"/>
      <c r="M77" s="167"/>
      <c r="N77" s="167"/>
      <c r="O77" s="167"/>
      <c r="P77" s="167"/>
      <c r="Q77" s="167"/>
      <c r="R77" s="168"/>
      <c r="S77" s="1085" t="s">
        <v>
1096</v>
      </c>
      <c r="T77" s="772"/>
      <c r="U77" s="772"/>
      <c r="V77" s="772"/>
      <c r="W77" s="772"/>
      <c r="X77" s="772"/>
      <c r="Y77" s="772"/>
      <c r="Z77" s="772"/>
      <c r="AA77" s="772"/>
      <c r="AB77" s="772"/>
      <c r="AC77" s="772"/>
      <c r="AD77" s="772"/>
      <c r="AE77" s="772"/>
      <c r="AF77" s="772"/>
      <c r="AG77" s="772"/>
      <c r="AH77" s="772"/>
      <c r="AI77" s="34"/>
      <c r="AJ77" s="34"/>
      <c r="AK77" s="34"/>
      <c r="AL77" s="34"/>
      <c r="AM77" s="34"/>
      <c r="AN77" s="34"/>
      <c r="AO77" s="34"/>
      <c r="AP77" s="34"/>
      <c r="AQ77" s="34"/>
      <c r="AR77" s="34"/>
      <c r="AS77" s="34"/>
      <c r="AT77" s="34"/>
      <c r="AU77" s="34"/>
      <c r="AV77" s="34"/>
      <c r="AW77" s="35"/>
      <c r="AX77" s="114"/>
      <c r="AY77" s="10"/>
      <c r="AZ77" s="10"/>
      <c r="BA77" s="16"/>
      <c r="BB77" s="10"/>
      <c r="BC77" s="1080" t="s">
        <v>
1097</v>
      </c>
      <c r="BD77" s="1080"/>
      <c r="BE77" s="1080"/>
      <c r="BF77" s="1081"/>
      <c r="BG77" s="747" t="s">
        <v>
192</v>
      </c>
      <c r="BH77" s="748"/>
      <c r="BI77" s="748"/>
      <c r="BJ77" s="748"/>
      <c r="BK77" s="771">
        <v>
17</v>
      </c>
      <c r="BL77" s="900"/>
      <c r="BM77" s="900"/>
      <c r="BN77" s="771" t="s">
        <v>
702</v>
      </c>
      <c r="BO77" s="883"/>
      <c r="BP77" s="644" t="s">
        <v>
1098</v>
      </c>
      <c r="BQ77" s="645"/>
      <c r="BR77" s="645"/>
      <c r="BS77" s="645"/>
      <c r="BT77" s="645"/>
      <c r="BU77" s="645"/>
      <c r="BV77" s="645"/>
      <c r="BW77" s="645"/>
      <c r="BX77" s="645"/>
      <c r="BY77" s="645"/>
      <c r="BZ77" s="645"/>
      <c r="CA77" s="645"/>
      <c r="CB77" s="645"/>
      <c r="CC77" s="645"/>
      <c r="CD77" s="645"/>
      <c r="CE77" s="645"/>
      <c r="CF77" s="645"/>
      <c r="CG77" s="1088"/>
      <c r="CH77" s="1088"/>
      <c r="CI77" s="1088"/>
      <c r="CJ77" s="1088"/>
      <c r="CK77" s="1088"/>
      <c r="CL77" s="1088"/>
      <c r="CM77" s="1088"/>
      <c r="CN77" s="1088"/>
      <c r="CO77" s="1088"/>
      <c r="CP77" s="1088"/>
      <c r="CQ77" s="1088"/>
      <c r="CR77" s="1088"/>
      <c r="CS77" s="1088"/>
      <c r="CT77" s="1088"/>
      <c r="CU77" s="1088"/>
      <c r="CV77" s="1089"/>
      <c r="CW77" s="173"/>
      <c r="CX77" s="120"/>
      <c r="CY77" s="120"/>
      <c r="CZ77" s="120"/>
      <c r="DA77" s="120"/>
      <c r="DB77" s="120"/>
      <c r="DC77" s="120"/>
      <c r="DD77" s="120"/>
      <c r="DE77" s="120"/>
      <c r="DF77" s="173"/>
      <c r="DG77" s="120"/>
      <c r="DH77" s="120"/>
      <c r="DI77" s="120"/>
      <c r="DJ77" s="120"/>
      <c r="DK77" s="120"/>
      <c r="DL77" s="120"/>
      <c r="DM77" s="120"/>
      <c r="DN77" s="121"/>
      <c r="DO77" s="173"/>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20"/>
      <c r="EN77" s="120"/>
      <c r="EO77" s="120"/>
      <c r="EP77" s="120"/>
      <c r="EQ77" s="120"/>
      <c r="ER77" s="120"/>
      <c r="ES77" s="12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row>
    <row r="78" spans="1:247" ht="15.6" customHeight="1" x14ac:dyDescent="0.15">
      <c r="A78" s="114"/>
      <c r="B78" s="10"/>
      <c r="C78" s="10"/>
      <c r="D78" s="16"/>
      <c r="E78" s="10"/>
      <c r="F78" s="10"/>
      <c r="G78" s="16"/>
      <c r="H78" s="16"/>
      <c r="I78" s="116"/>
      <c r="J78" s="114"/>
      <c r="K78" s="10"/>
      <c r="L78" s="10"/>
      <c r="M78" s="10"/>
      <c r="N78" s="10"/>
      <c r="O78" s="10"/>
      <c r="P78" s="10"/>
      <c r="Q78" s="10"/>
      <c r="R78" s="116"/>
      <c r="S78" s="644" t="s">
        <v>
1099</v>
      </c>
      <c r="T78" s="645"/>
      <c r="U78" s="645"/>
      <c r="V78" s="645"/>
      <c r="W78" s="645"/>
      <c r="X78" s="645"/>
      <c r="Y78" s="645"/>
      <c r="Z78" s="645"/>
      <c r="AA78" s="645"/>
      <c r="AB78" s="645"/>
      <c r="AC78" s="645"/>
      <c r="AD78" s="645"/>
      <c r="AE78" s="645"/>
      <c r="AF78" s="645"/>
      <c r="AG78" s="16"/>
      <c r="AH78" s="16"/>
      <c r="AI78" s="16"/>
      <c r="AJ78" s="16"/>
      <c r="AK78" s="16"/>
      <c r="AL78" s="16"/>
      <c r="AM78" s="16"/>
      <c r="AN78" s="16"/>
      <c r="AO78" s="16"/>
      <c r="AP78" s="16"/>
      <c r="AQ78" s="2"/>
      <c r="AR78" s="16"/>
      <c r="AS78" s="16"/>
      <c r="AT78" s="16"/>
      <c r="AU78" s="16"/>
      <c r="AV78" s="15"/>
      <c r="AW78" s="116"/>
      <c r="AX78" s="114"/>
      <c r="AY78" s="10"/>
      <c r="AZ78" s="10"/>
      <c r="BA78" s="16"/>
      <c r="BB78" s="10"/>
      <c r="BC78" s="16"/>
      <c r="BD78" s="16"/>
      <c r="BE78" s="16"/>
      <c r="BF78" s="116"/>
      <c r="BG78" s="85"/>
      <c r="BH78" s="47"/>
      <c r="BI78" s="47"/>
      <c r="BJ78" s="47"/>
      <c r="BK78" s="41"/>
      <c r="BL78" s="174"/>
      <c r="BM78" s="174"/>
      <c r="BN78" s="41"/>
      <c r="BO78" s="41"/>
      <c r="BP78" s="644" t="s">
        <v>
1100</v>
      </c>
      <c r="BQ78" s="645"/>
      <c r="BR78" s="645"/>
      <c r="BS78" s="645"/>
      <c r="BT78" s="645"/>
      <c r="BU78" s="645"/>
      <c r="BV78" s="645"/>
      <c r="BW78" s="645"/>
      <c r="BX78" s="645"/>
      <c r="BY78" s="645"/>
      <c r="BZ78" s="645"/>
      <c r="CA78" s="645"/>
      <c r="CB78" s="645"/>
      <c r="CC78" s="645"/>
      <c r="CD78" s="645"/>
      <c r="CE78" s="645"/>
      <c r="CF78" s="645"/>
      <c r="CG78" s="645"/>
      <c r="CH78" s="645"/>
      <c r="CI78" s="645"/>
      <c r="CJ78" s="645"/>
      <c r="CK78" s="645"/>
      <c r="CL78" s="645"/>
      <c r="CM78" s="645"/>
      <c r="CN78" s="645"/>
      <c r="CO78" s="645"/>
      <c r="CP78" s="645"/>
      <c r="CQ78" s="645"/>
      <c r="CR78" s="645"/>
      <c r="CS78" s="645"/>
      <c r="CT78" s="645"/>
      <c r="CU78" s="645"/>
      <c r="CV78" s="646"/>
      <c r="CW78" s="325"/>
      <c r="CX78" s="326"/>
      <c r="CY78" s="326"/>
      <c r="CZ78" s="329"/>
      <c r="DA78" s="326"/>
      <c r="DB78" s="314"/>
      <c r="DC78" s="314"/>
      <c r="DD78" s="314"/>
      <c r="DE78" s="314"/>
      <c r="DF78" s="305"/>
      <c r="DG78" s="306"/>
      <c r="DH78" s="306"/>
      <c r="DI78" s="306"/>
      <c r="DJ78" s="314"/>
      <c r="DK78" s="314"/>
      <c r="DL78" s="314"/>
      <c r="DM78" s="314"/>
      <c r="DN78" s="315"/>
      <c r="DO78" s="170"/>
      <c r="DP78" s="323" t="s">
        <v>
1362</v>
      </c>
      <c r="DQ78" s="323"/>
      <c r="DR78" s="323"/>
      <c r="DS78" s="323"/>
      <c r="DT78" s="323"/>
      <c r="DU78" s="323"/>
      <c r="DV78" s="323"/>
      <c r="DW78" s="323"/>
      <c r="DX78" s="323"/>
      <c r="DY78" s="323"/>
      <c r="DZ78" s="323"/>
      <c r="EA78" s="323"/>
      <c r="EB78" s="323"/>
      <c r="EC78" s="323"/>
      <c r="ED78" s="323"/>
      <c r="EE78" s="323"/>
      <c r="EF78" s="323"/>
      <c r="EG78" s="323"/>
      <c r="EH78" s="323"/>
      <c r="EI78" s="323"/>
      <c r="EJ78" s="323"/>
      <c r="EK78" s="323"/>
      <c r="EL78" s="323"/>
      <c r="EM78" s="323"/>
      <c r="EN78" s="323"/>
      <c r="EO78" s="323"/>
      <c r="EP78" s="323"/>
      <c r="EQ78" s="323"/>
      <c r="ER78" s="323"/>
      <c r="ES78" s="324"/>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row>
    <row r="79" spans="1:247" ht="15.6" customHeight="1" x14ac:dyDescent="0.15">
      <c r="A79" s="59"/>
      <c r="B79" s="41"/>
      <c r="C79" s="16"/>
      <c r="D79" s="16"/>
      <c r="E79" s="16"/>
      <c r="F79" s="853" t="s">
        <v>
1101</v>
      </c>
      <c r="G79" s="853"/>
      <c r="H79" s="853"/>
      <c r="I79" s="1090"/>
      <c r="J79" s="747" t="s">
        <v>
192</v>
      </c>
      <c r="K79" s="748"/>
      <c r="L79" s="748"/>
      <c r="M79" s="748"/>
      <c r="N79" s="900">
        <v>
5</v>
      </c>
      <c r="O79" s="771"/>
      <c r="P79" s="771"/>
      <c r="Q79" s="771" t="s">
        <v>
702</v>
      </c>
      <c r="R79" s="883"/>
      <c r="S79" s="644" t="s">
        <v>
1102</v>
      </c>
      <c r="T79" s="645"/>
      <c r="U79" s="645"/>
      <c r="V79" s="645"/>
      <c r="W79" s="645"/>
      <c r="X79" s="645"/>
      <c r="Y79" s="645"/>
      <c r="Z79" s="645"/>
      <c r="AA79" s="645"/>
      <c r="AB79" s="645"/>
      <c r="AC79" s="645"/>
      <c r="AD79" s="645"/>
      <c r="AE79" s="645"/>
      <c r="AF79" s="645"/>
      <c r="AG79" s="645"/>
      <c r="AH79" s="16"/>
      <c r="AI79" s="16"/>
      <c r="AJ79" s="16"/>
      <c r="AK79" s="16"/>
      <c r="AL79" s="16"/>
      <c r="AM79" s="16"/>
      <c r="AN79" s="16"/>
      <c r="AO79" s="16"/>
      <c r="AP79" s="16"/>
      <c r="AQ79" s="2"/>
      <c r="AR79" s="16"/>
      <c r="AS79" s="16"/>
      <c r="AT79" s="16"/>
      <c r="AU79" s="16"/>
      <c r="AV79" s="41"/>
      <c r="AW79" s="116"/>
      <c r="AX79" s="118"/>
      <c r="AY79" s="119"/>
      <c r="AZ79" s="119"/>
      <c r="BA79" s="119"/>
      <c r="BB79" s="119"/>
      <c r="BC79" s="119"/>
      <c r="BD79" s="119"/>
      <c r="BE79" s="119"/>
      <c r="BF79" s="139"/>
      <c r="BG79" s="118"/>
      <c r="BH79" s="119"/>
      <c r="BI79" s="119"/>
      <c r="BJ79" s="119"/>
      <c r="BK79" s="178"/>
      <c r="BL79" s="178"/>
      <c r="BM79" s="178"/>
      <c r="BN79" s="119"/>
      <c r="BO79" s="119"/>
      <c r="BP79" s="659" t="s">
        <v>
1103</v>
      </c>
      <c r="BQ79" s="660"/>
      <c r="BR79" s="660"/>
      <c r="BS79" s="660"/>
      <c r="BT79" s="660"/>
      <c r="BU79" s="660"/>
      <c r="BV79" s="660"/>
      <c r="BW79" s="660"/>
      <c r="BX79" s="660"/>
      <c r="BY79" s="660"/>
      <c r="BZ79" s="660"/>
      <c r="CA79" s="660"/>
      <c r="CB79" s="660"/>
      <c r="CC79" s="660"/>
      <c r="CD79" s="660"/>
      <c r="CE79" s="660"/>
      <c r="CF79" s="660"/>
      <c r="CG79" s="660"/>
      <c r="CH79" s="660"/>
      <c r="CI79" s="660"/>
      <c r="CJ79" s="660"/>
      <c r="CK79" s="660"/>
      <c r="CL79" s="660"/>
      <c r="CM79" s="660"/>
      <c r="CN79" s="660"/>
      <c r="CO79" s="660"/>
      <c r="CP79" s="660"/>
      <c r="CQ79" s="660"/>
      <c r="CR79" s="660"/>
      <c r="CS79" s="660"/>
      <c r="CT79" s="660"/>
      <c r="CU79" s="120"/>
      <c r="CV79" s="121"/>
      <c r="CW79" s="325"/>
      <c r="CX79" s="326"/>
      <c r="CY79" s="326"/>
      <c r="CZ79" s="329"/>
      <c r="DA79" s="326"/>
      <c r="DB79" s="329" t="s">
        <v>
1275</v>
      </c>
      <c r="DC79" s="329"/>
      <c r="DD79" s="329"/>
      <c r="DE79" s="329"/>
      <c r="DF79" s="747" t="s">
        <v>
192</v>
      </c>
      <c r="DG79" s="748"/>
      <c r="DH79" s="748"/>
      <c r="DI79" s="748"/>
      <c r="DJ79" s="771">
        <v>
29</v>
      </c>
      <c r="DK79" s="771"/>
      <c r="DL79" s="771"/>
      <c r="DM79" s="771" t="s">
        <v>
702</v>
      </c>
      <c r="DN79" s="883"/>
      <c r="DO79" s="325"/>
      <c r="DP79" s="326" t="s">
        <v>
1363</v>
      </c>
      <c r="DQ79" s="326"/>
      <c r="DR79" s="326"/>
      <c r="DS79" s="326"/>
      <c r="DT79" s="326"/>
      <c r="DU79" s="326"/>
      <c r="DV79" s="326"/>
      <c r="DW79" s="326"/>
      <c r="DX79" s="326"/>
      <c r="DY79" s="326"/>
      <c r="DZ79" s="326"/>
      <c r="EA79" s="326"/>
      <c r="EB79" s="326"/>
      <c r="EC79" s="326"/>
      <c r="ED79" s="326"/>
      <c r="EE79" s="326"/>
      <c r="EF79" s="326"/>
      <c r="EG79" s="326"/>
      <c r="EH79" s="326"/>
      <c r="EI79" s="326"/>
      <c r="EJ79" s="326"/>
      <c r="EK79" s="326"/>
      <c r="EL79" s="326"/>
      <c r="EM79" s="326"/>
      <c r="EN79" s="326"/>
      <c r="EO79" s="326"/>
      <c r="EP79" s="326"/>
      <c r="EQ79" s="326"/>
      <c r="ER79" s="326"/>
      <c r="ES79" s="327"/>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row>
    <row r="80" spans="1:247" ht="15.6" customHeight="1" x14ac:dyDescent="0.15">
      <c r="A80" s="114"/>
      <c r="B80" s="10"/>
      <c r="C80" s="10"/>
      <c r="D80" s="10"/>
      <c r="E80" s="10"/>
      <c r="F80" s="10"/>
      <c r="G80" s="10"/>
      <c r="H80" s="10"/>
      <c r="I80" s="10"/>
      <c r="J80" s="132"/>
      <c r="K80" s="16"/>
      <c r="L80" s="16"/>
      <c r="M80" s="16"/>
      <c r="N80" s="16"/>
      <c r="O80" s="16"/>
      <c r="P80" s="16"/>
      <c r="Q80" s="10"/>
      <c r="R80" s="117"/>
      <c r="S80" s="644" t="s">
        <v>
1104</v>
      </c>
      <c r="T80" s="645"/>
      <c r="U80" s="645"/>
      <c r="V80" s="645"/>
      <c r="W80" s="645"/>
      <c r="X80" s="645"/>
      <c r="Y80" s="645"/>
      <c r="Z80" s="645"/>
      <c r="AA80" s="645"/>
      <c r="AB80" s="645"/>
      <c r="AC80" s="645"/>
      <c r="AD80" s="645"/>
      <c r="AE80" s="645"/>
      <c r="AF80" s="645"/>
      <c r="AG80" s="645"/>
      <c r="AH80" s="2"/>
      <c r="AI80" s="2"/>
      <c r="AJ80" s="16"/>
      <c r="AK80" s="16"/>
      <c r="AL80" s="10"/>
      <c r="AM80" s="16"/>
      <c r="AN80" s="16"/>
      <c r="AO80" s="16"/>
      <c r="AP80" s="10"/>
      <c r="AQ80" s="10"/>
      <c r="AR80" s="198"/>
      <c r="AS80" s="16"/>
      <c r="AT80" s="16"/>
      <c r="AU80" s="16"/>
      <c r="AV80" s="41"/>
      <c r="AW80" s="117"/>
      <c r="AX80" s="170"/>
      <c r="AY80" s="156"/>
      <c r="AZ80" s="156"/>
      <c r="BA80" s="34"/>
      <c r="BB80" s="156"/>
      <c r="BC80" s="156"/>
      <c r="BD80" s="34"/>
      <c r="BE80" s="34"/>
      <c r="BF80" s="35"/>
      <c r="BG80" s="170"/>
      <c r="BH80" s="34"/>
      <c r="BI80" s="34"/>
      <c r="BJ80" s="34"/>
      <c r="BK80" s="156"/>
      <c r="BL80" s="172"/>
      <c r="BM80" s="172"/>
      <c r="BN80" s="156"/>
      <c r="BO80" s="34"/>
      <c r="BP80" s="1085" t="s">
        <v>
1105</v>
      </c>
      <c r="BQ80" s="772"/>
      <c r="BR80" s="772"/>
      <c r="BS80" s="772"/>
      <c r="BT80" s="772"/>
      <c r="BU80" s="772"/>
      <c r="BV80" s="772"/>
      <c r="BW80" s="772"/>
      <c r="BX80" s="772"/>
      <c r="BY80" s="772"/>
      <c r="BZ80" s="772"/>
      <c r="CA80" s="772"/>
      <c r="CB80" s="772"/>
      <c r="CC80" s="772"/>
      <c r="CD80" s="772"/>
      <c r="CE80" s="772"/>
      <c r="CF80" s="772"/>
      <c r="CG80" s="772"/>
      <c r="CH80" s="772"/>
      <c r="CI80" s="1086"/>
      <c r="CJ80" s="1086"/>
      <c r="CK80" s="1086"/>
      <c r="CL80" s="1086"/>
      <c r="CM80" s="1086"/>
      <c r="CN80" s="1086"/>
      <c r="CO80" s="1086"/>
      <c r="CP80" s="1086"/>
      <c r="CQ80" s="1086"/>
      <c r="CR80" s="1086"/>
      <c r="CS80" s="1086"/>
      <c r="CT80" s="1086"/>
      <c r="CU80" s="1086"/>
      <c r="CV80" s="1087"/>
      <c r="CW80" s="173"/>
      <c r="CX80" s="120"/>
      <c r="CY80" s="120"/>
      <c r="CZ80" s="120"/>
      <c r="DA80" s="120"/>
      <c r="DB80" s="120"/>
      <c r="DC80" s="120"/>
      <c r="DD80" s="120"/>
      <c r="DE80" s="120"/>
      <c r="DF80" s="173"/>
      <c r="DG80" s="120"/>
      <c r="DH80" s="120"/>
      <c r="DI80" s="120"/>
      <c r="DJ80" s="120"/>
      <c r="DK80" s="120"/>
      <c r="DL80" s="120"/>
      <c r="DM80" s="120"/>
      <c r="DN80" s="121"/>
      <c r="DO80" s="173"/>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20"/>
      <c r="EN80" s="120"/>
      <c r="EO80" s="120"/>
      <c r="EP80" s="120"/>
      <c r="EQ80" s="120"/>
      <c r="ER80" s="120"/>
      <c r="ES80" s="12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row>
    <row r="81" spans="1:247" ht="15.6" customHeight="1" x14ac:dyDescent="0.15">
      <c r="A81" s="118"/>
      <c r="B81" s="119"/>
      <c r="C81" s="119"/>
      <c r="D81" s="119"/>
      <c r="E81" s="119"/>
      <c r="F81" s="119"/>
      <c r="G81" s="119"/>
      <c r="H81" s="119"/>
      <c r="I81" s="139"/>
      <c r="J81" s="118"/>
      <c r="K81" s="182"/>
      <c r="L81" s="182"/>
      <c r="M81" s="182"/>
      <c r="N81" s="182"/>
      <c r="O81" s="182"/>
      <c r="P81" s="182"/>
      <c r="Q81" s="182"/>
      <c r="R81" s="139"/>
      <c r="S81" s="659" t="s">
        <v>
1106</v>
      </c>
      <c r="T81" s="660"/>
      <c r="U81" s="660"/>
      <c r="V81" s="660"/>
      <c r="W81" s="660"/>
      <c r="X81" s="660"/>
      <c r="Y81" s="660"/>
      <c r="Z81" s="660"/>
      <c r="AA81" s="660"/>
      <c r="AB81" s="660"/>
      <c r="AC81" s="660"/>
      <c r="AD81" s="660"/>
      <c r="AE81" s="660"/>
      <c r="AF81" s="660"/>
      <c r="AG81" s="660"/>
      <c r="AH81" s="119"/>
      <c r="AI81" s="119"/>
      <c r="AJ81" s="119"/>
      <c r="AK81" s="119"/>
      <c r="AL81" s="119"/>
      <c r="AM81" s="119"/>
      <c r="AN81" s="119"/>
      <c r="AO81" s="119"/>
      <c r="AP81" s="119"/>
      <c r="AQ81" s="119"/>
      <c r="AR81" s="119"/>
      <c r="AS81" s="119"/>
      <c r="AT81" s="119"/>
      <c r="AU81" s="119"/>
      <c r="AV81" s="119"/>
      <c r="AW81" s="139"/>
      <c r="AX81" s="114"/>
      <c r="AY81" s="10"/>
      <c r="AZ81" s="10"/>
      <c r="BA81" s="16"/>
      <c r="BB81" s="10"/>
      <c r="BC81" s="1080"/>
      <c r="BD81" s="1080"/>
      <c r="BE81" s="1080"/>
      <c r="BF81" s="1081"/>
      <c r="BG81" s="747"/>
      <c r="BH81" s="748"/>
      <c r="BI81" s="748"/>
      <c r="BJ81" s="748"/>
      <c r="BK81" s="771"/>
      <c r="BL81" s="900"/>
      <c r="BM81" s="900"/>
      <c r="BN81" s="771"/>
      <c r="BO81" s="883"/>
      <c r="BP81" s="644" t="s">
        <v>
1108</v>
      </c>
      <c r="BQ81" s="645"/>
      <c r="BR81" s="645"/>
      <c r="BS81" s="645"/>
      <c r="BT81" s="645"/>
      <c r="BU81" s="645"/>
      <c r="BV81" s="645"/>
      <c r="BW81" s="645"/>
      <c r="BX81" s="645"/>
      <c r="BY81" s="645"/>
      <c r="BZ81" s="645"/>
      <c r="CA81" s="645"/>
      <c r="CB81" s="645"/>
      <c r="CC81" s="645"/>
      <c r="CD81" s="645"/>
      <c r="CE81" s="645"/>
      <c r="CF81" s="645"/>
      <c r="CG81" s="1088"/>
      <c r="CH81" s="1088"/>
      <c r="CI81" s="1088"/>
      <c r="CJ81" s="1088"/>
      <c r="CK81" s="1088"/>
      <c r="CL81" s="1088"/>
      <c r="CM81" s="1088"/>
      <c r="CN81" s="1088"/>
      <c r="CO81" s="1088"/>
      <c r="CP81" s="1088"/>
      <c r="CQ81" s="1088"/>
      <c r="CR81" s="1088"/>
      <c r="CS81" s="1088"/>
      <c r="CT81" s="1088"/>
      <c r="CU81" s="1088"/>
      <c r="CV81" s="1089"/>
      <c r="CW81" s="516"/>
      <c r="CX81" s="517"/>
      <c r="CY81" s="517"/>
      <c r="CZ81" s="519"/>
      <c r="DA81" s="517"/>
      <c r="DB81" s="510"/>
      <c r="DC81" s="510"/>
      <c r="DD81" s="510"/>
      <c r="DE81" s="510"/>
      <c r="DF81" s="305"/>
      <c r="DG81" s="306"/>
      <c r="DH81" s="306"/>
      <c r="DI81" s="306"/>
      <c r="DJ81" s="510"/>
      <c r="DK81" s="510"/>
      <c r="DL81" s="510"/>
      <c r="DM81" s="510"/>
      <c r="DN81" s="511"/>
      <c r="DO81" s="170"/>
      <c r="DP81" s="514" t="s">
        <v>
1510</v>
      </c>
      <c r="DQ81" s="514"/>
      <c r="DR81" s="514"/>
      <c r="DS81" s="514"/>
      <c r="DT81" s="514"/>
      <c r="DU81" s="514"/>
      <c r="DV81" s="514"/>
      <c r="DW81" s="514"/>
      <c r="DX81" s="514"/>
      <c r="DY81" s="514"/>
      <c r="DZ81" s="514"/>
      <c r="EA81" s="514"/>
      <c r="EB81" s="514"/>
      <c r="EC81" s="514"/>
      <c r="ED81" s="514"/>
      <c r="EE81" s="514"/>
      <c r="EF81" s="514"/>
      <c r="EG81" s="514"/>
      <c r="EH81" s="514"/>
      <c r="EI81" s="514"/>
      <c r="EJ81" s="514"/>
      <c r="EK81" s="514"/>
      <c r="EL81" s="514"/>
      <c r="EM81" s="514"/>
      <c r="EN81" s="514"/>
      <c r="EO81" s="514"/>
      <c r="EP81" s="514"/>
      <c r="EQ81" s="514"/>
      <c r="ER81" s="514"/>
      <c r="ES81" s="515"/>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row>
    <row r="82" spans="1:247" ht="15.6" customHeight="1" x14ac:dyDescent="0.15">
      <c r="A82" s="170"/>
      <c r="B82" s="156"/>
      <c r="C82" s="156"/>
      <c r="D82" s="34"/>
      <c r="E82" s="156"/>
      <c r="F82" s="156"/>
      <c r="G82" s="34"/>
      <c r="H82" s="34"/>
      <c r="I82" s="35"/>
      <c r="J82" s="171"/>
      <c r="K82" s="167"/>
      <c r="L82" s="167"/>
      <c r="M82" s="167"/>
      <c r="N82" s="167"/>
      <c r="O82" s="167"/>
      <c r="P82" s="167"/>
      <c r="Q82" s="167"/>
      <c r="R82" s="168"/>
      <c r="S82" s="1085" t="s">
        <v>
1109</v>
      </c>
      <c r="T82" s="772"/>
      <c r="U82" s="772"/>
      <c r="V82" s="772"/>
      <c r="W82" s="772"/>
      <c r="X82" s="772"/>
      <c r="Y82" s="772"/>
      <c r="Z82" s="772"/>
      <c r="AA82" s="772"/>
      <c r="AB82" s="772"/>
      <c r="AC82" s="772"/>
      <c r="AD82" s="772"/>
      <c r="AE82" s="772"/>
      <c r="AF82" s="772"/>
      <c r="AG82" s="772"/>
      <c r="AH82" s="772"/>
      <c r="AI82" s="772"/>
      <c r="AJ82" s="772"/>
      <c r="AK82" s="772"/>
      <c r="AL82" s="34"/>
      <c r="AM82" s="34"/>
      <c r="AN82" s="34"/>
      <c r="AO82" s="34"/>
      <c r="AP82" s="34"/>
      <c r="AQ82" s="34"/>
      <c r="AR82" s="34"/>
      <c r="AS82" s="34"/>
      <c r="AT82" s="34"/>
      <c r="AU82" s="34"/>
      <c r="AV82" s="34"/>
      <c r="AW82" s="35"/>
      <c r="AX82" s="114"/>
      <c r="AY82" s="10"/>
      <c r="AZ82" s="10"/>
      <c r="BA82" s="16"/>
      <c r="BB82" s="10"/>
      <c r="BC82" s="1080" t="s">
        <v>
1107</v>
      </c>
      <c r="BD82" s="1080"/>
      <c r="BE82" s="1080"/>
      <c r="BF82" s="1081"/>
      <c r="BG82" s="747" t="s">
        <v>
192</v>
      </c>
      <c r="BH82" s="748"/>
      <c r="BI82" s="748"/>
      <c r="BJ82" s="748"/>
      <c r="BK82" s="771">
        <v>
18</v>
      </c>
      <c r="BL82" s="900"/>
      <c r="BM82" s="900"/>
      <c r="BN82" s="771" t="s">
        <v>
702</v>
      </c>
      <c r="BO82" s="883"/>
      <c r="BP82" s="644" t="s">
        <v>
1110</v>
      </c>
      <c r="BQ82" s="645"/>
      <c r="BR82" s="645"/>
      <c r="BS82" s="645"/>
      <c r="BT82" s="645"/>
      <c r="BU82" s="645"/>
      <c r="BV82" s="645"/>
      <c r="BW82" s="645"/>
      <c r="BX82" s="645"/>
      <c r="BY82" s="645"/>
      <c r="BZ82" s="645"/>
      <c r="CA82" s="645"/>
      <c r="CB82" s="645"/>
      <c r="CC82" s="645"/>
      <c r="CD82" s="645"/>
      <c r="CE82" s="645"/>
      <c r="CF82" s="645"/>
      <c r="CG82" s="645"/>
      <c r="CH82" s="645"/>
      <c r="CI82" s="645"/>
      <c r="CJ82" s="645"/>
      <c r="CK82" s="645"/>
      <c r="CL82" s="645"/>
      <c r="CM82" s="645"/>
      <c r="CN82" s="645"/>
      <c r="CO82" s="645"/>
      <c r="CP82" s="645"/>
      <c r="CQ82" s="645"/>
      <c r="CR82" s="645"/>
      <c r="CS82" s="645"/>
      <c r="CT82" s="645"/>
      <c r="CU82" s="645"/>
      <c r="CV82" s="646"/>
      <c r="CW82" s="516"/>
      <c r="CX82" s="517"/>
      <c r="CY82" s="517"/>
      <c r="CZ82" s="519"/>
      <c r="DA82" s="517"/>
      <c r="DB82" s="519" t="s">
        <v>
1276</v>
      </c>
      <c r="DC82" s="519"/>
      <c r="DD82" s="519"/>
      <c r="DE82" s="519"/>
      <c r="DF82" s="747" t="s">
        <v>
192</v>
      </c>
      <c r="DG82" s="748"/>
      <c r="DH82" s="748"/>
      <c r="DI82" s="748"/>
      <c r="DJ82" s="771">
        <v>
30</v>
      </c>
      <c r="DK82" s="771"/>
      <c r="DL82" s="771"/>
      <c r="DM82" s="771" t="s">
        <v>
702</v>
      </c>
      <c r="DN82" s="883"/>
      <c r="DO82" s="516"/>
      <c r="DP82" s="517" t="s">
        <v>
1364</v>
      </c>
      <c r="DQ82" s="517"/>
      <c r="DR82" s="517"/>
      <c r="DS82" s="517"/>
      <c r="DT82" s="517"/>
      <c r="DU82" s="517"/>
      <c r="DV82" s="517"/>
      <c r="DW82" s="517"/>
      <c r="DX82" s="517"/>
      <c r="DY82" s="517"/>
      <c r="DZ82" s="517"/>
      <c r="EA82" s="517"/>
      <c r="EB82" s="517"/>
      <c r="EC82" s="517"/>
      <c r="ED82" s="517"/>
      <c r="EE82" s="517"/>
      <c r="EF82" s="517"/>
      <c r="EG82" s="517"/>
      <c r="EH82" s="517"/>
      <c r="EI82" s="517"/>
      <c r="EJ82" s="517"/>
      <c r="EK82" s="517"/>
      <c r="EL82" s="517"/>
      <c r="EM82" s="517"/>
      <c r="EN82" s="517"/>
      <c r="EO82" s="517"/>
      <c r="EP82" s="517"/>
      <c r="EQ82" s="517"/>
      <c r="ER82" s="517"/>
      <c r="ES82" s="518"/>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row>
    <row r="83" spans="1:247" ht="15.6" customHeight="1" x14ac:dyDescent="0.15">
      <c r="A83" s="114"/>
      <c r="B83" s="10"/>
      <c r="C83" s="10"/>
      <c r="D83" s="16"/>
      <c r="E83" s="10"/>
      <c r="F83" s="853" t="s">
        <v>
1111</v>
      </c>
      <c r="G83" s="853"/>
      <c r="H83" s="853"/>
      <c r="I83" s="1090"/>
      <c r="J83" s="747" t="s">
        <v>
192</v>
      </c>
      <c r="K83" s="748"/>
      <c r="L83" s="748"/>
      <c r="M83" s="748"/>
      <c r="N83" s="900">
        <v>
6</v>
      </c>
      <c r="O83" s="771"/>
      <c r="P83" s="771"/>
      <c r="Q83" s="771" t="s">
        <v>
702</v>
      </c>
      <c r="R83" s="883"/>
      <c r="S83" s="644" t="s">
        <v>
1112</v>
      </c>
      <c r="T83" s="645"/>
      <c r="U83" s="645"/>
      <c r="V83" s="645"/>
      <c r="W83" s="645"/>
      <c r="X83" s="645"/>
      <c r="Y83" s="645"/>
      <c r="Z83" s="645"/>
      <c r="AA83" s="645"/>
      <c r="AB83" s="645"/>
      <c r="AC83" s="645"/>
      <c r="AD83" s="645"/>
      <c r="AE83" s="645"/>
      <c r="AF83" s="16"/>
      <c r="AG83" s="16"/>
      <c r="AH83" s="16"/>
      <c r="AI83" s="16"/>
      <c r="AJ83" s="16"/>
      <c r="AK83" s="16"/>
      <c r="AL83" s="16"/>
      <c r="AM83" s="16"/>
      <c r="AN83" s="16"/>
      <c r="AO83" s="16"/>
      <c r="AP83" s="16"/>
      <c r="AQ83" s="16"/>
      <c r="AR83" s="16"/>
      <c r="AS83" s="16"/>
      <c r="AT83" s="16"/>
      <c r="AU83" s="16"/>
      <c r="AV83" s="16"/>
      <c r="AW83" s="116"/>
      <c r="AX83" s="114"/>
      <c r="AY83" s="10"/>
      <c r="AZ83" s="10"/>
      <c r="BA83" s="16"/>
      <c r="BB83" s="10"/>
      <c r="BC83" s="16"/>
      <c r="BD83" s="16"/>
      <c r="BE83" s="16"/>
      <c r="BF83" s="116"/>
      <c r="BG83" s="85"/>
      <c r="BH83" s="47"/>
      <c r="BI83" s="47"/>
      <c r="BJ83" s="47"/>
      <c r="BK83" s="41"/>
      <c r="BL83" s="174"/>
      <c r="BM83" s="174"/>
      <c r="BN83" s="41"/>
      <c r="BO83" s="41"/>
      <c r="BP83" s="644" t="s">
        <v>
1113</v>
      </c>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c r="CU83" s="1083"/>
      <c r="CV83" s="1084"/>
      <c r="CW83" s="516"/>
      <c r="CX83" s="517"/>
      <c r="CY83" s="517"/>
      <c r="CZ83" s="517"/>
      <c r="DA83" s="517"/>
      <c r="DB83" s="517"/>
      <c r="DC83" s="517"/>
      <c r="DD83" s="517"/>
      <c r="DE83" s="517"/>
      <c r="DF83" s="516"/>
      <c r="DG83" s="517"/>
      <c r="DH83" s="517"/>
      <c r="DI83" s="517"/>
      <c r="DJ83" s="517"/>
      <c r="DK83" s="517"/>
      <c r="DL83" s="517"/>
      <c r="DM83" s="517"/>
      <c r="DN83" s="518"/>
      <c r="DO83" s="516"/>
      <c r="DP83" s="517" t="s">
        <v>
1365</v>
      </c>
      <c r="DQ83" s="517"/>
      <c r="DR83" s="517"/>
      <c r="DS83" s="517"/>
      <c r="DT83" s="517"/>
      <c r="DU83" s="517"/>
      <c r="DV83" s="517"/>
      <c r="DW83" s="517"/>
      <c r="DX83" s="517"/>
      <c r="DY83" s="517"/>
      <c r="DZ83" s="517"/>
      <c r="EA83" s="517"/>
      <c r="EB83" s="517"/>
      <c r="EC83" s="517"/>
      <c r="ED83" s="517"/>
      <c r="EE83" s="517"/>
      <c r="EF83" s="517"/>
      <c r="EG83" s="517"/>
      <c r="EH83" s="517"/>
      <c r="EI83" s="517"/>
      <c r="EJ83" s="517"/>
      <c r="EK83" s="517"/>
      <c r="EL83" s="517"/>
      <c r="EM83" s="517"/>
      <c r="EN83" s="517"/>
      <c r="EO83" s="517"/>
      <c r="EP83" s="517"/>
      <c r="EQ83" s="517"/>
      <c r="ER83" s="517"/>
      <c r="ES83" s="518"/>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row>
    <row r="84" spans="1:247" ht="15.6" customHeight="1" x14ac:dyDescent="0.15">
      <c r="A84" s="59"/>
      <c r="B84" s="41"/>
      <c r="C84" s="16"/>
      <c r="D84" s="16"/>
      <c r="E84" s="16"/>
      <c r="F84" s="853"/>
      <c r="G84" s="853"/>
      <c r="H84" s="853"/>
      <c r="I84" s="1090"/>
      <c r="J84" s="747"/>
      <c r="K84" s="748"/>
      <c r="L84" s="748"/>
      <c r="M84" s="748"/>
      <c r="N84" s="771"/>
      <c r="O84" s="771"/>
      <c r="P84" s="771"/>
      <c r="Q84" s="771"/>
      <c r="R84" s="883"/>
      <c r="S84" s="644" t="s">
        <v>
1114</v>
      </c>
      <c r="T84" s="645"/>
      <c r="U84" s="645"/>
      <c r="V84" s="645"/>
      <c r="W84" s="645"/>
      <c r="X84" s="645"/>
      <c r="Y84" s="645"/>
      <c r="Z84" s="645"/>
      <c r="AA84" s="645"/>
      <c r="AB84" s="645"/>
      <c r="AC84" s="645"/>
      <c r="AD84" s="645"/>
      <c r="AE84" s="645"/>
      <c r="AF84" s="645"/>
      <c r="AG84" s="645"/>
      <c r="AH84" s="645"/>
      <c r="AI84" s="645"/>
      <c r="AJ84" s="645"/>
      <c r="AK84" s="645"/>
      <c r="AL84" s="645"/>
      <c r="AM84" s="645"/>
      <c r="AN84" s="645"/>
      <c r="AO84" s="645"/>
      <c r="AP84" s="645"/>
      <c r="AQ84" s="645"/>
      <c r="AR84" s="645"/>
      <c r="AS84" s="645"/>
      <c r="AT84" s="645"/>
      <c r="AU84" s="645"/>
      <c r="AV84" s="645"/>
      <c r="AW84" s="646"/>
      <c r="AX84" s="118"/>
      <c r="AY84" s="119"/>
      <c r="AZ84" s="119"/>
      <c r="BA84" s="119"/>
      <c r="BB84" s="119"/>
      <c r="BC84" s="119"/>
      <c r="BD84" s="119"/>
      <c r="BE84" s="119"/>
      <c r="BF84" s="139"/>
      <c r="BG84" s="118"/>
      <c r="BH84" s="119"/>
      <c r="BI84" s="119"/>
      <c r="BJ84" s="119"/>
      <c r="BK84" s="178"/>
      <c r="BL84" s="178"/>
      <c r="BM84" s="178"/>
      <c r="BN84" s="119"/>
      <c r="BO84" s="119"/>
      <c r="BP84" s="659" t="s">
        <v>
1115</v>
      </c>
      <c r="BQ84" s="660"/>
      <c r="BR84" s="660"/>
      <c r="BS84" s="660"/>
      <c r="BT84" s="660"/>
      <c r="BU84" s="660"/>
      <c r="BV84" s="660"/>
      <c r="BW84" s="660"/>
      <c r="BX84" s="660"/>
      <c r="BY84" s="660"/>
      <c r="BZ84" s="660"/>
      <c r="CA84" s="660"/>
      <c r="CB84" s="660"/>
      <c r="CC84" s="660"/>
      <c r="CD84" s="660"/>
      <c r="CE84" s="660"/>
      <c r="CF84" s="660"/>
      <c r="CG84" s="660"/>
      <c r="CH84" s="660"/>
      <c r="CI84" s="660"/>
      <c r="CJ84" s="660"/>
      <c r="CK84" s="660"/>
      <c r="CL84" s="660"/>
      <c r="CM84" s="660"/>
      <c r="CN84" s="660"/>
      <c r="CO84" s="660"/>
      <c r="CP84" s="660"/>
      <c r="CQ84" s="660"/>
      <c r="CR84" s="660"/>
      <c r="CS84" s="660"/>
      <c r="CT84" s="660"/>
      <c r="CU84" s="120"/>
      <c r="CV84" s="121"/>
      <c r="CW84" s="173"/>
      <c r="CX84" s="120"/>
      <c r="CY84" s="120"/>
      <c r="CZ84" s="521"/>
      <c r="DA84" s="120"/>
      <c r="DB84" s="521"/>
      <c r="DC84" s="521"/>
      <c r="DD84" s="521"/>
      <c r="DE84" s="521"/>
      <c r="DF84" s="523"/>
      <c r="DG84" s="524"/>
      <c r="DH84" s="524"/>
      <c r="DI84" s="524"/>
      <c r="DJ84" s="521"/>
      <c r="DK84" s="521"/>
      <c r="DL84" s="521"/>
      <c r="DM84" s="521"/>
      <c r="DN84" s="139"/>
      <c r="DO84" s="173"/>
      <c r="DP84" s="517" t="s">
        <v>
1366</v>
      </c>
      <c r="DQ84" s="517"/>
      <c r="DR84" s="517"/>
      <c r="DS84" s="517"/>
      <c r="DT84" s="517"/>
      <c r="DU84" s="517"/>
      <c r="DV84" s="517"/>
      <c r="DW84" s="517"/>
      <c r="DX84" s="517"/>
      <c r="DY84" s="517"/>
      <c r="DZ84" s="517"/>
      <c r="EA84" s="517"/>
      <c r="EB84" s="517"/>
      <c r="EC84" s="517"/>
      <c r="ED84" s="517"/>
      <c r="EE84" s="517"/>
      <c r="EF84" s="517"/>
      <c r="EG84" s="517"/>
      <c r="EH84" s="517"/>
      <c r="EI84" s="120"/>
      <c r="EJ84" s="120"/>
      <c r="EK84" s="120"/>
      <c r="EL84" s="120"/>
      <c r="EM84" s="120"/>
      <c r="EN84" s="120"/>
      <c r="EO84" s="120"/>
      <c r="EP84" s="120"/>
      <c r="EQ84" s="120"/>
      <c r="ER84" s="120"/>
      <c r="ES84" s="12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row>
    <row r="85" spans="1:247" ht="15.6" customHeight="1" x14ac:dyDescent="0.15">
      <c r="A85" s="59"/>
      <c r="B85" s="41"/>
      <c r="C85" s="16"/>
      <c r="D85" s="16"/>
      <c r="E85" s="16"/>
      <c r="F85" s="40"/>
      <c r="G85" s="40"/>
      <c r="H85" s="40"/>
      <c r="I85" s="42"/>
      <c r="J85" s="85"/>
      <c r="K85" s="47"/>
      <c r="L85" s="47"/>
      <c r="M85" s="47"/>
      <c r="N85" s="41"/>
      <c r="O85" s="41"/>
      <c r="P85" s="41"/>
      <c r="Q85" s="41"/>
      <c r="R85" s="60"/>
      <c r="S85" s="644" t="s">
        <v>
1179</v>
      </c>
      <c r="T85" s="645"/>
      <c r="U85" s="645"/>
      <c r="V85" s="645"/>
      <c r="W85" s="645"/>
      <c r="X85" s="645"/>
      <c r="Y85" s="645"/>
      <c r="Z85" s="645"/>
      <c r="AA85" s="645"/>
      <c r="AB85" s="645"/>
      <c r="AC85" s="645"/>
      <c r="AD85" s="645"/>
      <c r="AE85" s="645"/>
      <c r="AF85" s="645"/>
      <c r="AG85" s="645"/>
      <c r="AH85" s="645"/>
      <c r="AI85" s="645"/>
      <c r="AJ85" s="645"/>
      <c r="AK85" s="645"/>
      <c r="AL85" s="645"/>
      <c r="AM85" s="645"/>
      <c r="AN85" s="645"/>
      <c r="AO85" s="645"/>
      <c r="AP85" s="645"/>
      <c r="AQ85" s="645"/>
      <c r="AR85" s="645"/>
      <c r="AS85" s="645"/>
      <c r="AT85" s="645"/>
      <c r="AU85" s="645"/>
      <c r="AV85" s="645"/>
      <c r="AW85" s="646"/>
      <c r="AX85" s="170"/>
      <c r="AY85" s="156"/>
      <c r="AZ85" s="156"/>
      <c r="BA85" s="34"/>
      <c r="BB85" s="156"/>
      <c r="BC85" s="156"/>
      <c r="BD85" s="34"/>
      <c r="BE85" s="34"/>
      <c r="BF85" s="35"/>
      <c r="BG85" s="170"/>
      <c r="BH85" s="34"/>
      <c r="BI85" s="34"/>
      <c r="BJ85" s="34"/>
      <c r="BK85" s="156"/>
      <c r="BL85" s="172"/>
      <c r="BM85" s="172"/>
      <c r="BN85" s="156"/>
      <c r="BO85" s="34"/>
      <c r="BP85" s="1085" t="s">
        <v>
1116</v>
      </c>
      <c r="BQ85" s="772"/>
      <c r="BR85" s="772"/>
      <c r="BS85" s="772"/>
      <c r="BT85" s="772"/>
      <c r="BU85" s="772"/>
      <c r="BV85" s="772"/>
      <c r="BW85" s="772"/>
      <c r="BX85" s="772"/>
      <c r="BY85" s="772"/>
      <c r="BZ85" s="772"/>
      <c r="CA85" s="772"/>
      <c r="CB85" s="772"/>
      <c r="CC85" s="772"/>
      <c r="CD85" s="772"/>
      <c r="CE85" s="772"/>
      <c r="CF85" s="772"/>
      <c r="CG85" s="772"/>
      <c r="CH85" s="772"/>
      <c r="CI85" s="1086"/>
      <c r="CJ85" s="1086"/>
      <c r="CK85" s="1086"/>
      <c r="CL85" s="1086"/>
      <c r="CM85" s="1086"/>
      <c r="CN85" s="1086"/>
      <c r="CO85" s="1086"/>
      <c r="CP85" s="1086"/>
      <c r="CQ85" s="1086"/>
      <c r="CR85" s="1086"/>
      <c r="CS85" s="1086"/>
      <c r="CT85" s="1086"/>
      <c r="CU85" s="1086"/>
      <c r="CV85" s="1087"/>
      <c r="CW85" s="516"/>
      <c r="CX85" s="517"/>
      <c r="CY85" s="517"/>
      <c r="CZ85" s="519"/>
      <c r="DA85" s="517"/>
      <c r="DB85" s="519"/>
      <c r="DC85" s="519"/>
      <c r="DD85" s="519"/>
      <c r="DE85" s="519"/>
      <c r="DF85" s="525"/>
      <c r="DG85" s="129"/>
      <c r="DH85" s="129"/>
      <c r="DI85" s="129"/>
      <c r="DJ85" s="519"/>
      <c r="DK85" s="519"/>
      <c r="DL85" s="519"/>
      <c r="DM85" s="519"/>
      <c r="DN85" s="520"/>
      <c r="DO85" s="170"/>
      <c r="DP85" s="514" t="s">
        <v>
1367</v>
      </c>
      <c r="DQ85" s="514"/>
      <c r="DR85" s="514"/>
      <c r="DS85" s="514"/>
      <c r="DT85" s="514"/>
      <c r="DU85" s="514"/>
      <c r="DV85" s="514"/>
      <c r="DW85" s="514"/>
      <c r="DX85" s="514"/>
      <c r="DY85" s="514"/>
      <c r="DZ85" s="514"/>
      <c r="EA85" s="514"/>
      <c r="EB85" s="514"/>
      <c r="EC85" s="514"/>
      <c r="ED85" s="514"/>
      <c r="EE85" s="514"/>
      <c r="EF85" s="514"/>
      <c r="EG85" s="514"/>
      <c r="EH85" s="514"/>
      <c r="EI85" s="514"/>
      <c r="EJ85" s="514"/>
      <c r="EK85" s="514"/>
      <c r="EL85" s="514"/>
      <c r="EM85" s="514"/>
      <c r="EN85" s="514"/>
      <c r="EO85" s="514"/>
      <c r="EP85" s="514"/>
      <c r="EQ85" s="514"/>
      <c r="ER85" s="514"/>
      <c r="ES85" s="515"/>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row>
    <row r="86" spans="1:247" ht="15.6" customHeight="1" x14ac:dyDescent="0.15">
      <c r="A86" s="118"/>
      <c r="B86" s="119"/>
      <c r="C86" s="119"/>
      <c r="D86" s="119"/>
      <c r="E86" s="119"/>
      <c r="F86" s="119"/>
      <c r="G86" s="119"/>
      <c r="H86" s="119"/>
      <c r="I86" s="139"/>
      <c r="J86" s="118"/>
      <c r="K86" s="182"/>
      <c r="L86" s="182"/>
      <c r="M86" s="182"/>
      <c r="N86" s="182"/>
      <c r="O86" s="182"/>
      <c r="P86" s="182"/>
      <c r="Q86" s="182"/>
      <c r="R86" s="139"/>
      <c r="S86" s="659" t="s">
        <v>
1117</v>
      </c>
      <c r="T86" s="660"/>
      <c r="U86" s="660"/>
      <c r="V86" s="660"/>
      <c r="W86" s="660"/>
      <c r="X86" s="660"/>
      <c r="Y86" s="660"/>
      <c r="Z86" s="660"/>
      <c r="AA86" s="660"/>
      <c r="AB86" s="660"/>
      <c r="AC86" s="660"/>
      <c r="AD86" s="660"/>
      <c r="AE86" s="660"/>
      <c r="AF86" s="660"/>
      <c r="AG86" s="660"/>
      <c r="AH86" s="660"/>
      <c r="AI86" s="660"/>
      <c r="AJ86" s="660"/>
      <c r="AK86" s="660"/>
      <c r="AL86" s="119"/>
      <c r="AM86" s="119"/>
      <c r="AN86" s="119"/>
      <c r="AO86" s="119"/>
      <c r="AP86" s="119"/>
      <c r="AQ86" s="119"/>
      <c r="AR86" s="119"/>
      <c r="AS86" s="119"/>
      <c r="AT86" s="119"/>
      <c r="AU86" s="119"/>
      <c r="AV86" s="119"/>
      <c r="AW86" s="139"/>
      <c r="AX86" s="114"/>
      <c r="AY86" s="10"/>
      <c r="AZ86" s="10"/>
      <c r="BA86" s="16"/>
      <c r="BB86" s="10"/>
      <c r="BC86" s="1080"/>
      <c r="BD86" s="1080"/>
      <c r="BE86" s="1080"/>
      <c r="BF86" s="1081"/>
      <c r="BG86" s="747"/>
      <c r="BH86" s="748"/>
      <c r="BI86" s="748"/>
      <c r="BJ86" s="748"/>
      <c r="BK86" s="771"/>
      <c r="BL86" s="900"/>
      <c r="BM86" s="900"/>
      <c r="BN86" s="771"/>
      <c r="BO86" s="883"/>
      <c r="BP86" s="644" t="s">
        <v>
1119</v>
      </c>
      <c r="BQ86" s="645"/>
      <c r="BR86" s="645"/>
      <c r="BS86" s="645"/>
      <c r="BT86" s="645"/>
      <c r="BU86" s="645"/>
      <c r="BV86" s="645"/>
      <c r="BW86" s="645"/>
      <c r="BX86" s="645"/>
      <c r="BY86" s="645"/>
      <c r="BZ86" s="645"/>
      <c r="CA86" s="645"/>
      <c r="CB86" s="645"/>
      <c r="CC86" s="645"/>
      <c r="CD86" s="645"/>
      <c r="CE86" s="645"/>
      <c r="CF86" s="645"/>
      <c r="CG86" s="1088"/>
      <c r="CH86" s="1088"/>
      <c r="CI86" s="1088"/>
      <c r="CJ86" s="1088"/>
      <c r="CK86" s="1088"/>
      <c r="CL86" s="1088"/>
      <c r="CM86" s="1088"/>
      <c r="CN86" s="1088"/>
      <c r="CO86" s="1088"/>
      <c r="CP86" s="1088"/>
      <c r="CQ86" s="1088"/>
      <c r="CR86" s="1088"/>
      <c r="CS86" s="1088"/>
      <c r="CT86" s="1088"/>
      <c r="CU86" s="1088"/>
      <c r="CV86" s="1089"/>
      <c r="CW86" s="516"/>
      <c r="CX86" s="517"/>
      <c r="CY86" s="517"/>
      <c r="CZ86" s="519"/>
      <c r="DA86" s="517"/>
      <c r="DB86" s="519" t="s">
        <v>
1277</v>
      </c>
      <c r="DC86" s="519"/>
      <c r="DD86" s="519"/>
      <c r="DE86" s="519"/>
      <c r="DF86" s="747" t="s">
        <v>
1278</v>
      </c>
      <c r="DG86" s="748"/>
      <c r="DH86" s="748"/>
      <c r="DI86" s="748"/>
      <c r="DJ86" s="771" t="s">
        <v>
949</v>
      </c>
      <c r="DK86" s="771"/>
      <c r="DL86" s="771"/>
      <c r="DM86" s="512" t="s">
        <v>
702</v>
      </c>
      <c r="DN86" s="513"/>
      <c r="DO86" s="516"/>
      <c r="DP86" s="517" t="s">
        <v>
1511</v>
      </c>
      <c r="DQ86" s="517"/>
      <c r="DR86" s="517"/>
      <c r="DS86" s="517"/>
      <c r="DT86" s="517"/>
      <c r="DU86" s="517"/>
      <c r="DV86" s="517"/>
      <c r="DW86" s="517"/>
      <c r="DX86" s="517"/>
      <c r="DY86" s="517"/>
      <c r="DZ86" s="517"/>
      <c r="EA86" s="517"/>
      <c r="EB86" s="517"/>
      <c r="EC86" s="517"/>
      <c r="ED86" s="517"/>
      <c r="EE86" s="517"/>
      <c r="EF86" s="517"/>
      <c r="EG86" s="517"/>
      <c r="EH86" s="517"/>
      <c r="EI86" s="517"/>
      <c r="EJ86" s="517"/>
      <c r="EK86" s="517"/>
      <c r="EL86" s="517"/>
      <c r="EM86" s="517"/>
      <c r="EN86" s="517"/>
      <c r="EO86" s="517"/>
      <c r="EP86" s="517"/>
      <c r="EQ86" s="517"/>
      <c r="ER86" s="517"/>
      <c r="ES86" s="518"/>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row>
    <row r="87" spans="1:247" ht="15.6" customHeight="1" x14ac:dyDescent="0.15">
      <c r="A87" s="170"/>
      <c r="B87" s="156"/>
      <c r="C87" s="156"/>
      <c r="D87" s="34"/>
      <c r="E87" s="156"/>
      <c r="F87" s="34"/>
      <c r="G87" s="34"/>
      <c r="H87" s="34"/>
      <c r="I87" s="35"/>
      <c r="J87" s="171"/>
      <c r="K87" s="167"/>
      <c r="L87" s="167"/>
      <c r="M87" s="167"/>
      <c r="N87" s="196"/>
      <c r="O87" s="167"/>
      <c r="P87" s="167"/>
      <c r="Q87" s="167"/>
      <c r="R87" s="168"/>
      <c r="S87" s="169" t="s">
        <v>
1120</v>
      </c>
      <c r="T87" s="124"/>
      <c r="U87" s="124"/>
      <c r="V87" s="124"/>
      <c r="W87" s="124"/>
      <c r="X87" s="124"/>
      <c r="Y87" s="124"/>
      <c r="Z87" s="124"/>
      <c r="AA87" s="124"/>
      <c r="AB87" s="124"/>
      <c r="AC87" s="124"/>
      <c r="AD87" s="124"/>
      <c r="AE87" s="124"/>
      <c r="AF87" s="124"/>
      <c r="AG87" s="124"/>
      <c r="AH87" s="34"/>
      <c r="AI87" s="34"/>
      <c r="AJ87" s="34"/>
      <c r="AK87" s="34"/>
      <c r="AL87" s="34"/>
      <c r="AM87" s="34"/>
      <c r="AN87" s="34"/>
      <c r="AO87" s="34"/>
      <c r="AP87" s="34"/>
      <c r="AQ87" s="34"/>
      <c r="AR87" s="34"/>
      <c r="AS87" s="34"/>
      <c r="AT87" s="34"/>
      <c r="AU87" s="34"/>
      <c r="AV87" s="34"/>
      <c r="AW87" s="35"/>
      <c r="AX87" s="114"/>
      <c r="AY87" s="10"/>
      <c r="AZ87" s="10"/>
      <c r="BA87" s="16"/>
      <c r="BB87" s="10"/>
      <c r="BC87" s="16"/>
      <c r="BD87" s="16"/>
      <c r="BE87" s="16"/>
      <c r="BF87" s="116"/>
      <c r="BG87" s="85"/>
      <c r="BH87" s="47"/>
      <c r="BI87" s="47"/>
      <c r="BJ87" s="47"/>
      <c r="BK87" s="41"/>
      <c r="BL87" s="174"/>
      <c r="BM87" s="174"/>
      <c r="BN87" s="41"/>
      <c r="BO87" s="41"/>
      <c r="BP87" s="644" t="s">
        <v>
1121</v>
      </c>
      <c r="BQ87" s="645"/>
      <c r="BR87" s="645"/>
      <c r="BS87" s="645"/>
      <c r="BT87" s="645"/>
      <c r="BU87" s="645"/>
      <c r="BV87" s="645"/>
      <c r="BW87" s="645"/>
      <c r="BX87" s="645"/>
      <c r="BY87" s="645"/>
      <c r="BZ87" s="645"/>
      <c r="CA87" s="645"/>
      <c r="CB87" s="645"/>
      <c r="CC87" s="645"/>
      <c r="CD87" s="645"/>
      <c r="CE87" s="645"/>
      <c r="CF87" s="645"/>
      <c r="CG87" s="645"/>
      <c r="CH87" s="645"/>
      <c r="CI87" s="645"/>
      <c r="CJ87" s="645"/>
      <c r="CK87" s="645"/>
      <c r="CL87" s="645"/>
      <c r="CM87" s="645"/>
      <c r="CN87" s="645"/>
      <c r="CO87" s="645"/>
      <c r="CP87" s="645"/>
      <c r="CQ87" s="645"/>
      <c r="CR87" s="645"/>
      <c r="CS87" s="645"/>
      <c r="CT87" s="645"/>
      <c r="CU87" s="645"/>
      <c r="CV87" s="646"/>
      <c r="CW87" s="173"/>
      <c r="CX87" s="120"/>
      <c r="CY87" s="120"/>
      <c r="CZ87" s="120"/>
      <c r="DA87" s="120"/>
      <c r="DB87" s="120"/>
      <c r="DC87" s="120"/>
      <c r="DD87" s="120"/>
      <c r="DE87" s="120"/>
      <c r="DF87" s="173"/>
      <c r="DG87" s="120"/>
      <c r="DH87" s="120"/>
      <c r="DI87" s="120"/>
      <c r="DJ87" s="120"/>
      <c r="DK87" s="120"/>
      <c r="DL87" s="120"/>
      <c r="DM87" s="120"/>
      <c r="DN87" s="121"/>
      <c r="DO87" s="173"/>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20"/>
      <c r="EN87" s="120"/>
      <c r="EO87" s="120"/>
      <c r="EP87" s="120"/>
      <c r="EQ87" s="120"/>
      <c r="ER87" s="120"/>
      <c r="ES87" s="12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row>
    <row r="88" spans="1:247" ht="15.6" customHeight="1" x14ac:dyDescent="0.15">
      <c r="A88" s="114"/>
      <c r="B88" s="10"/>
      <c r="C88" s="10"/>
      <c r="D88" s="16"/>
      <c r="E88" s="10"/>
      <c r="F88" s="771" t="s">
        <v>
1122</v>
      </c>
      <c r="G88" s="771"/>
      <c r="H88" s="771"/>
      <c r="I88" s="883"/>
      <c r="J88" s="747" t="s">
        <v>
192</v>
      </c>
      <c r="K88" s="748"/>
      <c r="L88" s="748"/>
      <c r="M88" s="748"/>
      <c r="N88" s="900">
        <v>
7</v>
      </c>
      <c r="O88" s="900"/>
      <c r="P88" s="900"/>
      <c r="Q88" s="771" t="s">
        <v>
702</v>
      </c>
      <c r="R88" s="883"/>
      <c r="S88" s="175" t="s">
        <v>
1123</v>
      </c>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39"/>
      <c r="AX88" s="114"/>
      <c r="AY88" s="10"/>
      <c r="AZ88" s="10"/>
      <c r="BA88" s="16"/>
      <c r="BB88" s="10"/>
      <c r="BC88" s="1080" t="s">
        <v>
1118</v>
      </c>
      <c r="BD88" s="1080"/>
      <c r="BE88" s="1080"/>
      <c r="BF88" s="1081"/>
      <c r="BG88" s="747" t="s">
        <v>
192</v>
      </c>
      <c r="BH88" s="748"/>
      <c r="BI88" s="748"/>
      <c r="BJ88" s="748"/>
      <c r="BK88" s="771">
        <v>
19</v>
      </c>
      <c r="BL88" s="900"/>
      <c r="BM88" s="900"/>
      <c r="BN88" s="771" t="s">
        <v>
702</v>
      </c>
      <c r="BO88" s="883"/>
      <c r="BP88" s="644" t="s">
        <v>
1124</v>
      </c>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c r="CU88" s="1083"/>
      <c r="CV88" s="1084"/>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row>
    <row r="89" spans="1:247" ht="15.6" customHeight="1" x14ac:dyDescent="0.15">
      <c r="A89" s="173"/>
      <c r="B89" s="120"/>
      <c r="C89" s="120"/>
      <c r="D89" s="119"/>
      <c r="E89" s="120"/>
      <c r="F89" s="119"/>
      <c r="G89" s="119"/>
      <c r="H89" s="119"/>
      <c r="I89" s="139"/>
      <c r="J89" s="118"/>
      <c r="K89" s="119"/>
      <c r="L89" s="119"/>
      <c r="M89" s="119"/>
      <c r="N89" s="178"/>
      <c r="O89" s="119"/>
      <c r="P89" s="119"/>
      <c r="Q89" s="119"/>
      <c r="R89" s="139"/>
      <c r="S89" s="179" t="s">
        <v>
1125</v>
      </c>
      <c r="T89" s="43"/>
      <c r="U89" s="43"/>
      <c r="V89" s="43"/>
      <c r="W89" s="43"/>
      <c r="X89" s="43"/>
      <c r="Y89" s="43"/>
      <c r="Z89" s="43"/>
      <c r="AA89" s="43"/>
      <c r="AB89" s="43"/>
      <c r="AC89" s="43"/>
      <c r="AD89" s="43"/>
      <c r="AE89" s="43"/>
      <c r="AF89" s="43"/>
      <c r="AG89" s="43"/>
      <c r="AH89" s="43"/>
      <c r="AI89" s="43"/>
      <c r="AJ89" s="43"/>
      <c r="AK89" s="43"/>
      <c r="AL89" s="43"/>
      <c r="AM89" s="119"/>
      <c r="AN89" s="119"/>
      <c r="AO89" s="119"/>
      <c r="AP89" s="119"/>
      <c r="AQ89" s="119"/>
      <c r="AR89" s="119"/>
      <c r="AS89" s="119"/>
      <c r="AT89" s="119"/>
      <c r="AU89" s="119"/>
      <c r="AV89" s="119"/>
      <c r="AW89" s="139"/>
      <c r="AX89" s="114"/>
      <c r="AY89" s="10"/>
      <c r="AZ89" s="10"/>
      <c r="BA89" s="16"/>
      <c r="BB89" s="10"/>
      <c r="BC89" s="16"/>
      <c r="BD89" s="16"/>
      <c r="BE89" s="16"/>
      <c r="BF89" s="116"/>
      <c r="BG89" s="85"/>
      <c r="BH89" s="47"/>
      <c r="BI89" s="47"/>
      <c r="BJ89" s="47"/>
      <c r="BK89" s="41"/>
      <c r="BL89" s="174"/>
      <c r="BM89" s="174"/>
      <c r="BN89" s="41"/>
      <c r="BO89" s="41"/>
      <c r="BP89" s="644" t="s">
        <v>
1126</v>
      </c>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c r="CU89" s="1083"/>
      <c r="CV89" s="1084"/>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row>
    <row r="90" spans="1:247" ht="15.6" customHeight="1" x14ac:dyDescent="0.15">
      <c r="A90" s="170"/>
      <c r="B90" s="156"/>
      <c r="C90" s="156"/>
      <c r="D90" s="34"/>
      <c r="E90" s="156"/>
      <c r="F90" s="156"/>
      <c r="G90" s="34"/>
      <c r="H90" s="34"/>
      <c r="I90" s="35"/>
      <c r="J90" s="170"/>
      <c r="K90" s="34"/>
      <c r="L90" s="34"/>
      <c r="M90" s="34"/>
      <c r="N90" s="156"/>
      <c r="O90" s="172"/>
      <c r="P90" s="172"/>
      <c r="Q90" s="156"/>
      <c r="R90" s="34"/>
      <c r="S90" s="169" t="s">
        <v>
1127</v>
      </c>
      <c r="T90" s="124"/>
      <c r="U90" s="124"/>
      <c r="V90" s="124"/>
      <c r="W90" s="124"/>
      <c r="X90" s="124"/>
      <c r="Y90" s="124"/>
      <c r="Z90" s="124"/>
      <c r="AA90" s="124"/>
      <c r="AB90" s="124"/>
      <c r="AC90" s="124"/>
      <c r="AD90" s="124"/>
      <c r="AE90" s="124"/>
      <c r="AF90" s="124"/>
      <c r="AG90" s="124"/>
      <c r="AH90" s="34"/>
      <c r="AI90" s="34"/>
      <c r="AJ90" s="34"/>
      <c r="AK90" s="34"/>
      <c r="AL90" s="34"/>
      <c r="AM90" s="34"/>
      <c r="AN90" s="34"/>
      <c r="AO90" s="34"/>
      <c r="AP90" s="34"/>
      <c r="AQ90" s="34"/>
      <c r="AR90" s="34"/>
      <c r="AS90" s="34"/>
      <c r="AT90" s="34"/>
      <c r="AU90" s="34"/>
      <c r="AV90" s="34"/>
      <c r="AW90" s="35"/>
      <c r="AX90" s="114"/>
      <c r="AY90" s="10"/>
      <c r="AZ90" s="10"/>
      <c r="BA90" s="16"/>
      <c r="BB90" s="10"/>
      <c r="BC90" s="16"/>
      <c r="BD90" s="16"/>
      <c r="BE90" s="16"/>
      <c r="BF90" s="116"/>
      <c r="BG90" s="85"/>
      <c r="BH90" s="47"/>
      <c r="BI90" s="47"/>
      <c r="BJ90" s="47"/>
      <c r="BK90" s="41"/>
      <c r="BL90" s="174"/>
      <c r="BM90" s="174"/>
      <c r="BN90" s="41"/>
      <c r="BO90" s="60"/>
      <c r="BP90" s="644" t="s">
        <v>
1128</v>
      </c>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c r="CU90" s="1083"/>
      <c r="CV90" s="1084"/>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row>
    <row r="91" spans="1:247" ht="15.6" customHeight="1" x14ac:dyDescent="0.15">
      <c r="A91" s="114"/>
      <c r="B91" s="10"/>
      <c r="C91" s="10"/>
      <c r="D91" s="16"/>
      <c r="E91" s="10"/>
      <c r="F91" s="1080" t="s">
        <v>
1129</v>
      </c>
      <c r="G91" s="1080"/>
      <c r="H91" s="1080"/>
      <c r="I91" s="1081"/>
      <c r="J91" s="747" t="s">
        <v>
192</v>
      </c>
      <c r="K91" s="748"/>
      <c r="L91" s="748"/>
      <c r="M91" s="748"/>
      <c r="N91" s="771">
        <v>
8</v>
      </c>
      <c r="O91" s="900"/>
      <c r="P91" s="900"/>
      <c r="Q91" s="771" t="s">
        <v>
702</v>
      </c>
      <c r="R91" s="883"/>
      <c r="S91" s="175" t="s">
        <v>
1130</v>
      </c>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6"/>
      <c r="AU91" s="16"/>
      <c r="AV91" s="16"/>
      <c r="AW91" s="116"/>
      <c r="AX91" s="132"/>
      <c r="AY91" s="16"/>
      <c r="AZ91" s="10"/>
      <c r="BA91" s="10"/>
      <c r="BB91" s="10"/>
      <c r="BC91" s="10"/>
      <c r="BD91" s="10"/>
      <c r="BE91" s="10"/>
      <c r="BF91" s="10"/>
      <c r="BG91" s="114"/>
      <c r="BH91" s="10"/>
      <c r="BI91" s="10"/>
      <c r="BJ91" s="10"/>
      <c r="BK91" s="10"/>
      <c r="BL91" s="10"/>
      <c r="BM91" s="10"/>
      <c r="BN91" s="10"/>
      <c r="BO91" s="117"/>
      <c r="BP91" s="977" t="s">
        <v>
1180</v>
      </c>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c r="CU91" s="978"/>
      <c r="CV91" s="979"/>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row>
    <row r="92" spans="1:247" ht="15.6" customHeight="1" x14ac:dyDescent="0.15">
      <c r="A92" s="118"/>
      <c r="B92" s="119"/>
      <c r="C92" s="119"/>
      <c r="D92" s="119"/>
      <c r="E92" s="119"/>
      <c r="F92" s="119"/>
      <c r="G92" s="119"/>
      <c r="H92" s="119"/>
      <c r="I92" s="139"/>
      <c r="J92" s="118"/>
      <c r="K92" s="119"/>
      <c r="L92" s="119"/>
      <c r="M92" s="119"/>
      <c r="N92" s="178"/>
      <c r="O92" s="178"/>
      <c r="P92" s="178"/>
      <c r="Q92" s="119"/>
      <c r="R92" s="119"/>
      <c r="S92" s="179" t="s">
        <v>
1131</v>
      </c>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4"/>
      <c r="AX92" s="169"/>
      <c r="AY92" s="124"/>
      <c r="AZ92" s="156"/>
      <c r="BA92" s="156"/>
      <c r="BB92" s="156"/>
      <c r="BC92" s="156"/>
      <c r="BD92" s="156"/>
      <c r="BE92" s="156"/>
      <c r="BF92" s="157"/>
      <c r="BG92" s="170"/>
      <c r="BH92" s="156"/>
      <c r="BI92" s="156"/>
      <c r="BJ92" s="156"/>
      <c r="BK92" s="156"/>
      <c r="BL92" s="156"/>
      <c r="BM92" s="156"/>
      <c r="BN92" s="156"/>
      <c r="BO92" s="157"/>
      <c r="BP92" s="170" t="s">
        <v>
1132</v>
      </c>
      <c r="BQ92" s="156"/>
      <c r="BR92" s="156"/>
      <c r="BS92" s="156"/>
      <c r="BT92" s="156"/>
      <c r="BU92" s="156"/>
      <c r="BV92" s="156"/>
      <c r="BW92" s="156"/>
      <c r="BX92" s="156"/>
      <c r="BY92" s="156"/>
      <c r="BZ92" s="156"/>
      <c r="CA92" s="156"/>
      <c r="CB92" s="156"/>
      <c r="CC92" s="156"/>
      <c r="CD92" s="156"/>
      <c r="CE92" s="156"/>
      <c r="CF92" s="156"/>
      <c r="CG92" s="156"/>
      <c r="CH92" s="156"/>
      <c r="CI92" s="156"/>
      <c r="CJ92" s="156"/>
      <c r="CK92" s="156"/>
      <c r="CL92" s="156"/>
      <c r="CM92" s="156"/>
      <c r="CN92" s="156"/>
      <c r="CO92" s="156"/>
      <c r="CP92" s="156"/>
      <c r="CQ92" s="156"/>
      <c r="CR92" s="156"/>
      <c r="CS92" s="156"/>
      <c r="CT92" s="156"/>
      <c r="CU92" s="156"/>
      <c r="CV92" s="157"/>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row>
    <row r="93" spans="1:247" ht="15.6" customHeight="1" x14ac:dyDescent="0.15">
      <c r="A93" s="170"/>
      <c r="B93" s="156"/>
      <c r="C93" s="156"/>
      <c r="D93" s="156"/>
      <c r="E93" s="156"/>
      <c r="F93" s="156"/>
      <c r="G93" s="156"/>
      <c r="H93" s="156"/>
      <c r="I93" s="157"/>
      <c r="J93" s="170"/>
      <c r="K93" s="156"/>
      <c r="L93" s="156"/>
      <c r="M93" s="156"/>
      <c r="N93" s="156"/>
      <c r="O93" s="156"/>
      <c r="P93" s="156"/>
      <c r="Q93" s="156"/>
      <c r="R93" s="157"/>
      <c r="S93" s="169" t="s">
        <v>
1133</v>
      </c>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34"/>
      <c r="AV93" s="34"/>
      <c r="AW93" s="35"/>
      <c r="AX93" s="132"/>
      <c r="AY93" s="16"/>
      <c r="AZ93" s="10"/>
      <c r="BA93" s="10"/>
      <c r="BB93" s="10"/>
      <c r="BC93" s="771" t="s">
        <v>
1134</v>
      </c>
      <c r="BD93" s="771"/>
      <c r="BE93" s="771"/>
      <c r="BF93" s="883"/>
      <c r="BG93" s="747" t="s">
        <v>
192</v>
      </c>
      <c r="BH93" s="748"/>
      <c r="BI93" s="748"/>
      <c r="BJ93" s="748"/>
      <c r="BK93" s="771">
        <v>
20</v>
      </c>
      <c r="BL93" s="771"/>
      <c r="BM93" s="771"/>
      <c r="BN93" s="771" t="s">
        <v>
702</v>
      </c>
      <c r="BO93" s="883"/>
      <c r="BP93" s="114" t="s">
        <v>
1135</v>
      </c>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17"/>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row>
    <row r="94" spans="1:247" ht="15.6" customHeight="1" x14ac:dyDescent="0.15">
      <c r="A94" s="114"/>
      <c r="B94" s="10"/>
      <c r="C94" s="10"/>
      <c r="D94" s="10"/>
      <c r="E94" s="10"/>
      <c r="F94" s="10"/>
      <c r="G94" s="10"/>
      <c r="H94" s="10"/>
      <c r="I94" s="117"/>
      <c r="J94" s="114"/>
      <c r="K94" s="10"/>
      <c r="L94" s="10"/>
      <c r="M94" s="10"/>
      <c r="N94" s="10"/>
      <c r="O94" s="10"/>
      <c r="P94" s="10"/>
      <c r="Q94" s="10"/>
      <c r="R94" s="117"/>
      <c r="S94" s="175" t="s">
        <v>
1136</v>
      </c>
      <c r="T94" s="15"/>
      <c r="U94" s="15"/>
      <c r="V94" s="15"/>
      <c r="W94" s="15"/>
      <c r="X94" s="15"/>
      <c r="Y94" s="15"/>
      <c r="Z94" s="15"/>
      <c r="AA94" s="15"/>
      <c r="AB94" s="15"/>
      <c r="AC94" s="15"/>
      <c r="AD94" s="15"/>
      <c r="AE94" s="15"/>
      <c r="AF94" s="15"/>
      <c r="AG94" s="15"/>
      <c r="AH94" s="16"/>
      <c r="AI94" s="16"/>
      <c r="AJ94" s="16"/>
      <c r="AK94" s="16"/>
      <c r="AL94" s="16"/>
      <c r="AM94" s="16"/>
      <c r="AN94" s="16"/>
      <c r="AO94" s="16"/>
      <c r="AP94" s="16"/>
      <c r="AQ94" s="16"/>
      <c r="AR94" s="16"/>
      <c r="AS94" s="16"/>
      <c r="AT94" s="16"/>
      <c r="AU94" s="16"/>
      <c r="AV94" s="16"/>
      <c r="AW94" s="116"/>
      <c r="AX94" s="132"/>
      <c r="AY94" s="16"/>
      <c r="AZ94" s="10"/>
      <c r="BA94" s="10"/>
      <c r="BB94" s="10"/>
      <c r="BC94" s="41"/>
      <c r="BD94" s="41"/>
      <c r="BE94" s="41"/>
      <c r="BF94" s="60"/>
      <c r="BG94" s="85"/>
      <c r="BH94" s="47"/>
      <c r="BI94" s="47"/>
      <c r="BJ94" s="47"/>
      <c r="BK94" s="41"/>
      <c r="BL94" s="41"/>
      <c r="BM94" s="41"/>
      <c r="BN94" s="41"/>
      <c r="BO94" s="60"/>
      <c r="BP94" s="114" t="s">
        <v>
1181</v>
      </c>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17"/>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row>
    <row r="95" spans="1:247" ht="15.6" customHeight="1" x14ac:dyDescent="0.15">
      <c r="A95" s="114"/>
      <c r="B95" s="10"/>
      <c r="C95" s="10"/>
      <c r="D95" s="10"/>
      <c r="E95" s="10"/>
      <c r="F95" s="10"/>
      <c r="G95" s="10"/>
      <c r="H95" s="10"/>
      <c r="I95" s="117"/>
      <c r="J95" s="114"/>
      <c r="K95" s="10"/>
      <c r="L95" s="10"/>
      <c r="M95" s="10"/>
      <c r="N95" s="10"/>
      <c r="O95" s="10"/>
      <c r="P95" s="10"/>
      <c r="Q95" s="10"/>
      <c r="R95" s="117"/>
      <c r="S95" s="175" t="s">
        <v>
1137</v>
      </c>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6"/>
      <c r="AS95" s="16"/>
      <c r="AT95" s="16"/>
      <c r="AU95" s="16"/>
      <c r="AV95" s="16"/>
      <c r="AW95" s="116"/>
      <c r="AX95" s="118"/>
      <c r="AY95" s="119"/>
      <c r="AZ95" s="120"/>
      <c r="BA95" s="120"/>
      <c r="BB95" s="120"/>
      <c r="BC95" s="120"/>
      <c r="BD95" s="120"/>
      <c r="BE95" s="120"/>
      <c r="BF95" s="121"/>
      <c r="BG95" s="173"/>
      <c r="BH95" s="120"/>
      <c r="BI95" s="120"/>
      <c r="BJ95" s="120"/>
      <c r="BK95" s="120"/>
      <c r="BL95" s="120"/>
      <c r="BM95" s="120"/>
      <c r="BN95" s="120"/>
      <c r="BO95" s="121"/>
      <c r="BP95" s="173" t="s">
        <v>
1138</v>
      </c>
      <c r="BQ95" s="120"/>
      <c r="BR95" s="120"/>
      <c r="BS95" s="120"/>
      <c r="BT95" s="120"/>
      <c r="BU95" s="120"/>
      <c r="BV95" s="120"/>
      <c r="BW95" s="120"/>
      <c r="BX95" s="120"/>
      <c r="BY95" s="120"/>
      <c r="BZ95" s="120"/>
      <c r="CA95" s="120"/>
      <c r="CB95" s="120"/>
      <c r="CC95" s="120"/>
      <c r="CD95" s="120"/>
      <c r="CE95" s="120"/>
      <c r="CF95" s="120"/>
      <c r="CG95" s="120"/>
      <c r="CH95" s="120"/>
      <c r="CI95" s="120"/>
      <c r="CJ95" s="120"/>
      <c r="CK95" s="120"/>
      <c r="CL95" s="120"/>
      <c r="CM95" s="120"/>
      <c r="CN95" s="120"/>
      <c r="CO95" s="120"/>
      <c r="CP95" s="120"/>
      <c r="CQ95" s="120"/>
      <c r="CR95" s="120"/>
      <c r="CS95" s="120"/>
      <c r="CT95" s="120"/>
      <c r="CU95" s="120"/>
      <c r="CV95" s="12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row>
    <row r="96" spans="1:247" ht="15.6" customHeight="1" x14ac:dyDescent="0.15">
      <c r="A96" s="114"/>
      <c r="B96" s="10"/>
      <c r="C96" s="10"/>
      <c r="D96" s="10"/>
      <c r="E96" s="10"/>
      <c r="F96" s="1080" t="s">
        <v>
1139</v>
      </c>
      <c r="G96" s="1080"/>
      <c r="H96" s="1080"/>
      <c r="I96" s="1081"/>
      <c r="J96" s="747" t="s">
        <v>
192</v>
      </c>
      <c r="K96" s="748"/>
      <c r="L96" s="748"/>
      <c r="M96" s="748"/>
      <c r="N96" s="771">
        <v>
9</v>
      </c>
      <c r="O96" s="900"/>
      <c r="P96" s="900"/>
      <c r="Q96" s="771" t="s">
        <v>
702</v>
      </c>
      <c r="R96" s="883"/>
      <c r="S96" s="175" t="s">
        <v>
1140</v>
      </c>
      <c r="T96" s="15"/>
      <c r="U96" s="15"/>
      <c r="V96" s="15"/>
      <c r="W96" s="15"/>
      <c r="X96" s="15"/>
      <c r="Y96" s="15"/>
      <c r="Z96" s="15"/>
      <c r="AA96" s="15"/>
      <c r="AB96" s="15"/>
      <c r="AC96" s="15"/>
      <c r="AD96" s="15"/>
      <c r="AE96" s="15"/>
      <c r="AF96" s="15"/>
      <c r="AG96" s="15"/>
      <c r="AH96" s="15"/>
      <c r="AI96" s="15"/>
      <c r="AJ96" s="15"/>
      <c r="AK96" s="15"/>
      <c r="AL96" s="16"/>
      <c r="AM96" s="16"/>
      <c r="AN96" s="16"/>
      <c r="AO96" s="16"/>
      <c r="AP96" s="16"/>
      <c r="AQ96" s="16"/>
      <c r="AR96" s="16"/>
      <c r="AS96" s="16"/>
      <c r="AT96" s="16"/>
      <c r="AU96" s="16"/>
      <c r="AV96" s="16"/>
      <c r="AW96" s="116"/>
      <c r="AX96" s="131"/>
      <c r="AY96" s="34"/>
      <c r="AZ96" s="156"/>
      <c r="BA96" s="156"/>
      <c r="BB96" s="156"/>
      <c r="BC96" s="156"/>
      <c r="BD96" s="156"/>
      <c r="BE96" s="156"/>
      <c r="BF96" s="157"/>
      <c r="BG96" s="170"/>
      <c r="BH96" s="156"/>
      <c r="BI96" s="156"/>
      <c r="BJ96" s="156"/>
      <c r="BK96" s="156"/>
      <c r="BL96" s="156"/>
      <c r="BM96" s="156"/>
      <c r="BN96" s="156"/>
      <c r="BO96" s="157"/>
      <c r="BP96" s="170" t="s">
        <v>
1141</v>
      </c>
      <c r="BQ96" s="156"/>
      <c r="BR96" s="156"/>
      <c r="BS96" s="156"/>
      <c r="BT96" s="156"/>
      <c r="BU96" s="156"/>
      <c r="BV96" s="156"/>
      <c r="BW96" s="156"/>
      <c r="BX96" s="156"/>
      <c r="BY96" s="156"/>
      <c r="BZ96" s="156"/>
      <c r="CA96" s="156"/>
      <c r="CB96" s="156"/>
      <c r="CC96" s="156"/>
      <c r="CD96" s="156"/>
      <c r="CE96" s="156"/>
      <c r="CF96" s="156"/>
      <c r="CG96" s="156"/>
      <c r="CH96" s="156"/>
      <c r="CI96" s="156"/>
      <c r="CJ96" s="156"/>
      <c r="CK96" s="156"/>
      <c r="CL96" s="156"/>
      <c r="CM96" s="156"/>
      <c r="CN96" s="156"/>
      <c r="CO96" s="156"/>
      <c r="CP96" s="156"/>
      <c r="CQ96" s="156"/>
      <c r="CR96" s="156"/>
      <c r="CS96" s="156"/>
      <c r="CT96" s="156"/>
      <c r="CU96" s="156"/>
      <c r="CV96" s="157"/>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row>
    <row r="97" spans="1:247" ht="15.6" customHeight="1" x14ac:dyDescent="0.15">
      <c r="A97" s="114"/>
      <c r="B97" s="10"/>
      <c r="C97" s="10"/>
      <c r="D97" s="10"/>
      <c r="E97" s="10"/>
      <c r="F97" s="10"/>
      <c r="G97" s="10"/>
      <c r="H97" s="10"/>
      <c r="I97" s="117"/>
      <c r="J97" s="114"/>
      <c r="K97" s="10"/>
      <c r="L97" s="10"/>
      <c r="M97" s="10"/>
      <c r="N97" s="10"/>
      <c r="O97" s="10"/>
      <c r="P97" s="10"/>
      <c r="Q97" s="10"/>
      <c r="R97" s="117"/>
      <c r="S97" s="175" t="s">
        <v>
1142</v>
      </c>
      <c r="T97" s="15"/>
      <c r="U97" s="15"/>
      <c r="V97" s="15"/>
      <c r="W97" s="15"/>
      <c r="X97" s="15"/>
      <c r="Y97" s="15"/>
      <c r="Z97" s="15"/>
      <c r="AA97" s="15"/>
      <c r="AB97" s="15"/>
      <c r="AC97" s="15"/>
      <c r="AD97" s="15"/>
      <c r="AE97" s="15"/>
      <c r="AF97" s="15"/>
      <c r="AG97" s="15"/>
      <c r="AH97" s="15"/>
      <c r="AI97" s="15"/>
      <c r="AJ97" s="15"/>
      <c r="AK97" s="15"/>
      <c r="AL97" s="15"/>
      <c r="AM97" s="15"/>
      <c r="AN97" s="16"/>
      <c r="AO97" s="16"/>
      <c r="AP97" s="16"/>
      <c r="AQ97" s="16"/>
      <c r="AR97" s="16"/>
      <c r="AS97" s="16"/>
      <c r="AT97" s="16"/>
      <c r="AU97" s="16"/>
      <c r="AV97" s="16"/>
      <c r="AW97" s="116"/>
      <c r="AX97" s="132"/>
      <c r="AY97" s="16"/>
      <c r="AZ97" s="10"/>
      <c r="BA97" s="10"/>
      <c r="BB97" s="10"/>
      <c r="BC97" s="771" t="s">
        <v>
1143</v>
      </c>
      <c r="BD97" s="771"/>
      <c r="BE97" s="771"/>
      <c r="BF97" s="883"/>
      <c r="BG97" s="747" t="s">
        <v>
192</v>
      </c>
      <c r="BH97" s="748"/>
      <c r="BI97" s="748"/>
      <c r="BJ97" s="748"/>
      <c r="BK97" s="771">
        <v>
21</v>
      </c>
      <c r="BL97" s="771"/>
      <c r="BM97" s="771"/>
      <c r="BN97" s="771" t="s">
        <v>
702</v>
      </c>
      <c r="BO97" s="883"/>
      <c r="BP97" s="114" t="s">
        <v>
1144</v>
      </c>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17"/>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row>
    <row r="98" spans="1:247" ht="15.6" customHeight="1" x14ac:dyDescent="0.15">
      <c r="A98" s="114"/>
      <c r="B98" s="10"/>
      <c r="C98" s="10"/>
      <c r="D98" s="10"/>
      <c r="E98" s="10"/>
      <c r="F98" s="10"/>
      <c r="G98" s="10"/>
      <c r="H98" s="10"/>
      <c r="I98" s="117"/>
      <c r="J98" s="114"/>
      <c r="K98" s="10"/>
      <c r="L98" s="10"/>
      <c r="M98" s="10"/>
      <c r="N98" s="10"/>
      <c r="O98" s="10"/>
      <c r="P98" s="10"/>
      <c r="Q98" s="10"/>
      <c r="R98" s="117"/>
      <c r="S98" s="175" t="s">
        <v>
1145</v>
      </c>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6"/>
      <c r="AR98" s="16"/>
      <c r="AS98" s="16"/>
      <c r="AT98" s="16"/>
      <c r="AU98" s="16"/>
      <c r="AV98" s="16"/>
      <c r="AW98" s="116"/>
      <c r="AX98" s="132"/>
      <c r="AY98" s="16"/>
      <c r="AZ98" s="10"/>
      <c r="BA98" s="10"/>
      <c r="BB98" s="10"/>
      <c r="BC98" s="41"/>
      <c r="BD98" s="41"/>
      <c r="BE98" s="41"/>
      <c r="BF98" s="60"/>
      <c r="BG98" s="85"/>
      <c r="BH98" s="47"/>
      <c r="BI98" s="47"/>
      <c r="BJ98" s="47"/>
      <c r="BK98" s="41"/>
      <c r="BL98" s="41"/>
      <c r="BM98" s="41"/>
      <c r="BN98" s="41"/>
      <c r="BO98" s="60"/>
      <c r="BP98" s="114" t="s">
        <v>
1146</v>
      </c>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17"/>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row>
    <row r="99" spans="1:247" ht="15.6" customHeight="1" x14ac:dyDescent="0.15">
      <c r="A99" s="173"/>
      <c r="B99" s="120"/>
      <c r="C99" s="120"/>
      <c r="D99" s="120"/>
      <c r="E99" s="120"/>
      <c r="F99" s="120"/>
      <c r="G99" s="120"/>
      <c r="H99" s="120"/>
      <c r="I99" s="121"/>
      <c r="J99" s="173"/>
      <c r="K99" s="120"/>
      <c r="L99" s="120"/>
      <c r="M99" s="120"/>
      <c r="N99" s="120"/>
      <c r="O99" s="120"/>
      <c r="P99" s="120"/>
      <c r="Q99" s="120"/>
      <c r="R99" s="121"/>
      <c r="S99" s="179" t="s">
        <v>
1147</v>
      </c>
      <c r="T99" s="43"/>
      <c r="U99" s="43"/>
      <c r="V99" s="43"/>
      <c r="W99" s="43"/>
      <c r="X99" s="43"/>
      <c r="Y99" s="43"/>
      <c r="Z99" s="43"/>
      <c r="AA99" s="43"/>
      <c r="AB99" s="43"/>
      <c r="AC99" s="43"/>
      <c r="AD99" s="43"/>
      <c r="AE99" s="43"/>
      <c r="AF99" s="43"/>
      <c r="AG99" s="43"/>
      <c r="AH99" s="43"/>
      <c r="AI99" s="43"/>
      <c r="AJ99" s="119"/>
      <c r="AK99" s="119"/>
      <c r="AL99" s="119"/>
      <c r="AM99" s="119"/>
      <c r="AN99" s="119"/>
      <c r="AO99" s="119"/>
      <c r="AP99" s="119"/>
      <c r="AQ99" s="119"/>
      <c r="AR99" s="119"/>
      <c r="AS99" s="119"/>
      <c r="AT99" s="119"/>
      <c r="AU99" s="119"/>
      <c r="AV99" s="119"/>
      <c r="AW99" s="139"/>
      <c r="AX99" s="118"/>
      <c r="AY99" s="119"/>
      <c r="AZ99" s="120"/>
      <c r="BA99" s="120"/>
      <c r="BB99" s="120"/>
      <c r="BC99" s="46"/>
      <c r="BD99" s="46"/>
      <c r="BE99" s="46"/>
      <c r="BF99" s="88"/>
      <c r="BG99" s="98"/>
      <c r="BH99" s="99"/>
      <c r="BI99" s="99"/>
      <c r="BJ99" s="99"/>
      <c r="BK99" s="46"/>
      <c r="BL99" s="46"/>
      <c r="BM99" s="46"/>
      <c r="BN99" s="46"/>
      <c r="BO99" s="88"/>
      <c r="BP99" s="173" t="s">
        <v>
1148</v>
      </c>
      <c r="BQ99" s="120"/>
      <c r="BR99" s="120"/>
      <c r="BS99" s="120"/>
      <c r="BT99" s="120"/>
      <c r="BU99" s="120"/>
      <c r="BV99" s="120"/>
      <c r="BW99" s="120"/>
      <c r="BX99" s="120"/>
      <c r="BY99" s="120"/>
      <c r="BZ99" s="120"/>
      <c r="CA99" s="120"/>
      <c r="CB99" s="120"/>
      <c r="CC99" s="120"/>
      <c r="CD99" s="120"/>
      <c r="CE99" s="120"/>
      <c r="CF99" s="120"/>
      <c r="CG99" s="120"/>
      <c r="CH99" s="120"/>
      <c r="CI99" s="120"/>
      <c r="CJ99" s="120"/>
      <c r="CK99" s="120"/>
      <c r="CL99" s="120"/>
      <c r="CM99" s="120"/>
      <c r="CN99" s="120"/>
      <c r="CO99" s="120"/>
      <c r="CP99" s="120"/>
      <c r="CQ99" s="120"/>
      <c r="CR99" s="120"/>
      <c r="CS99" s="120"/>
      <c r="CT99" s="120"/>
      <c r="CU99" s="120"/>
      <c r="CV99" s="12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row>
    <row r="100" spans="1:247" ht="28.5" customHeight="1" x14ac:dyDescent="0.15">
      <c r="A100" s="10"/>
      <c r="B100" s="10"/>
      <c r="C100" s="10"/>
      <c r="D100" s="10"/>
      <c r="E100" s="10"/>
      <c r="F100" s="10"/>
      <c r="G100" s="10"/>
      <c r="H100" s="10"/>
      <c r="I100" s="10"/>
      <c r="J100" s="10"/>
      <c r="K100" s="10"/>
      <c r="L100" s="10"/>
      <c r="M100" s="10"/>
      <c r="N100" s="10"/>
      <c r="O100" s="10"/>
      <c r="P100" s="10"/>
      <c r="Q100" s="10"/>
      <c r="R100" s="10"/>
      <c r="S100" s="15"/>
      <c r="T100" s="15"/>
      <c r="U100" s="15"/>
      <c r="V100" s="15"/>
      <c r="W100" s="15"/>
      <c r="X100" s="15"/>
      <c r="Y100" s="15"/>
      <c r="Z100" s="15"/>
      <c r="AA100" s="15"/>
      <c r="AB100" s="15"/>
      <c r="AC100" s="15"/>
      <c r="AD100" s="15"/>
      <c r="AE100" s="15"/>
      <c r="AF100" s="15"/>
      <c r="AG100" s="15"/>
      <c r="AH100" s="15"/>
      <c r="AI100" s="15"/>
      <c r="AJ100" s="16"/>
      <c r="AK100" s="16"/>
      <c r="AL100" s="16"/>
      <c r="AM100" s="16"/>
      <c r="AN100" s="16"/>
      <c r="AO100" s="16"/>
      <c r="AP100" s="16"/>
      <c r="AQ100" s="16"/>
      <c r="AR100" s="16"/>
      <c r="AS100" s="16"/>
      <c r="AT100" s="16"/>
      <c r="AU100" s="16"/>
      <c r="AV100" s="16"/>
      <c r="AW100" s="16"/>
      <c r="AX100" s="16"/>
      <c r="AY100" s="16"/>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row>
    <row r="101" spans="1:247" ht="15.6" customHeight="1" x14ac:dyDescent="0.15">
      <c r="A101" s="583">
        <v>
155</v>
      </c>
      <c r="B101" s="583"/>
      <c r="C101" s="583"/>
      <c r="D101" s="583"/>
      <c r="E101" s="583"/>
      <c r="F101" s="583"/>
      <c r="G101" s="583"/>
      <c r="H101" s="583"/>
      <c r="I101" s="583"/>
      <c r="J101" s="583"/>
      <c r="K101" s="583"/>
      <c r="L101" s="583"/>
      <c r="M101" s="583"/>
      <c r="N101" s="583"/>
      <c r="O101" s="583"/>
      <c r="P101" s="583"/>
      <c r="Q101" s="583"/>
      <c r="R101" s="583"/>
      <c r="S101" s="583"/>
      <c r="T101" s="583"/>
      <c r="U101" s="583"/>
      <c r="V101" s="583"/>
      <c r="W101" s="583"/>
      <c r="X101" s="583"/>
      <c r="Y101" s="583"/>
      <c r="Z101" s="583"/>
      <c r="AA101" s="583"/>
      <c r="AB101" s="583"/>
      <c r="AC101" s="583"/>
      <c r="AD101" s="583"/>
      <c r="AE101" s="583"/>
      <c r="AF101" s="583"/>
      <c r="AG101" s="583"/>
      <c r="AH101" s="583"/>
      <c r="AI101" s="583"/>
      <c r="AJ101" s="583"/>
      <c r="AK101" s="583"/>
      <c r="AL101" s="583"/>
      <c r="AM101" s="583"/>
      <c r="AN101" s="583"/>
      <c r="AO101" s="583"/>
      <c r="AP101" s="583"/>
      <c r="AQ101" s="583"/>
      <c r="AR101" s="583"/>
      <c r="AS101" s="583"/>
      <c r="AT101" s="583"/>
      <c r="AU101" s="583"/>
      <c r="AV101" s="583"/>
      <c r="AW101" s="583"/>
      <c r="AX101" s="900">
        <v>
156</v>
      </c>
      <c r="AY101" s="900"/>
      <c r="AZ101" s="900"/>
      <c r="BA101" s="900"/>
      <c r="BB101" s="900"/>
      <c r="BC101" s="900"/>
      <c r="BD101" s="900"/>
      <c r="BE101" s="900"/>
      <c r="BF101" s="900"/>
      <c r="BG101" s="900"/>
      <c r="BH101" s="900"/>
      <c r="BI101" s="900"/>
      <c r="BJ101" s="900"/>
      <c r="BK101" s="900"/>
      <c r="BL101" s="900"/>
      <c r="BM101" s="900"/>
      <c r="BN101" s="900"/>
      <c r="BO101" s="900"/>
      <c r="BP101" s="900"/>
      <c r="BQ101" s="900"/>
      <c r="BR101" s="900"/>
      <c r="BS101" s="900"/>
      <c r="BT101" s="900"/>
      <c r="BU101" s="900"/>
      <c r="BV101" s="900"/>
      <c r="BW101" s="900"/>
      <c r="BX101" s="900"/>
      <c r="BY101" s="900"/>
      <c r="BZ101" s="900"/>
      <c r="CA101" s="900"/>
      <c r="CB101" s="900"/>
      <c r="CC101" s="900"/>
      <c r="CD101" s="900"/>
      <c r="CE101" s="900"/>
      <c r="CF101" s="900"/>
      <c r="CG101" s="900"/>
      <c r="CH101" s="900"/>
      <c r="CI101" s="900"/>
      <c r="CJ101" s="900"/>
      <c r="CK101" s="900"/>
      <c r="CL101" s="900"/>
      <c r="CM101" s="900"/>
      <c r="CN101" s="900"/>
      <c r="CO101" s="900"/>
      <c r="CP101" s="900"/>
      <c r="CQ101" s="900"/>
      <c r="CR101" s="900"/>
      <c r="CS101" s="900"/>
      <c r="CT101" s="900"/>
      <c r="CU101" s="900"/>
      <c r="CV101" s="900"/>
      <c r="CW101" s="583">
        <v>
157</v>
      </c>
      <c r="CX101" s="1082"/>
      <c r="CY101" s="1082"/>
      <c r="CZ101" s="1082"/>
      <c r="DA101" s="1082"/>
      <c r="DB101" s="1082"/>
      <c r="DC101" s="1082"/>
      <c r="DD101" s="1082"/>
      <c r="DE101" s="1082"/>
      <c r="DF101" s="1082"/>
      <c r="DG101" s="1082"/>
      <c r="DH101" s="1082"/>
      <c r="DI101" s="1082"/>
      <c r="DJ101" s="1082"/>
      <c r="DK101" s="1082"/>
      <c r="DL101" s="1082"/>
      <c r="DM101" s="1082"/>
      <c r="DN101" s="1082"/>
      <c r="DO101" s="1082"/>
      <c r="DP101" s="1082"/>
      <c r="DQ101" s="1082"/>
      <c r="DR101" s="1082"/>
      <c r="DS101" s="1082"/>
      <c r="DT101" s="1082"/>
      <c r="DU101" s="1082"/>
      <c r="DV101" s="1082"/>
      <c r="DW101" s="1082"/>
      <c r="DX101" s="1082"/>
      <c r="DY101" s="1082"/>
      <c r="DZ101" s="1082"/>
      <c r="EA101" s="1082"/>
      <c r="EB101" s="1082"/>
      <c r="EC101" s="1082"/>
      <c r="ED101" s="1082"/>
      <c r="EE101" s="1082"/>
      <c r="EF101" s="1082"/>
      <c r="EG101" s="1082"/>
      <c r="EH101" s="1082"/>
      <c r="EI101" s="1082"/>
      <c r="EJ101" s="1082"/>
      <c r="EK101" s="1082"/>
      <c r="EL101" s="1082"/>
      <c r="EM101" s="1082"/>
      <c r="EN101" s="1082"/>
      <c r="EO101" s="1082"/>
      <c r="EP101" s="1082"/>
      <c r="EQ101" s="1082"/>
      <c r="ER101" s="1082"/>
      <c r="ES101" s="1082"/>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row>
    <row r="102" spans="1:247" ht="15.6" customHeight="1" x14ac:dyDescent="0.15">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row>
    <row r="103" spans="1:247" ht="15" customHeight="1" x14ac:dyDescent="0.15">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row>
    <row r="104" spans="1:247" ht="15" customHeight="1" x14ac:dyDescent="0.15">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row>
    <row r="105" spans="1:247" ht="15" customHeight="1" x14ac:dyDescent="0.15"/>
    <row r="106" spans="1:247" ht="15" customHeight="1" x14ac:dyDescent="0.15"/>
  </sheetData>
  <mergeCells count="870">
    <mergeCell ref="DM82:DN82"/>
    <mergeCell ref="B1:C1"/>
    <mergeCell ref="A2:I2"/>
    <mergeCell ref="J2:R2"/>
    <mergeCell ref="S2:AW2"/>
    <mergeCell ref="AX2:BF2"/>
    <mergeCell ref="BG2:BO2"/>
    <mergeCell ref="BP2:CV2"/>
    <mergeCell ref="CW2:DE2"/>
    <mergeCell ref="DF2:DN2"/>
    <mergeCell ref="E4:I4"/>
    <mergeCell ref="BQ4:BT4"/>
    <mergeCell ref="BX4:BZ4"/>
    <mergeCell ref="CA4:CL4"/>
    <mergeCell ref="BQ6:BT6"/>
    <mergeCell ref="BX6:BZ6"/>
    <mergeCell ref="F9:I10"/>
    <mergeCell ref="J9:M9"/>
    <mergeCell ref="N9:P9"/>
    <mergeCell ref="Q9:R9"/>
    <mergeCell ref="S9:AW9"/>
    <mergeCell ref="BC9:BF9"/>
    <mergeCell ref="BG9:BJ9"/>
    <mergeCell ref="BK9:BM9"/>
    <mergeCell ref="DO2:ES2"/>
    <mergeCell ref="ET2:FB2"/>
    <mergeCell ref="FC2:FK2"/>
    <mergeCell ref="FL2:GP2"/>
    <mergeCell ref="GQ2:GY2"/>
    <mergeCell ref="GZ2:HH2"/>
    <mergeCell ref="HI2:IM2"/>
    <mergeCell ref="A3:E3"/>
    <mergeCell ref="S3:AW3"/>
    <mergeCell ref="BP3:CV3"/>
    <mergeCell ref="DO3:ES3"/>
    <mergeCell ref="FL3:GI3"/>
    <mergeCell ref="HI3:IE3"/>
    <mergeCell ref="DP4:EA4"/>
    <mergeCell ref="EY4:FB4"/>
    <mergeCell ref="FC4:FF4"/>
    <mergeCell ref="FG4:FI4"/>
    <mergeCell ref="FL4:FX4"/>
    <mergeCell ref="HI4:IM4"/>
    <mergeCell ref="A5:E5"/>
    <mergeCell ref="S5:AW5"/>
    <mergeCell ref="BQ5:BT5"/>
    <mergeCell ref="BW5:BZ5"/>
    <mergeCell ref="CA5:CM5"/>
    <mergeCell ref="DB5:DE6"/>
    <mergeCell ref="FL5:GJ5"/>
    <mergeCell ref="HI5:IM5"/>
    <mergeCell ref="EB6:EC6"/>
    <mergeCell ref="EG6:EL6"/>
    <mergeCell ref="EN6:EQ6"/>
    <mergeCell ref="ER6:ES6"/>
    <mergeCell ref="FL6:GP6"/>
    <mergeCell ref="GV6:GY7"/>
    <mergeCell ref="GZ6:HC7"/>
    <mergeCell ref="HD6:HF7"/>
    <mergeCell ref="B6:I6"/>
    <mergeCell ref="S6:T6"/>
    <mergeCell ref="DP6:DS6"/>
    <mergeCell ref="DX6:EA6"/>
    <mergeCell ref="DF5:DI6"/>
    <mergeCell ref="DJ5:DL6"/>
    <mergeCell ref="DM5:DN6"/>
    <mergeCell ref="DO5:EB5"/>
    <mergeCell ref="HG6:HH7"/>
    <mergeCell ref="HI6:IM6"/>
    <mergeCell ref="A7:E7"/>
    <mergeCell ref="J7:M7"/>
    <mergeCell ref="N7:P7"/>
    <mergeCell ref="Q7:R7"/>
    <mergeCell ref="S7:AW7"/>
    <mergeCell ref="BP7:CV7"/>
    <mergeCell ref="DP7:DS7"/>
    <mergeCell ref="DW7:EA7"/>
    <mergeCell ref="EB7:EC7"/>
    <mergeCell ref="EG7:EL7"/>
    <mergeCell ref="EO7:EQ7"/>
    <mergeCell ref="ER7:ES7"/>
    <mergeCell ref="EY7:FB8"/>
    <mergeCell ref="FC7:FF8"/>
    <mergeCell ref="EG8:EL8"/>
    <mergeCell ref="EO8:EQ8"/>
    <mergeCell ref="ER8:ES8"/>
    <mergeCell ref="FG7:FI8"/>
    <mergeCell ref="FJ7:FK8"/>
    <mergeCell ref="FL7:FS7"/>
    <mergeCell ref="HI7:IM7"/>
    <mergeCell ref="F8:I8"/>
    <mergeCell ref="K8:Q8"/>
    <mergeCell ref="BP8:CV8"/>
    <mergeCell ref="DP8:DV8"/>
    <mergeCell ref="DX8:EA8"/>
    <mergeCell ref="EB8:EC8"/>
    <mergeCell ref="FL8:GP8"/>
    <mergeCell ref="HI8:HU8"/>
    <mergeCell ref="BN9:BO9"/>
    <mergeCell ref="BP9:BT9"/>
    <mergeCell ref="DB9:DE9"/>
    <mergeCell ref="DF9:DI9"/>
    <mergeCell ref="DJ9:DL9"/>
    <mergeCell ref="DM9:DN9"/>
    <mergeCell ref="DO9:EC9"/>
    <mergeCell ref="FL9:GG9"/>
    <mergeCell ref="HI9:HV9"/>
    <mergeCell ref="K10:Q10"/>
    <mergeCell ref="BP10:CH10"/>
    <mergeCell ref="DB10:DE11"/>
    <mergeCell ref="DF10:DI11"/>
    <mergeCell ref="DJ10:DL11"/>
    <mergeCell ref="DM10:DN11"/>
    <mergeCell ref="DO10:ES10"/>
    <mergeCell ref="HI10:ID10"/>
    <mergeCell ref="BQ11:BT11"/>
    <mergeCell ref="CD11:CF11"/>
    <mergeCell ref="DO11:ES11"/>
    <mergeCell ref="EY11:FB11"/>
    <mergeCell ref="FC11:FF11"/>
    <mergeCell ref="FG11:FI11"/>
    <mergeCell ref="FL11:GA11"/>
    <mergeCell ref="HI11:IA11"/>
    <mergeCell ref="HD12:HF12"/>
    <mergeCell ref="HI12:IM12"/>
    <mergeCell ref="CG13:CJ13"/>
    <mergeCell ref="DB13:DE14"/>
    <mergeCell ref="DF13:DI14"/>
    <mergeCell ref="DJ13:DL14"/>
    <mergeCell ref="DM13:DN14"/>
    <mergeCell ref="CK14:CL14"/>
    <mergeCell ref="FL13:GI13"/>
    <mergeCell ref="HI13:HU13"/>
    <mergeCell ref="FC14:FF14"/>
    <mergeCell ref="FG14:FI14"/>
    <mergeCell ref="FL14:GP14"/>
    <mergeCell ref="CG12:CJ12"/>
    <mergeCell ref="DB12:DE12"/>
    <mergeCell ref="DF12:DI12"/>
    <mergeCell ref="DJ12:DL12"/>
    <mergeCell ref="DM12:DN12"/>
    <mergeCell ref="DO12:EM12"/>
    <mergeCell ref="FL12:GJ12"/>
    <mergeCell ref="GV12:GY12"/>
    <mergeCell ref="GZ12:HC12"/>
    <mergeCell ref="F14:I15"/>
    <mergeCell ref="J14:M14"/>
    <mergeCell ref="N14:P14"/>
    <mergeCell ref="Q14:R14"/>
    <mergeCell ref="S14:AW14"/>
    <mergeCell ref="BQ14:BY14"/>
    <mergeCell ref="CE14:CJ14"/>
    <mergeCell ref="CD13:CF13"/>
    <mergeCell ref="EY14:FB14"/>
    <mergeCell ref="K15:Q15"/>
    <mergeCell ref="BQ15:CB15"/>
    <mergeCell ref="CE15:CK15"/>
    <mergeCell ref="DO15:ES15"/>
    <mergeCell ref="F12:I13"/>
    <mergeCell ref="J12:M12"/>
    <mergeCell ref="N12:P12"/>
    <mergeCell ref="Q12:R12"/>
    <mergeCell ref="S12:AW12"/>
    <mergeCell ref="BQ12:BT12"/>
    <mergeCell ref="K13:Q13"/>
    <mergeCell ref="BQ13:BT13"/>
    <mergeCell ref="CD12:CF12"/>
    <mergeCell ref="FL15:GP15"/>
    <mergeCell ref="DO13:ES14"/>
    <mergeCell ref="GV15:GY16"/>
    <mergeCell ref="GZ15:HC16"/>
    <mergeCell ref="HD15:HF16"/>
    <mergeCell ref="HG15:HH16"/>
    <mergeCell ref="HI15:HV15"/>
    <mergeCell ref="F16:I19"/>
    <mergeCell ref="J16:M17"/>
    <mergeCell ref="N16:P17"/>
    <mergeCell ref="Q16:R17"/>
    <mergeCell ref="S16:AW16"/>
    <mergeCell ref="BC16:BF16"/>
    <mergeCell ref="BG16:BJ16"/>
    <mergeCell ref="BK16:BM16"/>
    <mergeCell ref="BN16:BO16"/>
    <mergeCell ref="DB16:DE16"/>
    <mergeCell ref="DF16:DI16"/>
    <mergeCell ref="DJ16:DL16"/>
    <mergeCell ref="DM16:DN16"/>
    <mergeCell ref="DO16:ES16"/>
    <mergeCell ref="FL16:GP19"/>
    <mergeCell ref="HI16:HU16"/>
    <mergeCell ref="S17:AO18"/>
    <mergeCell ref="FJ17:FK18"/>
    <mergeCell ref="HI17:HX18"/>
    <mergeCell ref="K18:Q19"/>
    <mergeCell ref="T19:X19"/>
    <mergeCell ref="AB19:AG19"/>
    <mergeCell ref="AK19:AP19"/>
    <mergeCell ref="BC19:BF19"/>
    <mergeCell ref="BG19:BJ19"/>
    <mergeCell ref="BK19:BM19"/>
    <mergeCell ref="BN19:BO19"/>
    <mergeCell ref="BP19:CV19"/>
    <mergeCell ref="DO19:ES19"/>
    <mergeCell ref="HI19:IM19"/>
    <mergeCell ref="BC17:BF18"/>
    <mergeCell ref="BG17:BJ18"/>
    <mergeCell ref="BK17:BM18"/>
    <mergeCell ref="BN17:BO18"/>
    <mergeCell ref="BP17:CI18"/>
    <mergeCell ref="DO17:ES18"/>
    <mergeCell ref="EY17:FB18"/>
    <mergeCell ref="FC17:FF18"/>
    <mergeCell ref="FG17:FI18"/>
    <mergeCell ref="HI21:HX21"/>
    <mergeCell ref="FL22:FZ22"/>
    <mergeCell ref="HI22:HV22"/>
    <mergeCell ref="F20:I21"/>
    <mergeCell ref="J20:M21"/>
    <mergeCell ref="N20:P21"/>
    <mergeCell ref="Q20:R21"/>
    <mergeCell ref="S20:AW20"/>
    <mergeCell ref="BP20:CV20"/>
    <mergeCell ref="DB20:DE21"/>
    <mergeCell ref="DF20:DI21"/>
    <mergeCell ref="S21:AB21"/>
    <mergeCell ref="BC21:BF22"/>
    <mergeCell ref="BG21:BJ22"/>
    <mergeCell ref="BK21:BM22"/>
    <mergeCell ref="BN21:BO22"/>
    <mergeCell ref="BP21:CV21"/>
    <mergeCell ref="F22:I22"/>
    <mergeCell ref="J22:M22"/>
    <mergeCell ref="N22:P22"/>
    <mergeCell ref="Q22:R22"/>
    <mergeCell ref="S22:AW22"/>
    <mergeCell ref="BP22:CV22"/>
    <mergeCell ref="HI20:IM20"/>
    <mergeCell ref="DO24:ES24"/>
    <mergeCell ref="S23:AW23"/>
    <mergeCell ref="BP23:CH23"/>
    <mergeCell ref="DO23:EA23"/>
    <mergeCell ref="FL23:GG23"/>
    <mergeCell ref="HI23:ID23"/>
    <mergeCell ref="FC21:FF22"/>
    <mergeCell ref="FG21:FI22"/>
    <mergeCell ref="FJ21:FK22"/>
    <mergeCell ref="DB24:DE24"/>
    <mergeCell ref="DF24:DI24"/>
    <mergeCell ref="FL24:GP24"/>
    <mergeCell ref="DO22:ER22"/>
    <mergeCell ref="DJ20:DL21"/>
    <mergeCell ref="DM20:DN21"/>
    <mergeCell ref="DO20:DV20"/>
    <mergeCell ref="FL20:GG20"/>
    <mergeCell ref="DO21:ER21"/>
    <mergeCell ref="EY21:FB22"/>
    <mergeCell ref="FL21:GO21"/>
    <mergeCell ref="GV21:GY21"/>
    <mergeCell ref="GZ21:HC21"/>
    <mergeCell ref="HD21:HF21"/>
    <mergeCell ref="HG21:HH21"/>
    <mergeCell ref="T25:AA25"/>
    <mergeCell ref="T26:AA26"/>
    <mergeCell ref="F24:I25"/>
    <mergeCell ref="J24:M25"/>
    <mergeCell ref="N24:P25"/>
    <mergeCell ref="Q24:R25"/>
    <mergeCell ref="S24:AW24"/>
    <mergeCell ref="BC24:BF24"/>
    <mergeCell ref="HI24:HZ24"/>
    <mergeCell ref="BC25:BF26"/>
    <mergeCell ref="BG25:BJ26"/>
    <mergeCell ref="BK25:BM26"/>
    <mergeCell ref="BN25:BO26"/>
    <mergeCell ref="BG24:BJ24"/>
    <mergeCell ref="BK24:BM24"/>
    <mergeCell ref="BN24:BO24"/>
    <mergeCell ref="BP24:CV24"/>
    <mergeCell ref="DO25:EC25"/>
    <mergeCell ref="EY25:FB25"/>
    <mergeCell ref="FC25:FF25"/>
    <mergeCell ref="FG25:FI25"/>
    <mergeCell ref="FL25:GO25"/>
    <mergeCell ref="DJ24:DL24"/>
    <mergeCell ref="DM24:DN24"/>
    <mergeCell ref="GV25:GY25"/>
    <mergeCell ref="GZ25:HC25"/>
    <mergeCell ref="HD25:HF25"/>
    <mergeCell ref="HI25:IA25"/>
    <mergeCell ref="AB26:AG26"/>
    <mergeCell ref="DO26:EC26"/>
    <mergeCell ref="FL26:FT26"/>
    <mergeCell ref="HI26:HU26"/>
    <mergeCell ref="BP25:CV25"/>
    <mergeCell ref="F27:I27"/>
    <mergeCell ref="J27:M27"/>
    <mergeCell ref="N27:P27"/>
    <mergeCell ref="Q27:R27"/>
    <mergeCell ref="S27:AW27"/>
    <mergeCell ref="BC27:BF28"/>
    <mergeCell ref="BG27:BJ28"/>
    <mergeCell ref="BK27:BM28"/>
    <mergeCell ref="BN27:BO28"/>
    <mergeCell ref="BP27:CV27"/>
    <mergeCell ref="DB27:DE27"/>
    <mergeCell ref="DF27:DI27"/>
    <mergeCell ref="DJ27:DL27"/>
    <mergeCell ref="DM27:DN27"/>
    <mergeCell ref="DO27:ES27"/>
    <mergeCell ref="FL27:GI27"/>
    <mergeCell ref="HI27:IA27"/>
    <mergeCell ref="S28:AW28"/>
    <mergeCell ref="DO28:EC28"/>
    <mergeCell ref="EY28:FB28"/>
    <mergeCell ref="FC28:FF28"/>
    <mergeCell ref="FG28:FI28"/>
    <mergeCell ref="FL28:GP28"/>
    <mergeCell ref="GV28:GY29"/>
    <mergeCell ref="GZ28:HC29"/>
    <mergeCell ref="HD28:HF29"/>
    <mergeCell ref="HG28:HH29"/>
    <mergeCell ref="HI28:HV28"/>
    <mergeCell ref="HI29:HU29"/>
    <mergeCell ref="T29:W29"/>
    <mergeCell ref="Z29:AB29"/>
    <mergeCell ref="AE29:AF29"/>
    <mergeCell ref="AH29:AK29"/>
    <mergeCell ref="AM29:AO29"/>
    <mergeCell ref="AQ29:AR29"/>
    <mergeCell ref="AS29:AU29"/>
    <mergeCell ref="BC29:BF29"/>
    <mergeCell ref="BG29:BJ29"/>
    <mergeCell ref="BK29:BM29"/>
    <mergeCell ref="BN29:BO29"/>
    <mergeCell ref="BP29:CV29"/>
    <mergeCell ref="DB29:DE30"/>
    <mergeCell ref="AM30:AO30"/>
    <mergeCell ref="AQ30:AR30"/>
    <mergeCell ref="AS30:AU30"/>
    <mergeCell ref="BP30:CD30"/>
    <mergeCell ref="F30:I30"/>
    <mergeCell ref="J30:M30"/>
    <mergeCell ref="N30:P30"/>
    <mergeCell ref="Q30:R30"/>
    <mergeCell ref="T30:W30"/>
    <mergeCell ref="Z30:AB30"/>
    <mergeCell ref="HI30:HX30"/>
    <mergeCell ref="T31:W31"/>
    <mergeCell ref="Z31:AB31"/>
    <mergeCell ref="AE31:AF31"/>
    <mergeCell ref="AH31:AK31"/>
    <mergeCell ref="AM31:AO31"/>
    <mergeCell ref="AS31:AU31"/>
    <mergeCell ref="BC31:BF31"/>
    <mergeCell ref="AE30:AF30"/>
    <mergeCell ref="AH30:AK30"/>
    <mergeCell ref="BG31:BJ31"/>
    <mergeCell ref="BK31:BM31"/>
    <mergeCell ref="BN31:BO31"/>
    <mergeCell ref="BQ31:BT31"/>
    <mergeCell ref="BW31:BZ31"/>
    <mergeCell ref="CA31:CC31"/>
    <mergeCell ref="DO31:ES31"/>
    <mergeCell ref="FL31:FV31"/>
    <mergeCell ref="FL30:GE30"/>
    <mergeCell ref="HI31:HV31"/>
    <mergeCell ref="T32:W32"/>
    <mergeCell ref="Z32:AB32"/>
    <mergeCell ref="AC32:AG32"/>
    <mergeCell ref="BQ32:BT32"/>
    <mergeCell ref="BW32:BZ32"/>
    <mergeCell ref="CA32:CO32"/>
    <mergeCell ref="DB32:DE32"/>
    <mergeCell ref="DF32:DI32"/>
    <mergeCell ref="DJ32:DL32"/>
    <mergeCell ref="DM32:DN32"/>
    <mergeCell ref="DO32:ER32"/>
    <mergeCell ref="FL32:GP32"/>
    <mergeCell ref="HI32:HX32"/>
    <mergeCell ref="DF29:DI30"/>
    <mergeCell ref="DJ29:DL30"/>
    <mergeCell ref="DM29:DN30"/>
    <mergeCell ref="DO29:EL29"/>
    <mergeCell ref="FL29:FW29"/>
    <mergeCell ref="DO30:ES30"/>
    <mergeCell ref="EY30:FB31"/>
    <mergeCell ref="FC30:FF31"/>
    <mergeCell ref="FG30:FI31"/>
    <mergeCell ref="F33:I34"/>
    <mergeCell ref="J33:M34"/>
    <mergeCell ref="N33:P34"/>
    <mergeCell ref="Q33:R34"/>
    <mergeCell ref="S33:AW33"/>
    <mergeCell ref="BC33:BF33"/>
    <mergeCell ref="GZ33:HC34"/>
    <mergeCell ref="HD33:HF34"/>
    <mergeCell ref="BG33:BJ33"/>
    <mergeCell ref="BK33:BM33"/>
    <mergeCell ref="BN33:BO33"/>
    <mergeCell ref="BP33:CV33"/>
    <mergeCell ref="DO33:ES33"/>
    <mergeCell ref="EY33:FB33"/>
    <mergeCell ref="DB34:DE35"/>
    <mergeCell ref="DF34:DI35"/>
    <mergeCell ref="FC33:FF33"/>
    <mergeCell ref="FG33:FI33"/>
    <mergeCell ref="FL33:GA33"/>
    <mergeCell ref="GV33:GY34"/>
    <mergeCell ref="S34:AW34"/>
    <mergeCell ref="BC34:BF34"/>
    <mergeCell ref="BG34:BJ34"/>
    <mergeCell ref="BK34:BM34"/>
    <mergeCell ref="S35:AW35"/>
    <mergeCell ref="BC35:BF36"/>
    <mergeCell ref="BG35:BJ36"/>
    <mergeCell ref="BK35:BM36"/>
    <mergeCell ref="BN35:BO36"/>
    <mergeCell ref="HG33:HH34"/>
    <mergeCell ref="AT36:AW36"/>
    <mergeCell ref="AT37:AW37"/>
    <mergeCell ref="BC37:BF37"/>
    <mergeCell ref="BG37:BJ37"/>
    <mergeCell ref="BK37:BM37"/>
    <mergeCell ref="DO34:EF34"/>
    <mergeCell ref="FL34:GD34"/>
    <mergeCell ref="FL36:FY36"/>
    <mergeCell ref="GV36:GY36"/>
    <mergeCell ref="GZ36:HC36"/>
    <mergeCell ref="HD36:HF36"/>
    <mergeCell ref="BN34:BO34"/>
    <mergeCell ref="BP35:CV35"/>
    <mergeCell ref="DO35:ES35"/>
    <mergeCell ref="EY35:FB36"/>
    <mergeCell ref="FC35:FF36"/>
    <mergeCell ref="FG35:FI36"/>
    <mergeCell ref="FJ35:FK36"/>
    <mergeCell ref="F39:I39"/>
    <mergeCell ref="J39:M39"/>
    <mergeCell ref="N39:P39"/>
    <mergeCell ref="Q39:R39"/>
    <mergeCell ref="S39:AW39"/>
    <mergeCell ref="BC39:BF39"/>
    <mergeCell ref="T38:X38"/>
    <mergeCell ref="Z38:AB38"/>
    <mergeCell ref="BC38:BF38"/>
    <mergeCell ref="F36:I37"/>
    <mergeCell ref="J36:M37"/>
    <mergeCell ref="N36:P37"/>
    <mergeCell ref="Q36:R37"/>
    <mergeCell ref="T36:X36"/>
    <mergeCell ref="Z36:AB36"/>
    <mergeCell ref="AD36:AH36"/>
    <mergeCell ref="AJ36:AL36"/>
    <mergeCell ref="AN36:AS36"/>
    <mergeCell ref="T37:X37"/>
    <mergeCell ref="Z37:AB37"/>
    <mergeCell ref="AD37:AH37"/>
    <mergeCell ref="AJ37:AL37"/>
    <mergeCell ref="AN37:AS37"/>
    <mergeCell ref="BN38:BO38"/>
    <mergeCell ref="BP38:CV38"/>
    <mergeCell ref="DB38:DE39"/>
    <mergeCell ref="DF38:DI39"/>
    <mergeCell ref="BG39:BJ39"/>
    <mergeCell ref="DJ38:DL39"/>
    <mergeCell ref="DM38:DN39"/>
    <mergeCell ref="DO38:ES38"/>
    <mergeCell ref="FL38:GA38"/>
    <mergeCell ref="EY37:FB38"/>
    <mergeCell ref="FC37:FF38"/>
    <mergeCell ref="FG37:FI38"/>
    <mergeCell ref="FJ37:FK38"/>
    <mergeCell ref="FL37:FY37"/>
    <mergeCell ref="GV31:GY32"/>
    <mergeCell ref="GZ31:HC32"/>
    <mergeCell ref="HD31:HF32"/>
    <mergeCell ref="HI39:IB39"/>
    <mergeCell ref="HD38:HF39"/>
    <mergeCell ref="HG38:HH39"/>
    <mergeCell ref="HI38:HW38"/>
    <mergeCell ref="GZ38:HC39"/>
    <mergeCell ref="BP34:CV34"/>
    <mergeCell ref="FL39:GI39"/>
    <mergeCell ref="HI33:IM33"/>
    <mergeCell ref="DM36:DN36"/>
    <mergeCell ref="DO36:EM36"/>
    <mergeCell ref="DJ34:DL35"/>
    <mergeCell ref="DM34:DN35"/>
    <mergeCell ref="FL35:GP35"/>
    <mergeCell ref="HI35:IB35"/>
    <mergeCell ref="BP36:CE36"/>
    <mergeCell ref="DB36:DE36"/>
    <mergeCell ref="DF36:DI36"/>
    <mergeCell ref="DJ36:DL36"/>
    <mergeCell ref="HI34:HX34"/>
    <mergeCell ref="HG31:HH32"/>
    <mergeCell ref="FJ30:FK31"/>
    <mergeCell ref="HI41:HW41"/>
    <mergeCell ref="BY41:CB41"/>
    <mergeCell ref="CE41:CH41"/>
    <mergeCell ref="CJ41:CM41"/>
    <mergeCell ref="CO41:CR41"/>
    <mergeCell ref="DB41:DE42"/>
    <mergeCell ref="DF41:DI42"/>
    <mergeCell ref="HI42:HZ42"/>
    <mergeCell ref="GV38:GY39"/>
    <mergeCell ref="BP39:CV39"/>
    <mergeCell ref="DO39:EB39"/>
    <mergeCell ref="DM41:DN42"/>
    <mergeCell ref="DO42:DZ42"/>
    <mergeCell ref="FL42:GI42"/>
    <mergeCell ref="BY42:CB42"/>
    <mergeCell ref="CE42:CH42"/>
    <mergeCell ref="CJ42:CM42"/>
    <mergeCell ref="CO42:CR42"/>
    <mergeCell ref="S40:AW40"/>
    <mergeCell ref="BP40:CV40"/>
    <mergeCell ref="DO40:ED40"/>
    <mergeCell ref="EY40:FB40"/>
    <mergeCell ref="FC40:FF40"/>
    <mergeCell ref="FG40:FI40"/>
    <mergeCell ref="FL40:FY40"/>
    <mergeCell ref="BG38:BJ38"/>
    <mergeCell ref="HI36:HZ36"/>
    <mergeCell ref="BN37:BO37"/>
    <mergeCell ref="BP37:CV37"/>
    <mergeCell ref="DO37:EC37"/>
    <mergeCell ref="HI37:HW37"/>
    <mergeCell ref="BK38:BM38"/>
    <mergeCell ref="HI40:HT40"/>
    <mergeCell ref="BK39:BM39"/>
    <mergeCell ref="BN39:BO39"/>
    <mergeCell ref="GZ40:HC41"/>
    <mergeCell ref="HD40:HF41"/>
    <mergeCell ref="HG40:HH41"/>
    <mergeCell ref="GV40:GY41"/>
    <mergeCell ref="DO41:EG41"/>
    <mergeCell ref="FL41:GP41"/>
    <mergeCell ref="DJ41:DL42"/>
    <mergeCell ref="F41:I42"/>
    <mergeCell ref="J41:M42"/>
    <mergeCell ref="N41:P42"/>
    <mergeCell ref="Q41:R42"/>
    <mergeCell ref="T41:X41"/>
    <mergeCell ref="Z41:AB41"/>
    <mergeCell ref="AD41:AH41"/>
    <mergeCell ref="AJ41:AM41"/>
    <mergeCell ref="BQ41:BW41"/>
    <mergeCell ref="T42:X42"/>
    <mergeCell ref="Z42:AB42"/>
    <mergeCell ref="AD42:AH42"/>
    <mergeCell ref="AJ42:AM42"/>
    <mergeCell ref="BC42:BF42"/>
    <mergeCell ref="BG42:BJ42"/>
    <mergeCell ref="BK42:BM42"/>
    <mergeCell ref="BN42:BO42"/>
    <mergeCell ref="BQ42:BW42"/>
    <mergeCell ref="F44:I45"/>
    <mergeCell ref="J44:M45"/>
    <mergeCell ref="N44:P45"/>
    <mergeCell ref="Q44:R45"/>
    <mergeCell ref="S44:AW44"/>
    <mergeCell ref="GV43:GY43"/>
    <mergeCell ref="GZ43:HC43"/>
    <mergeCell ref="HD43:HF43"/>
    <mergeCell ref="EY43:FB43"/>
    <mergeCell ref="FC43:FF43"/>
    <mergeCell ref="FG43:FI43"/>
    <mergeCell ref="FL43:GD43"/>
    <mergeCell ref="T43:X43"/>
    <mergeCell ref="Z43:AB43"/>
    <mergeCell ref="AD43:AH43"/>
    <mergeCell ref="AJ43:AM43"/>
    <mergeCell ref="BQ43:BW43"/>
    <mergeCell ref="BY43:CB43"/>
    <mergeCell ref="CE43:CH43"/>
    <mergeCell ref="CJ43:CM43"/>
    <mergeCell ref="DO43:ES43"/>
    <mergeCell ref="F46:I46"/>
    <mergeCell ref="J46:M46"/>
    <mergeCell ref="N46:P46"/>
    <mergeCell ref="Q46:R46"/>
    <mergeCell ref="S46:AW46"/>
    <mergeCell ref="BP44:CH44"/>
    <mergeCell ref="BQ46:BT46"/>
    <mergeCell ref="HI43:IM43"/>
    <mergeCell ref="S45:AW45"/>
    <mergeCell ref="BP45:CT45"/>
    <mergeCell ref="DO45:ES45"/>
    <mergeCell ref="HI44:IM44"/>
    <mergeCell ref="DP44:EA44"/>
    <mergeCell ref="FL44:FZ44"/>
    <mergeCell ref="CE46:CI46"/>
    <mergeCell ref="CL46:CN46"/>
    <mergeCell ref="CO46:CQ46"/>
    <mergeCell ref="DB46:DE46"/>
    <mergeCell ref="DF46:DI46"/>
    <mergeCell ref="DJ46:DL46"/>
    <mergeCell ref="DM46:DN46"/>
    <mergeCell ref="DP46:DS46"/>
    <mergeCell ref="DW46:DZ46"/>
    <mergeCell ref="EA46:EB46"/>
    <mergeCell ref="HI45:HZ45"/>
    <mergeCell ref="F47:I47"/>
    <mergeCell ref="J47:M47"/>
    <mergeCell ref="N47:P47"/>
    <mergeCell ref="Q47:R47"/>
    <mergeCell ref="S47:AT47"/>
    <mergeCell ref="BQ47:BT47"/>
    <mergeCell ref="BC46:BF47"/>
    <mergeCell ref="BG46:BJ47"/>
    <mergeCell ref="BK46:BM47"/>
    <mergeCell ref="BN46:BO47"/>
    <mergeCell ref="BZ47:CB47"/>
    <mergeCell ref="BV46:BY46"/>
    <mergeCell ref="BW47:BY47"/>
    <mergeCell ref="BZ46:CB46"/>
    <mergeCell ref="CE47:CI47"/>
    <mergeCell ref="CL47:CN47"/>
    <mergeCell ref="CO47:CQ47"/>
    <mergeCell ref="DP47:DS47"/>
    <mergeCell ref="DV47:DZ47"/>
    <mergeCell ref="EA47:EN47"/>
    <mergeCell ref="GV46:GY46"/>
    <mergeCell ref="GZ46:HC46"/>
    <mergeCell ref="HD46:HF46"/>
    <mergeCell ref="HI46:IM46"/>
    <mergeCell ref="BQ48:BT48"/>
    <mergeCell ref="BW48:BY48"/>
    <mergeCell ref="BZ48:CB48"/>
    <mergeCell ref="DP48:DS48"/>
    <mergeCell ref="DV48:DZ48"/>
    <mergeCell ref="EA48:EB48"/>
    <mergeCell ref="EE48:EL48"/>
    <mergeCell ref="EM48:EP48"/>
    <mergeCell ref="EQ48:ER48"/>
    <mergeCell ref="HI47:IE47"/>
    <mergeCell ref="DO49:DZ49"/>
    <mergeCell ref="A51:AW51"/>
    <mergeCell ref="AX51:CV51"/>
    <mergeCell ref="CW51:ES51"/>
    <mergeCell ref="ET51:GP51"/>
    <mergeCell ref="GQ51:IM51"/>
    <mergeCell ref="A53:I53"/>
    <mergeCell ref="J53:R53"/>
    <mergeCell ref="S53:AW53"/>
    <mergeCell ref="AX53:BF53"/>
    <mergeCell ref="BG53:BO53"/>
    <mergeCell ref="BP53:CV53"/>
    <mergeCell ref="CW53:DE53"/>
    <mergeCell ref="DF53:DN53"/>
    <mergeCell ref="DO53:ES53"/>
    <mergeCell ref="S54:AH54"/>
    <mergeCell ref="BP54:CO54"/>
    <mergeCell ref="F55:I56"/>
    <mergeCell ref="J55:M56"/>
    <mergeCell ref="N55:P56"/>
    <mergeCell ref="Q55:R56"/>
    <mergeCell ref="S55:AN55"/>
    <mergeCell ref="BP55:CF55"/>
    <mergeCell ref="DB55:DE55"/>
    <mergeCell ref="DF55:DI55"/>
    <mergeCell ref="DJ55:DL55"/>
    <mergeCell ref="DM55:DN55"/>
    <mergeCell ref="S56:AW56"/>
    <mergeCell ref="BC56:BF56"/>
    <mergeCell ref="BG56:BJ56"/>
    <mergeCell ref="BK56:BM56"/>
    <mergeCell ref="BN56:BO56"/>
    <mergeCell ref="BP56:CF56"/>
    <mergeCell ref="S57:AD57"/>
    <mergeCell ref="BP57:CM57"/>
    <mergeCell ref="F58:I59"/>
    <mergeCell ref="J58:M59"/>
    <mergeCell ref="N58:P59"/>
    <mergeCell ref="Q58:R59"/>
    <mergeCell ref="S58:AJ58"/>
    <mergeCell ref="BP58:CD58"/>
    <mergeCell ref="DB58:DE58"/>
    <mergeCell ref="DF58:DI58"/>
    <mergeCell ref="DJ58:DL58"/>
    <mergeCell ref="DM58:DN58"/>
    <mergeCell ref="S59:AW59"/>
    <mergeCell ref="BC59:BF59"/>
    <mergeCell ref="BG59:BJ59"/>
    <mergeCell ref="BK59:BM59"/>
    <mergeCell ref="BN59:BO59"/>
    <mergeCell ref="BP59:CC59"/>
    <mergeCell ref="S60:AW60"/>
    <mergeCell ref="BP60:CV60"/>
    <mergeCell ref="S61:AD61"/>
    <mergeCell ref="BC61:BF61"/>
    <mergeCell ref="BG61:BJ61"/>
    <mergeCell ref="BK61:BM61"/>
    <mergeCell ref="BN61:BO61"/>
    <mergeCell ref="BP61:CJ61"/>
    <mergeCell ref="DB61:DE61"/>
    <mergeCell ref="DF61:DI61"/>
    <mergeCell ref="DJ61:DL61"/>
    <mergeCell ref="DM61:DN61"/>
    <mergeCell ref="F62:I62"/>
    <mergeCell ref="J62:M62"/>
    <mergeCell ref="N62:P62"/>
    <mergeCell ref="Q62:R62"/>
    <mergeCell ref="S62:AW62"/>
    <mergeCell ref="BP62:CT62"/>
    <mergeCell ref="S63:AD63"/>
    <mergeCell ref="BP63:CV63"/>
    <mergeCell ref="S64:AD64"/>
    <mergeCell ref="BC64:BF64"/>
    <mergeCell ref="BG64:BJ64"/>
    <mergeCell ref="BK64:BM64"/>
    <mergeCell ref="BN64:BO64"/>
    <mergeCell ref="BP64:CV64"/>
    <mergeCell ref="DB64:DE64"/>
    <mergeCell ref="DF64:DI64"/>
    <mergeCell ref="DJ64:DL64"/>
    <mergeCell ref="DM64:DN64"/>
    <mergeCell ref="F65:I66"/>
    <mergeCell ref="J65:M66"/>
    <mergeCell ref="N65:P66"/>
    <mergeCell ref="Q65:R66"/>
    <mergeCell ref="S65:AH65"/>
    <mergeCell ref="BP65:CT65"/>
    <mergeCell ref="S66:AK66"/>
    <mergeCell ref="BP66:CV66"/>
    <mergeCell ref="S67:AH67"/>
    <mergeCell ref="BC67:BF67"/>
    <mergeCell ref="BG67:BJ67"/>
    <mergeCell ref="BK67:BM67"/>
    <mergeCell ref="BN67:BO67"/>
    <mergeCell ref="BP67:CV67"/>
    <mergeCell ref="F68:I68"/>
    <mergeCell ref="J68:M68"/>
    <mergeCell ref="N68:P68"/>
    <mergeCell ref="Q68:R68"/>
    <mergeCell ref="S68:AF68"/>
    <mergeCell ref="BP68:CT68"/>
    <mergeCell ref="S69:AW69"/>
    <mergeCell ref="BP69:CV69"/>
    <mergeCell ref="S70:AW70"/>
    <mergeCell ref="BC70:BF70"/>
    <mergeCell ref="BG70:BJ70"/>
    <mergeCell ref="BK70:BM70"/>
    <mergeCell ref="BN70:BO70"/>
    <mergeCell ref="BP70:CV70"/>
    <mergeCell ref="F71:I72"/>
    <mergeCell ref="J71:M72"/>
    <mergeCell ref="N71:P72"/>
    <mergeCell ref="Q71:R72"/>
    <mergeCell ref="S71:AW71"/>
    <mergeCell ref="BP71:CV71"/>
    <mergeCell ref="S72:AC72"/>
    <mergeCell ref="BP72:CT72"/>
    <mergeCell ref="S73:AD73"/>
    <mergeCell ref="BP73:CV73"/>
    <mergeCell ref="S74:AH74"/>
    <mergeCell ref="BC74:BF74"/>
    <mergeCell ref="BG74:BJ74"/>
    <mergeCell ref="BK74:BM74"/>
    <mergeCell ref="BN74:BO74"/>
    <mergeCell ref="BP74:CV74"/>
    <mergeCell ref="F75:I75"/>
    <mergeCell ref="J75:M75"/>
    <mergeCell ref="N75:P75"/>
    <mergeCell ref="Q75:R75"/>
    <mergeCell ref="S75:AG75"/>
    <mergeCell ref="BP75:CT75"/>
    <mergeCell ref="S76:AK76"/>
    <mergeCell ref="BP76:CV76"/>
    <mergeCell ref="S77:AH77"/>
    <mergeCell ref="BC77:BF77"/>
    <mergeCell ref="BG77:BJ77"/>
    <mergeCell ref="BK77:BM77"/>
    <mergeCell ref="BN77:BO77"/>
    <mergeCell ref="BP77:CV77"/>
    <mergeCell ref="S78:AF78"/>
    <mergeCell ref="BP78:CV78"/>
    <mergeCell ref="F79:I79"/>
    <mergeCell ref="J79:M79"/>
    <mergeCell ref="N79:P79"/>
    <mergeCell ref="Q79:R79"/>
    <mergeCell ref="S79:AG79"/>
    <mergeCell ref="BP79:CT79"/>
    <mergeCell ref="S80:AG80"/>
    <mergeCell ref="BP80:CV80"/>
    <mergeCell ref="S81:AG81"/>
    <mergeCell ref="BC81:BF81"/>
    <mergeCell ref="BG81:BJ81"/>
    <mergeCell ref="BK81:BM81"/>
    <mergeCell ref="BN81:BO81"/>
    <mergeCell ref="BP81:CV81"/>
    <mergeCell ref="S82:AK82"/>
    <mergeCell ref="BP82:CV82"/>
    <mergeCell ref="F83:I84"/>
    <mergeCell ref="J83:M84"/>
    <mergeCell ref="N83:P84"/>
    <mergeCell ref="Q83:R84"/>
    <mergeCell ref="S83:AE83"/>
    <mergeCell ref="BP83:CV83"/>
    <mergeCell ref="S84:AW84"/>
    <mergeCell ref="BP84:CT84"/>
    <mergeCell ref="BC82:BF82"/>
    <mergeCell ref="BG82:BJ82"/>
    <mergeCell ref="BK82:BM82"/>
    <mergeCell ref="BN82:BO82"/>
    <mergeCell ref="S85:AW85"/>
    <mergeCell ref="BP85:CV85"/>
    <mergeCell ref="S86:AK86"/>
    <mergeCell ref="BC86:BF86"/>
    <mergeCell ref="BG86:BJ86"/>
    <mergeCell ref="BK86:BM86"/>
    <mergeCell ref="BN86:BO86"/>
    <mergeCell ref="BP86:CV86"/>
    <mergeCell ref="BP87:CV87"/>
    <mergeCell ref="F88:I88"/>
    <mergeCell ref="J88:M88"/>
    <mergeCell ref="N88:P88"/>
    <mergeCell ref="Q88:R88"/>
    <mergeCell ref="BP88:CV88"/>
    <mergeCell ref="BP89:CV89"/>
    <mergeCell ref="BP90:CV90"/>
    <mergeCell ref="F91:I91"/>
    <mergeCell ref="J91:M91"/>
    <mergeCell ref="N91:P91"/>
    <mergeCell ref="Q91:R91"/>
    <mergeCell ref="BP91:CV91"/>
    <mergeCell ref="BC88:BF88"/>
    <mergeCell ref="BG88:BJ88"/>
    <mergeCell ref="BK88:BM88"/>
    <mergeCell ref="BN88:BO88"/>
    <mergeCell ref="BC93:BF93"/>
    <mergeCell ref="BG93:BJ93"/>
    <mergeCell ref="BK93:BM93"/>
    <mergeCell ref="BN93:BO93"/>
    <mergeCell ref="F96:I96"/>
    <mergeCell ref="J96:M96"/>
    <mergeCell ref="N96:P96"/>
    <mergeCell ref="Q96:R96"/>
    <mergeCell ref="CW101:ES101"/>
    <mergeCell ref="BC97:BF97"/>
    <mergeCell ref="BG97:BJ97"/>
    <mergeCell ref="BK97:BM97"/>
    <mergeCell ref="BN97:BO97"/>
    <mergeCell ref="A101:AW101"/>
    <mergeCell ref="AX101:CV101"/>
    <mergeCell ref="DF86:DI86"/>
    <mergeCell ref="DJ86:DL86"/>
    <mergeCell ref="DF76:DI76"/>
    <mergeCell ref="DJ76:DL76"/>
    <mergeCell ref="DM76:DN76"/>
    <mergeCell ref="DP73:EK73"/>
    <mergeCell ref="DP71:EK72"/>
    <mergeCell ref="DB65:DE65"/>
    <mergeCell ref="DF65:DI65"/>
    <mergeCell ref="DJ65:DL65"/>
    <mergeCell ref="DM65:DN65"/>
    <mergeCell ref="DB69:DE69"/>
    <mergeCell ref="DF69:DI69"/>
    <mergeCell ref="DJ69:DL69"/>
    <mergeCell ref="DM69:DN69"/>
    <mergeCell ref="DB72:DE72"/>
    <mergeCell ref="DF72:DI72"/>
    <mergeCell ref="DJ72:DL72"/>
    <mergeCell ref="DM72:DN72"/>
    <mergeCell ref="DF79:DI79"/>
    <mergeCell ref="DJ79:DL79"/>
    <mergeCell ref="DM79:DN79"/>
    <mergeCell ref="DF82:DI82"/>
    <mergeCell ref="DJ82:DL82"/>
  </mergeCells>
  <phoneticPr fontId="4"/>
  <printOptions horizontalCentered="1"/>
  <pageMargins left="0.39370078740157483" right="0.39370078740157483" top="0.98425196850393704" bottom="0.78740157480314965" header="0" footer="0"/>
  <headerFooter alignWithMargins="0"/>
  <rowBreaks count="1" manualBreakCount="1">
    <brk id="51" max="16383" man="1"/>
  </rowBreaks>
  <colBreaks count="4" manualBreakCount="4">
    <brk id="49" max="1048575" man="1"/>
    <brk id="100" max="1048575" man="1"/>
    <brk id="149" max="1048575" man="1"/>
    <brk id="19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Q52"/>
  <sheetViews>
    <sheetView view="pageBreakPreview" zoomScaleNormal="100" zoomScaleSheetLayoutView="100" workbookViewId="0">
      <selection activeCell="AE39" sqref="AE39"/>
    </sheetView>
  </sheetViews>
  <sheetFormatPr defaultRowHeight="13.5" x14ac:dyDescent="0.15"/>
  <cols>
    <col min="1" max="5" width="3.125" customWidth="1"/>
    <col min="6" max="38" width="1.75" customWidth="1"/>
    <col min="39" max="43" width="3.125" customWidth="1"/>
    <col min="44" max="44" width="2" customWidth="1"/>
    <col min="45" max="212" width="2.25" customWidth="1"/>
  </cols>
  <sheetData>
    <row r="1" spans="1:69" ht="15" customHeight="1" x14ac:dyDescent="0.15">
      <c r="A1" s="732"/>
      <c r="B1" s="732"/>
      <c r="C1" s="732"/>
      <c r="D1" s="1155"/>
      <c r="E1" s="1155"/>
      <c r="F1" s="1155"/>
      <c r="G1" s="1155"/>
      <c r="H1" s="1155"/>
      <c r="I1" s="1155"/>
      <c r="J1" s="1155"/>
      <c r="K1" s="1155"/>
      <c r="L1" s="1155"/>
      <c r="M1" s="1155"/>
      <c r="N1" s="1155"/>
      <c r="O1" s="1155"/>
      <c r="P1" s="1155"/>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BI1" s="16"/>
      <c r="BJ1" s="16"/>
    </row>
    <row r="2" spans="1:69" ht="15" customHeight="1" x14ac:dyDescent="0.15">
      <c r="A2" s="732"/>
      <c r="B2" s="732"/>
      <c r="C2" s="732"/>
      <c r="D2" s="1155"/>
      <c r="E2" s="1155"/>
      <c r="F2" s="1155"/>
      <c r="G2" s="1155"/>
      <c r="H2" s="1155"/>
      <c r="I2" s="1155"/>
      <c r="J2" s="1155"/>
      <c r="K2" s="1155"/>
      <c r="L2" s="1155"/>
      <c r="M2" s="1155"/>
      <c r="N2" s="1155"/>
      <c r="O2" s="1155"/>
      <c r="P2" s="1155"/>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BI2" s="9"/>
      <c r="BJ2" s="9"/>
    </row>
    <row r="3" spans="1:69" ht="15" customHeight="1" x14ac:dyDescent="0.15">
      <c r="A3" s="9"/>
      <c r="B3" s="115"/>
      <c r="C3" s="900"/>
      <c r="D3" s="900"/>
      <c r="E3" s="16"/>
      <c r="F3" s="16"/>
      <c r="G3" s="16"/>
      <c r="H3" s="16"/>
      <c r="I3" s="16"/>
      <c r="J3" s="16"/>
      <c r="K3" s="16"/>
      <c r="L3" s="41"/>
      <c r="M3" s="15"/>
      <c r="N3" s="15"/>
      <c r="O3" s="15"/>
      <c r="P3" s="15"/>
      <c r="Q3" s="15"/>
      <c r="R3" s="15"/>
      <c r="S3" s="15"/>
      <c r="T3" s="15"/>
      <c r="U3" s="15"/>
      <c r="V3" s="15"/>
      <c r="W3" s="15"/>
      <c r="X3" s="16"/>
      <c r="Y3" s="16"/>
      <c r="Z3" s="10"/>
      <c r="AA3" s="16"/>
      <c r="AB3" s="9"/>
      <c r="AC3" s="9"/>
      <c r="AD3" s="9"/>
      <c r="AE3" s="9"/>
      <c r="AF3" s="10"/>
      <c r="AG3" s="10"/>
      <c r="AH3" s="10"/>
      <c r="AI3" s="10"/>
      <c r="AJ3" s="10"/>
      <c r="AK3" s="10"/>
      <c r="AL3" s="10"/>
      <c r="AM3" s="10"/>
      <c r="AN3" s="10"/>
      <c r="AO3" s="10"/>
      <c r="AP3" s="10"/>
      <c r="AQ3" s="10"/>
      <c r="AR3" s="10"/>
      <c r="AS3" s="10"/>
      <c r="AT3" s="115"/>
      <c r="AU3" s="115"/>
      <c r="AV3" s="115"/>
      <c r="AW3" s="115"/>
      <c r="AX3" s="115"/>
      <c r="AY3" s="115"/>
      <c r="AZ3" s="115"/>
      <c r="BA3" s="115"/>
      <c r="BB3" s="115"/>
      <c r="BC3" s="115"/>
      <c r="BD3" s="115"/>
      <c r="BE3" s="115"/>
      <c r="BF3" s="115"/>
      <c r="BG3" s="115"/>
      <c r="BH3" s="115"/>
      <c r="BI3" s="115"/>
      <c r="BJ3" s="115"/>
      <c r="BK3" s="115"/>
      <c r="BL3" s="115"/>
      <c r="BM3" s="115"/>
      <c r="BN3" s="115"/>
      <c r="BO3" s="115"/>
      <c r="BP3" s="115"/>
      <c r="BQ3" s="115"/>
    </row>
    <row r="4" spans="1:69" ht="18" customHeight="1" x14ac:dyDescent="0.15">
      <c r="A4" s="9"/>
      <c r="B4" s="9"/>
      <c r="C4" s="9"/>
      <c r="D4" s="115"/>
      <c r="E4" s="9"/>
      <c r="F4" s="9"/>
      <c r="G4" s="9"/>
      <c r="H4" s="9"/>
      <c r="I4" s="9"/>
      <c r="J4" s="9"/>
      <c r="K4" s="9"/>
      <c r="L4" s="9"/>
      <c r="M4" s="15"/>
      <c r="N4" s="15"/>
      <c r="O4" s="15"/>
      <c r="P4" s="15"/>
      <c r="Q4" s="15"/>
      <c r="R4" s="15"/>
      <c r="S4" s="16"/>
      <c r="T4" s="9"/>
      <c r="U4" s="9"/>
      <c r="V4" s="9"/>
      <c r="W4" s="9"/>
      <c r="X4" s="9"/>
      <c r="Y4" s="9"/>
      <c r="Z4" s="9"/>
      <c r="AA4" s="9"/>
      <c r="AB4" s="9"/>
      <c r="AC4" s="9"/>
      <c r="AD4" s="9"/>
      <c r="AE4" s="9"/>
      <c r="AF4" s="10"/>
      <c r="AG4" s="10"/>
      <c r="AH4" s="10"/>
      <c r="AI4" s="10"/>
      <c r="AJ4" s="10"/>
      <c r="AK4" s="10"/>
      <c r="AL4" s="10"/>
      <c r="AM4" s="10"/>
      <c r="AN4" s="10"/>
      <c r="AO4" s="10"/>
      <c r="AP4" s="10"/>
      <c r="AQ4" s="10"/>
      <c r="AR4" s="10"/>
      <c r="AS4" s="10"/>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row>
    <row r="5" spans="1:69" ht="13.5" customHeight="1" x14ac:dyDescent="0.15">
      <c r="A5" s="639"/>
      <c r="B5" s="639"/>
      <c r="C5" s="639"/>
      <c r="D5" s="639"/>
      <c r="E5" s="639"/>
      <c r="F5" s="639"/>
      <c r="G5" s="639"/>
      <c r="H5" s="639"/>
      <c r="I5" s="639"/>
      <c r="J5" s="639"/>
      <c r="K5" s="639"/>
      <c r="L5" s="639"/>
      <c r="M5" s="639"/>
      <c r="N5" s="639"/>
      <c r="O5" s="639"/>
      <c r="P5" s="726"/>
      <c r="Q5" s="726"/>
      <c r="R5" s="726"/>
      <c r="S5" s="726"/>
      <c r="T5" s="726"/>
      <c r="U5" s="1154"/>
      <c r="V5" s="978"/>
      <c r="W5" s="978"/>
      <c r="X5" s="726"/>
      <c r="Y5" s="726"/>
      <c r="Z5" s="726"/>
      <c r="AA5" s="726"/>
      <c r="AB5" s="726"/>
      <c r="AC5" s="1154"/>
      <c r="AD5" s="978"/>
      <c r="AE5" s="978"/>
      <c r="AF5" s="726"/>
      <c r="AG5" s="726"/>
      <c r="AH5" s="726"/>
      <c r="AI5" s="726"/>
      <c r="AJ5" s="726"/>
      <c r="AK5" s="978"/>
      <c r="AL5" s="726"/>
      <c r="AM5" s="726"/>
      <c r="AN5" s="726"/>
      <c r="AO5" s="726"/>
      <c r="AP5" s="726"/>
      <c r="AQ5" s="1154"/>
      <c r="AR5" s="978"/>
      <c r="AS5" s="978"/>
      <c r="AT5" s="16"/>
      <c r="AU5" s="16"/>
      <c r="AV5" s="16"/>
      <c r="AW5" s="16"/>
      <c r="AX5" s="16"/>
      <c r="AY5" s="16"/>
      <c r="AZ5" s="16"/>
      <c r="BA5" s="16"/>
      <c r="BB5" s="16"/>
      <c r="BC5" s="16"/>
      <c r="BD5" s="16"/>
      <c r="BE5" s="16"/>
      <c r="BF5" s="16"/>
      <c r="BG5" s="16"/>
      <c r="BH5" s="16"/>
      <c r="BI5" s="16"/>
      <c r="BJ5" s="16"/>
      <c r="BK5" s="16"/>
      <c r="BL5" s="16"/>
      <c r="BM5" s="16"/>
      <c r="BN5" s="16"/>
      <c r="BO5" s="16"/>
      <c r="BP5" s="16"/>
      <c r="BQ5" s="16"/>
    </row>
    <row r="6" spans="1:69" ht="13.5" customHeight="1" x14ac:dyDescent="0.15">
      <c r="A6" s="639"/>
      <c r="B6" s="639"/>
      <c r="C6" s="639"/>
      <c r="D6" s="639"/>
      <c r="E6" s="639"/>
      <c r="F6" s="639"/>
      <c r="G6" s="639"/>
      <c r="H6" s="639"/>
      <c r="I6" s="639"/>
      <c r="J6" s="639"/>
      <c r="K6" s="639"/>
      <c r="L6" s="639"/>
      <c r="M6" s="639"/>
      <c r="N6" s="639"/>
      <c r="O6" s="639"/>
      <c r="P6" s="726"/>
      <c r="Q6" s="726"/>
      <c r="R6" s="726"/>
      <c r="S6" s="726"/>
      <c r="T6" s="726"/>
      <c r="U6" s="978"/>
      <c r="V6" s="978"/>
      <c r="W6" s="978"/>
      <c r="X6" s="726"/>
      <c r="Y6" s="726"/>
      <c r="Z6" s="726"/>
      <c r="AA6" s="726"/>
      <c r="AB6" s="726"/>
      <c r="AC6" s="978"/>
      <c r="AD6" s="978"/>
      <c r="AE6" s="978"/>
      <c r="AF6" s="726"/>
      <c r="AG6" s="726"/>
      <c r="AH6" s="726"/>
      <c r="AI6" s="726"/>
      <c r="AJ6" s="726"/>
      <c r="AK6" s="978"/>
      <c r="AL6" s="726"/>
      <c r="AM6" s="726"/>
      <c r="AN6" s="726"/>
      <c r="AO6" s="726"/>
      <c r="AP6" s="726"/>
      <c r="AQ6" s="978"/>
      <c r="AR6" s="978"/>
      <c r="AS6" s="978"/>
      <c r="AT6" s="16"/>
      <c r="AU6" s="16"/>
      <c r="AV6" s="16"/>
      <c r="AW6" s="16"/>
      <c r="AX6" s="16"/>
      <c r="AY6" s="16"/>
      <c r="AZ6" s="16"/>
      <c r="BA6" s="16"/>
      <c r="BB6" s="16"/>
      <c r="BC6" s="16"/>
      <c r="BD6" s="16"/>
      <c r="BE6" s="16"/>
      <c r="BF6" s="16"/>
      <c r="BG6" s="16"/>
      <c r="BH6" s="16"/>
      <c r="BI6" s="16"/>
      <c r="BJ6" s="16"/>
      <c r="BK6" s="16"/>
      <c r="BL6" s="16"/>
      <c r="BM6" s="16"/>
      <c r="BN6" s="16"/>
      <c r="BO6" s="16"/>
      <c r="BP6" s="16"/>
      <c r="BQ6" s="16"/>
    </row>
    <row r="7" spans="1:69" ht="13.5" customHeight="1" x14ac:dyDescent="0.15">
      <c r="A7" s="639"/>
      <c r="B7" s="639"/>
      <c r="C7" s="639"/>
      <c r="D7" s="639"/>
      <c r="E7" s="639"/>
      <c r="F7" s="639"/>
      <c r="G7" s="639"/>
      <c r="H7" s="639"/>
      <c r="I7" s="639"/>
      <c r="J7" s="639"/>
      <c r="K7" s="639"/>
      <c r="L7" s="639"/>
      <c r="M7" s="639"/>
      <c r="N7" s="639"/>
      <c r="O7" s="639"/>
      <c r="P7" s="726"/>
      <c r="Q7" s="726"/>
      <c r="R7" s="726"/>
      <c r="S7" s="726"/>
      <c r="T7" s="726"/>
      <c r="U7" s="978"/>
      <c r="V7" s="978"/>
      <c r="W7" s="978"/>
      <c r="X7" s="726"/>
      <c r="Y7" s="726"/>
      <c r="Z7" s="726"/>
      <c r="AA7" s="726"/>
      <c r="AB7" s="726"/>
      <c r="AC7" s="978"/>
      <c r="AD7" s="978"/>
      <c r="AE7" s="978"/>
      <c r="AF7" s="726"/>
      <c r="AG7" s="726"/>
      <c r="AH7" s="726"/>
      <c r="AI7" s="726"/>
      <c r="AJ7" s="726"/>
      <c r="AK7" s="978"/>
      <c r="AL7" s="726"/>
      <c r="AM7" s="726"/>
      <c r="AN7" s="726"/>
      <c r="AO7" s="726"/>
      <c r="AP7" s="726"/>
      <c r="AQ7" s="978"/>
      <c r="AR7" s="978"/>
      <c r="AS7" s="978"/>
      <c r="AT7" s="16"/>
      <c r="AU7" s="16"/>
      <c r="AV7" s="16"/>
      <c r="AW7" s="16"/>
      <c r="AX7" s="16"/>
      <c r="AY7" s="16"/>
      <c r="AZ7" s="16"/>
      <c r="BA7" s="16"/>
      <c r="BB7" s="16"/>
      <c r="BC7" s="16"/>
      <c r="BD7" s="16"/>
      <c r="BE7" s="16"/>
      <c r="BF7" s="16"/>
      <c r="BG7" s="16"/>
      <c r="BH7" s="16"/>
      <c r="BI7" s="16"/>
      <c r="BJ7" s="16"/>
      <c r="BK7" s="16"/>
      <c r="BL7" s="16"/>
      <c r="BM7" s="16"/>
      <c r="BN7" s="70"/>
      <c r="BO7" s="70"/>
      <c r="BP7" s="70"/>
      <c r="BQ7" s="70"/>
    </row>
    <row r="8" spans="1:69" ht="13.5" customHeight="1" x14ac:dyDescent="0.15">
      <c r="A8" s="639"/>
      <c r="B8" s="639"/>
      <c r="C8" s="639"/>
      <c r="D8" s="639"/>
      <c r="E8" s="639"/>
      <c r="F8" s="639"/>
      <c r="G8" s="639"/>
      <c r="H8" s="639"/>
      <c r="I8" s="639"/>
      <c r="J8" s="639"/>
      <c r="K8" s="639"/>
      <c r="L8" s="639"/>
      <c r="M8" s="639"/>
      <c r="N8" s="639"/>
      <c r="O8" s="639"/>
      <c r="P8" s="726"/>
      <c r="Q8" s="726"/>
      <c r="R8" s="726"/>
      <c r="S8" s="726"/>
      <c r="T8" s="726"/>
      <c r="U8" s="771"/>
      <c r="V8" s="771"/>
      <c r="W8" s="771"/>
      <c r="X8" s="726"/>
      <c r="Y8" s="726"/>
      <c r="Z8" s="726"/>
      <c r="AA8" s="726"/>
      <c r="AB8" s="726"/>
      <c r="AC8" s="771"/>
      <c r="AD8" s="771"/>
      <c r="AE8" s="771"/>
      <c r="AF8" s="726"/>
      <c r="AG8" s="726"/>
      <c r="AH8" s="726"/>
      <c r="AI8" s="726"/>
      <c r="AJ8" s="726"/>
      <c r="AK8" s="41"/>
      <c r="AL8" s="726"/>
      <c r="AM8" s="726"/>
      <c r="AN8" s="726"/>
      <c r="AO8" s="726"/>
      <c r="AP8" s="726"/>
      <c r="AQ8" s="771"/>
      <c r="AR8" s="771"/>
      <c r="AS8" s="771"/>
      <c r="AT8" s="70"/>
      <c r="AU8" s="70"/>
      <c r="AV8" s="70"/>
      <c r="AW8" s="70"/>
      <c r="AX8" s="70"/>
      <c r="AY8" s="70"/>
      <c r="AZ8" s="70"/>
      <c r="BA8" s="70"/>
      <c r="BB8" s="16"/>
      <c r="BC8" s="16"/>
      <c r="BD8" s="16"/>
      <c r="BE8" s="16"/>
      <c r="BF8" s="70"/>
      <c r="BG8" s="70"/>
      <c r="BH8" s="70"/>
      <c r="BI8" s="70"/>
      <c r="BJ8" s="70"/>
      <c r="BK8" s="70"/>
      <c r="BL8" s="70"/>
      <c r="BM8" s="70"/>
      <c r="BN8" s="70"/>
      <c r="BO8" s="70"/>
      <c r="BP8" s="70"/>
      <c r="BQ8" s="70"/>
    </row>
    <row r="9" spans="1:69" ht="18" customHeight="1" x14ac:dyDescent="0.15">
      <c r="A9" s="748"/>
      <c r="B9" s="748"/>
      <c r="C9" s="748"/>
      <c r="D9" s="748"/>
      <c r="E9" s="748"/>
      <c r="F9" s="748"/>
      <c r="G9" s="748"/>
      <c r="H9" s="748"/>
      <c r="I9" s="748"/>
      <c r="J9" s="748"/>
      <c r="K9" s="748"/>
      <c r="L9" s="748"/>
      <c r="M9" s="748"/>
      <c r="N9" s="748"/>
      <c r="O9" s="748"/>
      <c r="P9" s="986"/>
      <c r="Q9" s="986"/>
      <c r="R9" s="986"/>
      <c r="S9" s="986"/>
      <c r="T9" s="986"/>
      <c r="U9" s="991"/>
      <c r="V9" s="991"/>
      <c r="W9" s="991"/>
      <c r="X9" s="986"/>
      <c r="Y9" s="986"/>
      <c r="Z9" s="986"/>
      <c r="AA9" s="986"/>
      <c r="AB9" s="986"/>
      <c r="AC9" s="991"/>
      <c r="AD9" s="991"/>
      <c r="AE9" s="991"/>
      <c r="AF9" s="986"/>
      <c r="AG9" s="986"/>
      <c r="AH9" s="986"/>
      <c r="AI9" s="986"/>
      <c r="AJ9" s="986"/>
      <c r="AK9" s="158"/>
      <c r="AL9" s="986"/>
      <c r="AM9" s="986"/>
      <c r="AN9" s="986"/>
      <c r="AO9" s="986"/>
      <c r="AP9" s="986"/>
      <c r="AQ9" s="991"/>
      <c r="AR9" s="991"/>
      <c r="AS9" s="991"/>
      <c r="AT9" s="70"/>
      <c r="AU9" s="70"/>
      <c r="AV9" s="70"/>
      <c r="AW9" s="70"/>
      <c r="AX9" s="70"/>
      <c r="AY9" s="70"/>
      <c r="AZ9" s="70"/>
      <c r="BA9" s="70"/>
      <c r="BB9" s="70"/>
      <c r="BC9" s="70"/>
      <c r="BD9" s="70"/>
      <c r="BE9" s="70"/>
      <c r="BF9" s="70"/>
      <c r="BG9" s="70"/>
      <c r="BH9" s="70"/>
      <c r="BI9" s="70"/>
      <c r="BJ9" s="70"/>
      <c r="BK9" s="70"/>
      <c r="BL9" s="70"/>
      <c r="BM9" s="70"/>
      <c r="BN9" s="70"/>
      <c r="BO9" s="70"/>
      <c r="BP9" s="70"/>
      <c r="BQ9" s="70"/>
    </row>
    <row r="10" spans="1:69" ht="18" customHeight="1" x14ac:dyDescent="0.15">
      <c r="A10" s="748"/>
      <c r="B10" s="748"/>
      <c r="C10" s="748"/>
      <c r="D10" s="748"/>
      <c r="E10" s="748"/>
      <c r="F10" s="748"/>
      <c r="G10" s="748"/>
      <c r="H10" s="748"/>
      <c r="I10" s="748"/>
      <c r="J10" s="748"/>
      <c r="K10" s="748"/>
      <c r="L10" s="748"/>
      <c r="M10" s="748"/>
      <c r="N10" s="748"/>
      <c r="O10" s="748"/>
      <c r="P10" s="986"/>
      <c r="Q10" s="986"/>
      <c r="R10" s="986"/>
      <c r="S10" s="986"/>
      <c r="T10" s="986"/>
      <c r="U10" s="991"/>
      <c r="V10" s="991"/>
      <c r="W10" s="991"/>
      <c r="X10" s="986"/>
      <c r="Y10" s="986"/>
      <c r="Z10" s="986"/>
      <c r="AA10" s="986"/>
      <c r="AB10" s="986"/>
      <c r="AC10" s="991"/>
      <c r="AD10" s="991"/>
      <c r="AE10" s="991"/>
      <c r="AF10" s="986"/>
      <c r="AG10" s="986"/>
      <c r="AH10" s="986"/>
      <c r="AI10" s="986"/>
      <c r="AJ10" s="986"/>
      <c r="AK10" s="158"/>
      <c r="AL10" s="986"/>
      <c r="AM10" s="986"/>
      <c r="AN10" s="986"/>
      <c r="AO10" s="986"/>
      <c r="AP10" s="986"/>
      <c r="AQ10" s="991"/>
      <c r="AR10" s="991"/>
      <c r="AS10" s="991"/>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row>
    <row r="11" spans="1:69" ht="18" customHeight="1" x14ac:dyDescent="0.15">
      <c r="A11" s="748"/>
      <c r="B11" s="748"/>
      <c r="C11" s="748"/>
      <c r="D11" s="748"/>
      <c r="E11" s="748"/>
      <c r="F11" s="748"/>
      <c r="G11" s="748"/>
      <c r="H11" s="748"/>
      <c r="I11" s="748"/>
      <c r="J11" s="748"/>
      <c r="K11" s="748"/>
      <c r="L11" s="748"/>
      <c r="M11" s="748"/>
      <c r="N11" s="748"/>
      <c r="O11" s="748"/>
      <c r="P11" s="986"/>
      <c r="Q11" s="986"/>
      <c r="R11" s="986"/>
      <c r="S11" s="986"/>
      <c r="T11" s="986"/>
      <c r="U11" s="991"/>
      <c r="V11" s="991"/>
      <c r="W11" s="991"/>
      <c r="X11" s="986"/>
      <c r="Y11" s="986"/>
      <c r="Z11" s="986"/>
      <c r="AA11" s="986"/>
      <c r="AB11" s="986"/>
      <c r="AC11" s="991"/>
      <c r="AD11" s="991"/>
      <c r="AE11" s="991"/>
      <c r="AF11" s="986"/>
      <c r="AG11" s="986"/>
      <c r="AH11" s="986"/>
      <c r="AI11" s="986"/>
      <c r="AJ11" s="986"/>
      <c r="AK11" s="158"/>
      <c r="AL11" s="986"/>
      <c r="AM11" s="986"/>
      <c r="AN11" s="986"/>
      <c r="AO11" s="986"/>
      <c r="AP11" s="986"/>
      <c r="AQ11" s="991"/>
      <c r="AR11" s="991"/>
      <c r="AS11" s="991"/>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row>
    <row r="12" spans="1:69" ht="18" customHeight="1" x14ac:dyDescent="0.15">
      <c r="A12" s="748"/>
      <c r="B12" s="748"/>
      <c r="C12" s="748"/>
      <c r="D12" s="748"/>
      <c r="E12" s="748"/>
      <c r="F12" s="748"/>
      <c r="G12" s="748"/>
      <c r="H12" s="748"/>
      <c r="I12" s="748"/>
      <c r="J12" s="748"/>
      <c r="K12" s="748"/>
      <c r="L12" s="748"/>
      <c r="M12" s="748"/>
      <c r="N12" s="748"/>
      <c r="O12" s="748"/>
      <c r="P12" s="986"/>
      <c r="Q12" s="986"/>
      <c r="R12" s="986"/>
      <c r="S12" s="986"/>
      <c r="T12" s="986"/>
      <c r="U12" s="991"/>
      <c r="V12" s="991"/>
      <c r="W12" s="991"/>
      <c r="X12" s="986"/>
      <c r="Y12" s="986"/>
      <c r="Z12" s="986"/>
      <c r="AA12" s="986"/>
      <c r="AB12" s="986"/>
      <c r="AC12" s="991"/>
      <c r="AD12" s="991"/>
      <c r="AE12" s="991"/>
      <c r="AF12" s="986"/>
      <c r="AG12" s="986"/>
      <c r="AH12" s="986"/>
      <c r="AI12" s="986"/>
      <c r="AJ12" s="986"/>
      <c r="AK12" s="158"/>
      <c r="AL12" s="986"/>
      <c r="AM12" s="986"/>
      <c r="AN12" s="986"/>
      <c r="AO12" s="986"/>
      <c r="AP12" s="986"/>
      <c r="AQ12" s="991"/>
      <c r="AR12" s="991"/>
      <c r="AS12" s="991"/>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row>
    <row r="13" spans="1:69" ht="18" customHeight="1" x14ac:dyDescent="0.15">
      <c r="A13" s="748"/>
      <c r="B13" s="748"/>
      <c r="C13" s="748"/>
      <c r="D13" s="748"/>
      <c r="E13" s="748"/>
      <c r="F13" s="748"/>
      <c r="G13" s="748"/>
      <c r="H13" s="748"/>
      <c r="I13" s="748"/>
      <c r="J13" s="748"/>
      <c r="K13" s="748"/>
      <c r="L13" s="748"/>
      <c r="M13" s="748"/>
      <c r="N13" s="748"/>
      <c r="O13" s="748"/>
      <c r="P13" s="986"/>
      <c r="Q13" s="986"/>
      <c r="R13" s="986"/>
      <c r="S13" s="986"/>
      <c r="T13" s="986"/>
      <c r="U13" s="991"/>
      <c r="V13" s="991"/>
      <c r="W13" s="991"/>
      <c r="X13" s="986"/>
      <c r="Y13" s="986"/>
      <c r="Z13" s="986"/>
      <c r="AA13" s="986"/>
      <c r="AB13" s="986"/>
      <c r="AC13" s="991"/>
      <c r="AD13" s="991"/>
      <c r="AE13" s="991"/>
      <c r="AF13" s="986"/>
      <c r="AG13" s="986"/>
      <c r="AH13" s="986"/>
      <c r="AI13" s="986"/>
      <c r="AJ13" s="986"/>
      <c r="AK13" s="158"/>
      <c r="AL13" s="986"/>
      <c r="AM13" s="986"/>
      <c r="AN13" s="986"/>
      <c r="AO13" s="986"/>
      <c r="AP13" s="986"/>
      <c r="AQ13" s="991"/>
      <c r="AR13" s="991"/>
      <c r="AS13" s="991"/>
      <c r="AT13" s="70"/>
      <c r="AU13" s="70"/>
      <c r="AV13" s="70"/>
      <c r="AW13" s="70"/>
      <c r="AX13" s="70"/>
      <c r="AY13" s="70"/>
      <c r="AZ13" s="70"/>
      <c r="BA13" s="70"/>
      <c r="BB13" s="70" t="s">
        <v>
50</v>
      </c>
      <c r="BC13" s="70"/>
      <c r="BD13" s="70"/>
      <c r="BE13" s="70"/>
      <c r="BF13" s="70"/>
      <c r="BG13" s="70"/>
      <c r="BH13" s="70"/>
      <c r="BI13" s="70"/>
      <c r="BJ13" s="70"/>
      <c r="BK13" s="70"/>
      <c r="BL13" s="70"/>
      <c r="BM13" s="70"/>
      <c r="BN13" s="70"/>
      <c r="BO13" s="70"/>
      <c r="BP13" s="70"/>
      <c r="BQ13" s="70"/>
    </row>
    <row r="14" spans="1:69" ht="18" customHeight="1" x14ac:dyDescent="0.15">
      <c r="A14" s="748"/>
      <c r="B14" s="748"/>
      <c r="C14" s="748"/>
      <c r="D14" s="748"/>
      <c r="E14" s="748"/>
      <c r="F14" s="748"/>
      <c r="G14" s="748"/>
      <c r="H14" s="748"/>
      <c r="I14" s="748"/>
      <c r="J14" s="748"/>
      <c r="K14" s="748"/>
      <c r="L14" s="748"/>
      <c r="M14" s="748"/>
      <c r="N14" s="748"/>
      <c r="O14" s="748"/>
      <c r="P14" s="986"/>
      <c r="Q14" s="986"/>
      <c r="R14" s="986"/>
      <c r="S14" s="986"/>
      <c r="T14" s="986"/>
      <c r="U14" s="991"/>
      <c r="V14" s="991"/>
      <c r="W14" s="991"/>
      <c r="X14" s="986"/>
      <c r="Y14" s="986"/>
      <c r="Z14" s="986"/>
      <c r="AA14" s="986"/>
      <c r="AB14" s="986"/>
      <c r="AC14" s="991"/>
      <c r="AD14" s="991"/>
      <c r="AE14" s="991"/>
      <c r="AF14" s="1153"/>
      <c r="AG14" s="1153"/>
      <c r="AH14" s="1153"/>
      <c r="AI14" s="1153"/>
      <c r="AJ14" s="1153"/>
      <c r="AK14" s="201"/>
      <c r="AL14" s="1153"/>
      <c r="AM14" s="1153"/>
      <c r="AN14" s="1153"/>
      <c r="AO14" s="1153"/>
      <c r="AP14" s="1153"/>
      <c r="AQ14" s="1152"/>
      <c r="AR14" s="1152"/>
      <c r="AS14" s="1152"/>
      <c r="AT14" s="70"/>
      <c r="AU14" s="70"/>
      <c r="AV14" s="70"/>
      <c r="AW14" s="70"/>
      <c r="AX14" s="70"/>
      <c r="AY14" s="70"/>
      <c r="AZ14" s="70"/>
      <c r="BA14" s="70"/>
      <c r="BB14" s="70"/>
      <c r="BC14" s="70"/>
      <c r="BD14" s="70"/>
      <c r="BE14" s="70"/>
      <c r="BF14" s="70"/>
      <c r="BG14" s="70"/>
      <c r="BH14" s="70"/>
      <c r="BI14" s="70"/>
      <c r="BJ14" s="70"/>
      <c r="BK14" s="70"/>
      <c r="BL14" s="70"/>
      <c r="BM14" s="70"/>
      <c r="BN14" s="70" t="s">
        <v>
50</v>
      </c>
      <c r="BO14" s="70"/>
      <c r="BP14" s="70"/>
      <c r="BQ14" s="70"/>
    </row>
    <row r="15" spans="1:69" ht="18" customHeight="1" x14ac:dyDescent="0.15">
      <c r="A15" s="748"/>
      <c r="B15" s="748"/>
      <c r="C15" s="748"/>
      <c r="D15" s="748"/>
      <c r="E15" s="748"/>
      <c r="F15" s="748"/>
      <c r="G15" s="748"/>
      <c r="H15" s="748"/>
      <c r="I15" s="748"/>
      <c r="J15" s="748"/>
      <c r="K15" s="748"/>
      <c r="L15" s="748"/>
      <c r="M15" s="748"/>
      <c r="N15" s="748"/>
      <c r="O15" s="748"/>
      <c r="P15" s="986"/>
      <c r="Q15" s="986"/>
      <c r="R15" s="986"/>
      <c r="S15" s="986"/>
      <c r="T15" s="986"/>
      <c r="U15" s="991"/>
      <c r="V15" s="991"/>
      <c r="W15" s="991"/>
      <c r="X15" s="986"/>
      <c r="Y15" s="986"/>
      <c r="Z15" s="986"/>
      <c r="AA15" s="986"/>
      <c r="AB15" s="986"/>
      <c r="AC15" s="991"/>
      <c r="AD15" s="991"/>
      <c r="AE15" s="991"/>
      <c r="AF15" s="986"/>
      <c r="AG15" s="986"/>
      <c r="AH15" s="986"/>
      <c r="AI15" s="986"/>
      <c r="AJ15" s="986"/>
      <c r="AK15" s="158"/>
      <c r="AL15" s="986"/>
      <c r="AM15" s="986"/>
      <c r="AN15" s="986"/>
      <c r="AO15" s="986"/>
      <c r="AP15" s="986"/>
      <c r="AQ15" s="991"/>
      <c r="AR15" s="991"/>
      <c r="AS15" s="991"/>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row>
    <row r="16" spans="1:69" ht="18" customHeight="1" x14ac:dyDescent="0.15">
      <c r="A16" s="748"/>
      <c r="B16" s="748"/>
      <c r="C16" s="748"/>
      <c r="D16" s="748"/>
      <c r="E16" s="748"/>
      <c r="F16" s="748"/>
      <c r="G16" s="748"/>
      <c r="H16" s="748"/>
      <c r="I16" s="748"/>
      <c r="J16" s="748"/>
      <c r="K16" s="748"/>
      <c r="L16" s="748"/>
      <c r="M16" s="748"/>
      <c r="N16" s="748"/>
      <c r="O16" s="748"/>
      <c r="P16" s="986"/>
      <c r="Q16" s="986"/>
      <c r="R16" s="986"/>
      <c r="S16" s="986"/>
      <c r="T16" s="986"/>
      <c r="U16" s="991"/>
      <c r="V16" s="991"/>
      <c r="W16" s="991"/>
      <c r="X16" s="986"/>
      <c r="Y16" s="986"/>
      <c r="Z16" s="986"/>
      <c r="AA16" s="986"/>
      <c r="AB16" s="986"/>
      <c r="AC16" s="991"/>
      <c r="AD16" s="991"/>
      <c r="AE16" s="991"/>
      <c r="AF16" s="986"/>
      <c r="AG16" s="986"/>
      <c r="AH16" s="986"/>
      <c r="AI16" s="986"/>
      <c r="AJ16" s="986"/>
      <c r="AK16" s="158"/>
      <c r="AL16" s="986"/>
      <c r="AM16" s="986"/>
      <c r="AN16" s="986"/>
      <c r="AO16" s="986"/>
      <c r="AP16" s="986"/>
      <c r="AQ16" s="991"/>
      <c r="AR16" s="991"/>
      <c r="AS16" s="991"/>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row>
    <row r="17" spans="1:69" ht="18" customHeight="1" x14ac:dyDescent="0.15">
      <c r="A17" s="748"/>
      <c r="B17" s="748"/>
      <c r="C17" s="748"/>
      <c r="D17" s="748"/>
      <c r="E17" s="748"/>
      <c r="F17" s="748"/>
      <c r="G17" s="748"/>
      <c r="H17" s="748"/>
      <c r="I17" s="748"/>
      <c r="J17" s="748"/>
      <c r="K17" s="748"/>
      <c r="L17" s="748"/>
      <c r="M17" s="748"/>
      <c r="N17" s="748"/>
      <c r="O17" s="748"/>
      <c r="P17" s="986"/>
      <c r="Q17" s="986"/>
      <c r="R17" s="986"/>
      <c r="S17" s="986"/>
      <c r="T17" s="986"/>
      <c r="U17" s="991"/>
      <c r="V17" s="991"/>
      <c r="W17" s="991"/>
      <c r="X17" s="986"/>
      <c r="Y17" s="986"/>
      <c r="Z17" s="986"/>
      <c r="AA17" s="986"/>
      <c r="AB17" s="986"/>
      <c r="AC17" s="991"/>
      <c r="AD17" s="991"/>
      <c r="AE17" s="991"/>
      <c r="AF17" s="986"/>
      <c r="AG17" s="986"/>
      <c r="AH17" s="986"/>
      <c r="AI17" s="986"/>
      <c r="AJ17" s="986"/>
      <c r="AK17" s="158"/>
      <c r="AL17" s="986"/>
      <c r="AM17" s="986"/>
      <c r="AN17" s="986"/>
      <c r="AO17" s="986"/>
      <c r="AP17" s="986"/>
      <c r="AQ17" s="991"/>
      <c r="AR17" s="991"/>
      <c r="AS17" s="991"/>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row>
    <row r="18" spans="1:69" ht="18" customHeight="1" x14ac:dyDescent="0.15">
      <c r="A18" s="748"/>
      <c r="B18" s="748"/>
      <c r="C18" s="748"/>
      <c r="D18" s="748"/>
      <c r="E18" s="748"/>
      <c r="F18" s="748"/>
      <c r="G18" s="748"/>
      <c r="H18" s="748"/>
      <c r="I18" s="748"/>
      <c r="J18" s="748"/>
      <c r="K18" s="748"/>
      <c r="L18" s="748"/>
      <c r="M18" s="748"/>
      <c r="N18" s="748"/>
      <c r="O18" s="748"/>
      <c r="P18" s="986"/>
      <c r="Q18" s="986"/>
      <c r="R18" s="986"/>
      <c r="S18" s="986"/>
      <c r="T18" s="986"/>
      <c r="U18" s="991"/>
      <c r="V18" s="991"/>
      <c r="W18" s="991"/>
      <c r="X18" s="986"/>
      <c r="Y18" s="986"/>
      <c r="Z18" s="986"/>
      <c r="AA18" s="986"/>
      <c r="AB18" s="986"/>
      <c r="AC18" s="991"/>
      <c r="AD18" s="991"/>
      <c r="AE18" s="991"/>
      <c r="AF18" s="986"/>
      <c r="AG18" s="986"/>
      <c r="AH18" s="986"/>
      <c r="AI18" s="986"/>
      <c r="AJ18" s="986"/>
      <c r="AK18" s="158"/>
      <c r="AL18" s="986"/>
      <c r="AM18" s="986"/>
      <c r="AN18" s="986"/>
      <c r="AO18" s="986"/>
      <c r="AP18" s="986"/>
      <c r="AQ18" s="991"/>
      <c r="AR18" s="991"/>
      <c r="AS18" s="991"/>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row>
    <row r="19" spans="1:69" ht="18" customHeight="1" x14ac:dyDescent="0.15">
      <c r="A19" s="748"/>
      <c r="B19" s="748"/>
      <c r="C19" s="748"/>
      <c r="D19" s="748"/>
      <c r="E19" s="748"/>
      <c r="F19" s="748"/>
      <c r="G19" s="748"/>
      <c r="H19" s="748"/>
      <c r="I19" s="748"/>
      <c r="J19" s="748"/>
      <c r="K19" s="748"/>
      <c r="L19" s="748"/>
      <c r="M19" s="748"/>
      <c r="N19" s="748"/>
      <c r="O19" s="748"/>
      <c r="P19" s="986"/>
      <c r="Q19" s="986"/>
      <c r="R19" s="986"/>
      <c r="S19" s="986"/>
      <c r="T19" s="986"/>
      <c r="U19" s="991"/>
      <c r="V19" s="991"/>
      <c r="W19" s="991"/>
      <c r="X19" s="986"/>
      <c r="Y19" s="986"/>
      <c r="Z19" s="986"/>
      <c r="AA19" s="986"/>
      <c r="AB19" s="986"/>
      <c r="AC19" s="991"/>
      <c r="AD19" s="991"/>
      <c r="AE19" s="991"/>
      <c r="AF19" s="986"/>
      <c r="AG19" s="986"/>
      <c r="AH19" s="986"/>
      <c r="AI19" s="986"/>
      <c r="AJ19" s="986"/>
      <c r="AK19" s="158"/>
      <c r="AL19" s="986"/>
      <c r="AM19" s="986"/>
      <c r="AN19" s="986"/>
      <c r="AO19" s="986"/>
      <c r="AP19" s="986"/>
      <c r="AQ19" s="991"/>
      <c r="AR19" s="991"/>
      <c r="AS19" s="991"/>
    </row>
    <row r="20" spans="1:69" ht="18" customHeight="1" x14ac:dyDescent="0.15">
      <c r="A20" s="748"/>
      <c r="B20" s="748"/>
      <c r="C20" s="748"/>
      <c r="D20" s="748"/>
      <c r="E20" s="748"/>
      <c r="F20" s="748"/>
      <c r="G20" s="748"/>
      <c r="H20" s="748"/>
      <c r="I20" s="748"/>
      <c r="J20" s="748"/>
      <c r="K20" s="748"/>
      <c r="L20" s="748"/>
      <c r="M20" s="748"/>
      <c r="N20" s="748"/>
      <c r="O20" s="748"/>
      <c r="P20" s="986"/>
      <c r="Q20" s="986"/>
      <c r="R20" s="986"/>
      <c r="S20" s="986"/>
      <c r="T20" s="986"/>
      <c r="U20" s="991"/>
      <c r="V20" s="991"/>
      <c r="W20" s="991"/>
      <c r="X20" s="986"/>
      <c r="Y20" s="986"/>
      <c r="Z20" s="986"/>
      <c r="AA20" s="986"/>
      <c r="AB20" s="986"/>
      <c r="AC20" s="991"/>
      <c r="AD20" s="991"/>
      <c r="AE20" s="991"/>
      <c r="AF20" s="986"/>
      <c r="AG20" s="986"/>
      <c r="AH20" s="986"/>
      <c r="AI20" s="986"/>
      <c r="AJ20" s="986"/>
      <c r="AK20" s="158"/>
      <c r="AL20" s="986"/>
      <c r="AM20" s="986"/>
      <c r="AN20" s="986"/>
      <c r="AO20" s="986"/>
      <c r="AP20" s="986"/>
      <c r="AQ20" s="991"/>
      <c r="AR20" s="991"/>
      <c r="AS20" s="991"/>
    </row>
    <row r="21" spans="1:69" ht="18" customHeight="1" x14ac:dyDescent="0.15">
      <c r="A21" s="748"/>
      <c r="B21" s="748"/>
      <c r="C21" s="748"/>
      <c r="D21" s="748"/>
      <c r="E21" s="748"/>
      <c r="F21" s="748"/>
      <c r="G21" s="748"/>
      <c r="H21" s="748"/>
      <c r="I21" s="748"/>
      <c r="J21" s="748"/>
      <c r="K21" s="748"/>
      <c r="L21" s="748"/>
      <c r="M21" s="748"/>
      <c r="N21" s="748"/>
      <c r="O21" s="748"/>
      <c r="P21" s="986"/>
      <c r="Q21" s="986"/>
      <c r="R21" s="986"/>
      <c r="S21" s="986"/>
      <c r="T21" s="986"/>
      <c r="U21" s="991"/>
      <c r="V21" s="991"/>
      <c r="W21" s="991"/>
      <c r="X21" s="986"/>
      <c r="Y21" s="986"/>
      <c r="Z21" s="986"/>
      <c r="AA21" s="986"/>
      <c r="AB21" s="986"/>
      <c r="AC21" s="991"/>
      <c r="AD21" s="991"/>
      <c r="AE21" s="991"/>
      <c r="AF21" s="986"/>
      <c r="AG21" s="986"/>
      <c r="AH21" s="986"/>
      <c r="AI21" s="986"/>
      <c r="AJ21" s="986"/>
      <c r="AK21" s="158"/>
      <c r="AL21" s="986"/>
      <c r="AM21" s="986"/>
      <c r="AN21" s="986"/>
      <c r="AO21" s="986"/>
      <c r="AP21" s="986"/>
      <c r="AQ21" s="991"/>
      <c r="AR21" s="991"/>
      <c r="AS21" s="991"/>
    </row>
    <row r="22" spans="1:69" ht="18" customHeight="1" x14ac:dyDescent="0.15">
      <c r="A22" s="748"/>
      <c r="B22" s="748"/>
      <c r="C22" s="748"/>
      <c r="D22" s="748"/>
      <c r="E22" s="748"/>
      <c r="F22" s="748"/>
      <c r="G22" s="748"/>
      <c r="H22" s="748"/>
      <c r="I22" s="748"/>
      <c r="J22" s="748"/>
      <c r="K22" s="748"/>
      <c r="L22" s="748"/>
      <c r="M22" s="748"/>
      <c r="N22" s="748"/>
      <c r="O22" s="748"/>
      <c r="P22" s="986"/>
      <c r="Q22" s="986"/>
      <c r="R22" s="986"/>
      <c r="S22" s="986"/>
      <c r="T22" s="986"/>
      <c r="U22" s="991"/>
      <c r="V22" s="991"/>
      <c r="W22" s="991"/>
      <c r="X22" s="986"/>
      <c r="Y22" s="986"/>
      <c r="Z22" s="986"/>
      <c r="AA22" s="986"/>
      <c r="AB22" s="986"/>
      <c r="AC22" s="991"/>
      <c r="AD22" s="991"/>
      <c r="AE22" s="991"/>
      <c r="AF22" s="986"/>
      <c r="AG22" s="986"/>
      <c r="AH22" s="986"/>
      <c r="AI22" s="986"/>
      <c r="AJ22" s="986"/>
      <c r="AK22" s="158"/>
      <c r="AL22" s="986"/>
      <c r="AM22" s="986"/>
      <c r="AN22" s="986"/>
      <c r="AO22" s="986"/>
      <c r="AP22" s="986"/>
      <c r="AQ22" s="991"/>
      <c r="AR22" s="991"/>
      <c r="AS22" s="991"/>
    </row>
    <row r="23" spans="1:69" ht="18" customHeight="1" x14ac:dyDescent="0.15">
      <c r="A23" s="748"/>
      <c r="B23" s="748"/>
      <c r="C23" s="748"/>
      <c r="D23" s="748"/>
      <c r="E23" s="748"/>
      <c r="F23" s="748"/>
      <c r="G23" s="748"/>
      <c r="H23" s="748"/>
      <c r="I23" s="748"/>
      <c r="J23" s="748"/>
      <c r="K23" s="748"/>
      <c r="L23" s="748"/>
      <c r="M23" s="748"/>
      <c r="N23" s="748"/>
      <c r="O23" s="748"/>
      <c r="P23" s="986"/>
      <c r="Q23" s="986"/>
      <c r="R23" s="986"/>
      <c r="S23" s="986"/>
      <c r="T23" s="986"/>
      <c r="U23" s="991"/>
      <c r="V23" s="991"/>
      <c r="W23" s="991"/>
      <c r="X23" s="986"/>
      <c r="Y23" s="986"/>
      <c r="Z23" s="986"/>
      <c r="AA23" s="986"/>
      <c r="AB23" s="986"/>
      <c r="AC23" s="991"/>
      <c r="AD23" s="991"/>
      <c r="AE23" s="991"/>
      <c r="AF23" s="986"/>
      <c r="AG23" s="986"/>
      <c r="AH23" s="986"/>
      <c r="AI23" s="986"/>
      <c r="AJ23" s="986"/>
      <c r="AK23" s="158"/>
      <c r="AL23" s="986"/>
      <c r="AM23" s="986"/>
      <c r="AN23" s="986"/>
      <c r="AO23" s="986"/>
      <c r="AP23" s="986"/>
      <c r="AQ23" s="991"/>
      <c r="AR23" s="991"/>
      <c r="AS23" s="991"/>
    </row>
    <row r="24" spans="1:69" ht="18" customHeight="1" x14ac:dyDescent="0.15">
      <c r="A24" s="748"/>
      <c r="B24" s="748"/>
      <c r="C24" s="748"/>
      <c r="D24" s="748"/>
      <c r="E24" s="748"/>
      <c r="F24" s="748"/>
      <c r="G24" s="748"/>
      <c r="H24" s="748"/>
      <c r="I24" s="748"/>
      <c r="J24" s="748"/>
      <c r="K24" s="748"/>
      <c r="L24" s="748"/>
      <c r="M24" s="748"/>
      <c r="N24" s="748"/>
      <c r="O24" s="748"/>
      <c r="P24" s="986"/>
      <c r="Q24" s="986"/>
      <c r="R24" s="986"/>
      <c r="S24" s="986"/>
      <c r="T24" s="986"/>
      <c r="U24" s="991"/>
      <c r="V24" s="991"/>
      <c r="W24" s="991"/>
      <c r="X24" s="986"/>
      <c r="Y24" s="986"/>
      <c r="Z24" s="986"/>
      <c r="AA24" s="986"/>
      <c r="AB24" s="986"/>
      <c r="AC24" s="991"/>
      <c r="AD24" s="991"/>
      <c r="AE24" s="991"/>
      <c r="AF24" s="986"/>
      <c r="AG24" s="986"/>
      <c r="AH24" s="986"/>
      <c r="AI24" s="986"/>
      <c r="AJ24" s="986"/>
      <c r="AK24" s="158"/>
      <c r="AL24" s="986"/>
      <c r="AM24" s="986"/>
      <c r="AN24" s="986"/>
      <c r="AO24" s="986"/>
      <c r="AP24" s="986"/>
      <c r="AQ24" s="991"/>
      <c r="AR24" s="991"/>
      <c r="AS24" s="991"/>
    </row>
    <row r="25" spans="1:69" ht="18" customHeight="1" x14ac:dyDescent="0.15">
      <c r="A25" s="748"/>
      <c r="B25" s="748"/>
      <c r="C25" s="748"/>
      <c r="D25" s="748"/>
      <c r="E25" s="748"/>
      <c r="F25" s="748"/>
      <c r="G25" s="748"/>
      <c r="H25" s="748"/>
      <c r="I25" s="748"/>
      <c r="J25" s="748"/>
      <c r="K25" s="748"/>
      <c r="L25" s="748"/>
      <c r="M25" s="748"/>
      <c r="N25" s="748"/>
      <c r="O25" s="748"/>
      <c r="P25" s="986"/>
      <c r="Q25" s="986"/>
      <c r="R25" s="986"/>
      <c r="S25" s="986"/>
      <c r="T25" s="986"/>
      <c r="U25" s="991"/>
      <c r="V25" s="991"/>
      <c r="W25" s="991"/>
      <c r="X25" s="986"/>
      <c r="Y25" s="986"/>
      <c r="Z25" s="986"/>
      <c r="AA25" s="986"/>
      <c r="AB25" s="986"/>
      <c r="AC25" s="991"/>
      <c r="AD25" s="991"/>
      <c r="AE25" s="991"/>
      <c r="AF25" s="986"/>
      <c r="AG25" s="986"/>
      <c r="AH25" s="986"/>
      <c r="AI25" s="986"/>
      <c r="AJ25" s="986"/>
      <c r="AK25" s="158"/>
      <c r="AL25" s="986"/>
      <c r="AM25" s="986"/>
      <c r="AN25" s="986"/>
      <c r="AO25" s="986"/>
      <c r="AP25" s="986"/>
      <c r="AQ25" s="991"/>
      <c r="AR25" s="991"/>
      <c r="AS25" s="991"/>
    </row>
    <row r="26" spans="1:69" ht="18" customHeight="1" x14ac:dyDescent="0.15">
      <c r="A26" s="748"/>
      <c r="B26" s="748"/>
      <c r="C26" s="748"/>
      <c r="D26" s="748"/>
      <c r="E26" s="748"/>
      <c r="F26" s="748"/>
      <c r="G26" s="748"/>
      <c r="H26" s="748"/>
      <c r="I26" s="748"/>
      <c r="J26" s="748"/>
      <c r="K26" s="748"/>
      <c r="L26" s="748"/>
      <c r="M26" s="748"/>
      <c r="N26" s="748"/>
      <c r="O26" s="748"/>
      <c r="P26" s="986"/>
      <c r="Q26" s="986"/>
      <c r="R26" s="986"/>
      <c r="S26" s="986"/>
      <c r="T26" s="986"/>
      <c r="U26" s="991"/>
      <c r="V26" s="991"/>
      <c r="W26" s="991"/>
      <c r="X26" s="986"/>
      <c r="Y26" s="986"/>
      <c r="Z26" s="986"/>
      <c r="AA26" s="986"/>
      <c r="AB26" s="986"/>
      <c r="AC26" s="991"/>
      <c r="AD26" s="991"/>
      <c r="AE26" s="991"/>
      <c r="AF26" s="986"/>
      <c r="AG26" s="986"/>
      <c r="AH26" s="986"/>
      <c r="AI26" s="986"/>
      <c r="AJ26" s="986"/>
      <c r="AK26" s="158"/>
      <c r="AL26" s="986"/>
      <c r="AM26" s="986"/>
      <c r="AN26" s="986"/>
      <c r="AO26" s="986"/>
      <c r="AP26" s="986"/>
      <c r="AQ26" s="991"/>
      <c r="AR26" s="991"/>
      <c r="AS26" s="991"/>
    </row>
    <row r="27" spans="1:69" ht="18" customHeight="1" x14ac:dyDescent="0.15">
      <c r="A27" s="748"/>
      <c r="B27" s="748"/>
      <c r="C27" s="748"/>
      <c r="D27" s="748"/>
      <c r="E27" s="748"/>
      <c r="F27" s="748"/>
      <c r="G27" s="748"/>
      <c r="H27" s="748"/>
      <c r="I27" s="748"/>
      <c r="J27" s="748"/>
      <c r="K27" s="748"/>
      <c r="L27" s="748"/>
      <c r="M27" s="748"/>
      <c r="N27" s="748"/>
      <c r="O27" s="748"/>
      <c r="P27" s="986"/>
      <c r="Q27" s="986"/>
      <c r="R27" s="986"/>
      <c r="S27" s="986"/>
      <c r="T27" s="986"/>
      <c r="U27" s="991"/>
      <c r="V27" s="991"/>
      <c r="W27" s="991"/>
      <c r="X27" s="986"/>
      <c r="Y27" s="986"/>
      <c r="Z27" s="986"/>
      <c r="AA27" s="986"/>
      <c r="AB27" s="986"/>
      <c r="AC27" s="991"/>
      <c r="AD27" s="991"/>
      <c r="AE27" s="991"/>
      <c r="AF27" s="986"/>
      <c r="AG27" s="986"/>
      <c r="AH27" s="986"/>
      <c r="AI27" s="986"/>
      <c r="AJ27" s="986"/>
      <c r="AK27" s="158"/>
      <c r="AL27" s="986"/>
      <c r="AM27" s="986"/>
      <c r="AN27" s="986"/>
      <c r="AO27" s="986"/>
      <c r="AP27" s="986"/>
      <c r="AQ27" s="991"/>
      <c r="AR27" s="991"/>
      <c r="AS27" s="991"/>
    </row>
    <row r="28" spans="1:69" ht="48" customHeight="1" x14ac:dyDescent="0.15">
      <c r="A28" s="748"/>
      <c r="B28" s="748"/>
      <c r="C28" s="748"/>
      <c r="D28" s="748"/>
      <c r="E28" s="748"/>
      <c r="F28" s="748"/>
      <c r="G28" s="748"/>
      <c r="H28" s="748"/>
      <c r="I28" s="748"/>
      <c r="J28" s="748"/>
      <c r="K28" s="748"/>
      <c r="L28" s="748"/>
      <c r="M28" s="748"/>
      <c r="N28" s="748"/>
      <c r="O28" s="748"/>
      <c r="P28" s="1151"/>
      <c r="Q28" s="1151"/>
      <c r="R28" s="1151"/>
      <c r="S28" s="1151"/>
      <c r="T28" s="1151"/>
      <c r="U28" s="1152"/>
      <c r="V28" s="1152"/>
      <c r="W28" s="1152"/>
      <c r="X28" s="986"/>
      <c r="Y28" s="986"/>
      <c r="Z28" s="986"/>
      <c r="AA28" s="986"/>
      <c r="AB28" s="986"/>
      <c r="AC28" s="1152"/>
      <c r="AD28" s="1152"/>
      <c r="AE28" s="1152"/>
      <c r="AF28" s="986"/>
      <c r="AG28" s="986"/>
      <c r="AH28" s="986"/>
      <c r="AI28" s="986"/>
      <c r="AJ28" s="986"/>
      <c r="AK28" s="201"/>
      <c r="AL28" s="986"/>
      <c r="AM28" s="986"/>
      <c r="AN28" s="986"/>
      <c r="AO28" s="986"/>
      <c r="AP28" s="986"/>
      <c r="AQ28" s="1152"/>
      <c r="AR28" s="1152"/>
      <c r="AS28" s="1152"/>
    </row>
    <row r="29" spans="1:69" ht="27.75" customHeight="1" x14ac:dyDescent="0.15">
      <c r="A29" s="10"/>
      <c r="B29" s="10"/>
      <c r="C29" s="15"/>
      <c r="D29" s="10"/>
      <c r="E29" s="10"/>
      <c r="F29" s="1146" t="s">
        <v>
1290</v>
      </c>
      <c r="G29" s="803"/>
      <c r="H29" s="803"/>
      <c r="I29" s="803"/>
      <c r="J29" s="803"/>
      <c r="K29" s="803"/>
      <c r="L29" s="803"/>
      <c r="M29" s="803"/>
      <c r="N29" s="803"/>
      <c r="O29" s="803"/>
      <c r="P29" s="803"/>
      <c r="Q29" s="803"/>
      <c r="R29" s="803"/>
      <c r="S29" s="803"/>
      <c r="T29" s="803"/>
      <c r="U29" s="803"/>
      <c r="V29" s="803"/>
      <c r="W29" s="803"/>
      <c r="X29" s="803"/>
      <c r="Y29" s="803"/>
      <c r="Z29" s="803"/>
      <c r="AA29" s="803"/>
      <c r="AB29" s="803"/>
      <c r="AC29" s="803"/>
      <c r="AD29" s="803"/>
      <c r="AE29" s="803"/>
      <c r="AF29" s="803"/>
      <c r="AG29" s="803"/>
      <c r="AH29" s="803"/>
      <c r="AI29" s="803"/>
      <c r="AJ29" s="803"/>
      <c r="AK29" s="803"/>
      <c r="AL29" s="804"/>
      <c r="AR29" s="10"/>
      <c r="AS29" s="10"/>
    </row>
    <row r="30" spans="1:69" ht="27.75" customHeight="1" x14ac:dyDescent="0.15">
      <c r="A30" s="13"/>
      <c r="C30" s="81"/>
      <c r="D30" s="81"/>
      <c r="E30" s="81"/>
      <c r="F30" s="1147" t="s">
        <v>
1149</v>
      </c>
      <c r="G30" s="1093"/>
      <c r="H30" s="1093"/>
      <c r="I30" s="1093"/>
      <c r="J30" s="109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93"/>
      <c r="AG30" s="1093"/>
      <c r="AH30" s="1093"/>
      <c r="AI30" s="1093"/>
      <c r="AJ30" s="1093"/>
      <c r="AK30" s="1093"/>
      <c r="AL30" s="799"/>
      <c r="AR30" s="125"/>
      <c r="AS30" s="125"/>
    </row>
    <row r="31" spans="1:69" ht="6.75" customHeight="1" x14ac:dyDescent="0.15">
      <c r="A31" s="13"/>
      <c r="C31" s="81"/>
      <c r="D31" s="81"/>
      <c r="E31" s="81"/>
      <c r="F31" s="202"/>
      <c r="G31" s="203"/>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4"/>
      <c r="AR31" s="125"/>
      <c r="AS31" s="125"/>
    </row>
    <row r="32" spans="1:69" ht="15" customHeight="1" x14ac:dyDescent="0.15">
      <c r="A32" s="1"/>
      <c r="B32" s="1"/>
      <c r="C32" s="1"/>
      <c r="D32" s="1"/>
      <c r="E32" s="1"/>
      <c r="F32" s="1148" t="s">
        <v>
1291</v>
      </c>
      <c r="G32" s="1149"/>
      <c r="H32" s="1149"/>
      <c r="I32" s="1149"/>
      <c r="J32" s="1149"/>
      <c r="K32" s="1149"/>
      <c r="L32" s="1149"/>
      <c r="M32" s="1149"/>
      <c r="N32" s="1149"/>
      <c r="O32" s="1149"/>
      <c r="P32" s="1149"/>
      <c r="Q32" s="1149"/>
      <c r="R32" s="1149"/>
      <c r="S32" s="1149"/>
      <c r="T32" s="1149"/>
      <c r="U32" s="1149"/>
      <c r="V32" s="1149"/>
      <c r="W32" s="1149"/>
      <c r="X32" s="1149"/>
      <c r="Y32" s="1149"/>
      <c r="Z32" s="1149"/>
      <c r="AA32" s="1149"/>
      <c r="AB32" s="1149"/>
      <c r="AC32" s="1149"/>
      <c r="AD32" s="1149"/>
      <c r="AE32" s="1149"/>
      <c r="AF32" s="1149"/>
      <c r="AG32" s="1149"/>
      <c r="AH32" s="1149"/>
      <c r="AI32" s="1149"/>
      <c r="AJ32" s="1149"/>
      <c r="AK32" s="1149"/>
      <c r="AL32" s="1150"/>
      <c r="AR32" s="1"/>
      <c r="AS32" s="1"/>
    </row>
    <row r="33" spans="1:50" ht="6.75" customHeight="1" x14ac:dyDescent="0.15">
      <c r="A33" s="1"/>
      <c r="B33" s="1"/>
      <c r="C33" s="1"/>
      <c r="D33" s="1"/>
      <c r="E33" s="1"/>
      <c r="F33" s="59"/>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60"/>
      <c r="AR33" s="1"/>
      <c r="AS33" s="1"/>
    </row>
    <row r="34" spans="1:50" ht="15" customHeight="1" x14ac:dyDescent="0.15">
      <c r="A34" s="1"/>
      <c r="B34" s="1"/>
      <c r="C34" s="1"/>
      <c r="D34" s="1"/>
      <c r="E34" s="1"/>
      <c r="F34" s="114"/>
      <c r="G34" s="10"/>
      <c r="H34" s="10"/>
      <c r="I34" s="10"/>
      <c r="J34" s="10"/>
      <c r="K34" s="10" t="s">
        <v>
1150</v>
      </c>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17"/>
      <c r="AR34" s="1"/>
      <c r="AS34" s="1"/>
    </row>
    <row r="35" spans="1:50" ht="15" customHeight="1" x14ac:dyDescent="0.15">
      <c r="A35" s="1"/>
      <c r="B35" s="1"/>
      <c r="C35" s="1"/>
      <c r="D35" s="1"/>
      <c r="E35" s="1"/>
      <c r="F35" s="114"/>
      <c r="G35" s="10"/>
      <c r="H35" s="10"/>
      <c r="I35" s="10"/>
      <c r="J35" s="10"/>
      <c r="K35" s="10"/>
      <c r="L35" s="10"/>
      <c r="M35" s="10" t="s">
        <v>
1151</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17"/>
      <c r="AR35" s="1"/>
      <c r="AS35" s="1"/>
    </row>
    <row r="36" spans="1:50" ht="15" customHeight="1" x14ac:dyDescent="0.15">
      <c r="A36" s="1"/>
      <c r="B36" s="1"/>
      <c r="C36" s="1"/>
      <c r="D36" s="1"/>
      <c r="E36" s="1"/>
      <c r="F36" s="114"/>
      <c r="G36" s="10"/>
      <c r="H36" s="10"/>
      <c r="I36" s="10"/>
      <c r="J36" s="10"/>
      <c r="K36" s="10"/>
      <c r="L36" s="10"/>
      <c r="M36" s="10" t="s">
        <v>
1152</v>
      </c>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17"/>
      <c r="AR36" s="1"/>
      <c r="AS36" s="1"/>
      <c r="AX36" t="s">
        <v>
50</v>
      </c>
    </row>
    <row r="37" spans="1:50" ht="15" customHeight="1" x14ac:dyDescent="0.15">
      <c r="A37" s="1"/>
      <c r="B37" s="1"/>
      <c r="C37" s="1"/>
      <c r="D37" s="1"/>
      <c r="E37" s="1"/>
      <c r="F37" s="114"/>
      <c r="G37" s="10"/>
      <c r="H37" s="10"/>
      <c r="I37" s="10"/>
      <c r="J37" s="10"/>
      <c r="K37" s="10"/>
      <c r="L37" s="10"/>
      <c r="M37" s="10" t="s">
        <v>
1153</v>
      </c>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17"/>
      <c r="AR37" s="1"/>
      <c r="AS37" s="1"/>
    </row>
    <row r="38" spans="1:50" ht="10.5" customHeight="1" x14ac:dyDescent="0.15">
      <c r="A38" s="1"/>
      <c r="B38" s="1"/>
      <c r="C38" s="1"/>
      <c r="D38" s="1"/>
      <c r="E38" s="1"/>
      <c r="F38" s="11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17"/>
      <c r="AR38" s="1"/>
      <c r="AS38" s="1"/>
    </row>
    <row r="39" spans="1:50" ht="15" customHeight="1" x14ac:dyDescent="0.15">
      <c r="A39" s="1"/>
      <c r="B39" s="1"/>
      <c r="C39" s="1"/>
      <c r="D39" s="1"/>
      <c r="E39" s="1"/>
      <c r="F39" s="114"/>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17"/>
      <c r="AR39" s="1"/>
      <c r="AS39" s="1"/>
    </row>
    <row r="40" spans="1:50" ht="15" customHeight="1" x14ac:dyDescent="0.15">
      <c r="A40" s="1"/>
      <c r="B40" s="1"/>
      <c r="C40" s="1"/>
      <c r="D40" s="1"/>
      <c r="E40" s="1"/>
      <c r="F40" s="11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17"/>
      <c r="AR40" s="1"/>
      <c r="AS40" s="1"/>
    </row>
    <row r="41" spans="1:50" ht="15" customHeight="1" x14ac:dyDescent="0.15">
      <c r="A41" s="1"/>
      <c r="B41" s="1"/>
      <c r="C41" s="1"/>
      <c r="D41" s="1"/>
      <c r="E41" s="1"/>
      <c r="F41" s="114"/>
      <c r="G41" s="10"/>
      <c r="H41" s="10"/>
      <c r="I41" s="10"/>
      <c r="J41" s="10"/>
      <c r="K41" s="10"/>
      <c r="L41" s="10"/>
      <c r="M41" s="15"/>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17"/>
      <c r="AR41" s="1"/>
      <c r="AS41" s="1"/>
    </row>
    <row r="42" spans="1:50" ht="12" customHeight="1" x14ac:dyDescent="0.15">
      <c r="A42" s="1"/>
      <c r="B42" s="1"/>
      <c r="C42" s="1"/>
      <c r="D42" s="1"/>
      <c r="E42" s="1"/>
      <c r="F42" s="179"/>
      <c r="G42" s="43"/>
      <c r="H42" s="43"/>
      <c r="I42" s="43"/>
      <c r="J42" s="43"/>
      <c r="K42" s="43"/>
      <c r="L42" s="190"/>
      <c r="M42" s="190"/>
      <c r="N42" s="190"/>
      <c r="O42" s="190"/>
      <c r="P42" s="190"/>
      <c r="Q42" s="190"/>
      <c r="R42" s="190"/>
      <c r="S42" s="190"/>
      <c r="T42" s="190"/>
      <c r="U42" s="190"/>
      <c r="V42" s="190"/>
      <c r="W42" s="190"/>
      <c r="X42" s="190"/>
      <c r="Y42" s="190"/>
      <c r="Z42" s="190"/>
      <c r="AA42" s="190"/>
      <c r="AB42" s="190"/>
      <c r="AC42" s="190"/>
      <c r="AD42" s="190"/>
      <c r="AE42" s="190"/>
      <c r="AF42" s="190"/>
      <c r="AG42" s="120"/>
      <c r="AH42" s="120"/>
      <c r="AI42" s="120"/>
      <c r="AJ42" s="120"/>
      <c r="AK42" s="120"/>
      <c r="AL42" s="121"/>
      <c r="AR42" s="1"/>
      <c r="AS42" s="1"/>
    </row>
    <row r="43" spans="1:50" ht="15" customHeight="1" x14ac:dyDescent="0.15">
      <c r="A43" s="1"/>
      <c r="B43" s="1"/>
      <c r="C43" s="1"/>
      <c r="D43" s="1"/>
      <c r="E43" s="1"/>
      <c r="F43" s="1"/>
      <c r="G43" s="1"/>
      <c r="H43" s="1"/>
      <c r="I43" s="1"/>
      <c r="J43" s="1"/>
      <c r="K43" s="1"/>
      <c r="L43" s="1"/>
      <c r="M43" s="1"/>
      <c r="N43" s="1"/>
      <c r="O43" s="1"/>
      <c r="AC43" s="205" t="s">
        <v>
1154</v>
      </c>
      <c r="AK43" s="1"/>
      <c r="AL43" s="1"/>
      <c r="AM43" s="1"/>
      <c r="AN43" s="1"/>
      <c r="AO43" s="1"/>
      <c r="AP43" s="1"/>
      <c r="AQ43" s="1"/>
      <c r="AR43" s="1"/>
      <c r="AS43" s="1"/>
    </row>
    <row r="44" spans="1:50" ht="15" customHeight="1" x14ac:dyDescent="0.15">
      <c r="A44" s="1"/>
      <c r="B44" s="1"/>
      <c r="C44" s="1"/>
      <c r="D44" s="1"/>
      <c r="E44" s="1"/>
      <c r="F44" s="1"/>
      <c r="G44" s="1"/>
      <c r="H44" s="1"/>
      <c r="I44" s="1"/>
      <c r="J44" s="1"/>
      <c r="K44" s="1"/>
      <c r="L44" s="1"/>
      <c r="M44" s="1"/>
      <c r="N44" s="1"/>
      <c r="O44" s="1"/>
      <c r="AK44" s="1"/>
      <c r="AL44" s="1"/>
      <c r="AM44" s="1"/>
      <c r="AN44" s="1"/>
      <c r="AO44" s="1"/>
      <c r="AP44" s="1"/>
      <c r="AQ44" s="1"/>
      <c r="AR44" s="1"/>
      <c r="AS44" s="1"/>
    </row>
    <row r="45" spans="1:50" ht="15" customHeight="1" x14ac:dyDescent="0.15">
      <c r="A45" s="1"/>
      <c r="B45" s="1"/>
      <c r="C45" s="1"/>
      <c r="D45" s="1"/>
      <c r="E45" s="1"/>
      <c r="F45" s="1"/>
      <c r="G45" s="1"/>
      <c r="H45" s="1"/>
      <c r="I45" s="1"/>
      <c r="J45" s="1"/>
      <c r="K45" s="1"/>
      <c r="L45" s="1"/>
      <c r="M45" s="1"/>
      <c r="N45" s="1"/>
      <c r="O45" s="1"/>
      <c r="AK45" s="1"/>
      <c r="AL45" s="1"/>
      <c r="AM45" s="1"/>
      <c r="AN45" s="1"/>
      <c r="AO45" s="1"/>
      <c r="AP45" s="1"/>
      <c r="AQ45" s="1"/>
      <c r="AR45" s="1"/>
      <c r="AS45" s="1"/>
    </row>
    <row r="46" spans="1:50" ht="15" customHeight="1" x14ac:dyDescent="0.15"/>
    <row r="47" spans="1:50" ht="15" customHeight="1" x14ac:dyDescent="0.15"/>
    <row r="48" spans="1:50" ht="15" customHeight="1" x14ac:dyDescent="0.15"/>
    <row r="49" spans="1:45" ht="15" customHeight="1" x14ac:dyDescent="0.15">
      <c r="A49" s="8"/>
      <c r="B49" s="8"/>
      <c r="C49" s="8"/>
      <c r="D49" s="8"/>
      <c r="E49" s="8"/>
      <c r="F49" s="8"/>
      <c r="G49" s="8"/>
      <c r="H49" s="8"/>
      <c r="I49" s="8"/>
      <c r="J49" s="8"/>
      <c r="K49" s="8"/>
      <c r="L49" s="8"/>
      <c r="M49" s="8"/>
      <c r="N49" s="8"/>
      <c r="O49" s="8"/>
      <c r="AK49" s="8"/>
      <c r="AL49" s="8"/>
      <c r="AM49" s="8"/>
      <c r="AN49" s="8"/>
      <c r="AO49" s="8"/>
      <c r="AP49" s="8"/>
      <c r="AQ49" s="8"/>
      <c r="AR49" s="8"/>
      <c r="AS49" s="8"/>
    </row>
    <row r="50" spans="1:45" ht="15" customHeight="1" x14ac:dyDescent="0.1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row>
    <row r="51" spans="1:45" ht="15" customHeight="1" x14ac:dyDescent="0.1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row>
    <row r="52" spans="1:45" ht="15" customHeight="1" x14ac:dyDescent="0.15">
      <c r="A52" s="583"/>
      <c r="B52" s="583"/>
      <c r="C52" s="583"/>
      <c r="D52" s="583"/>
      <c r="E52" s="583"/>
      <c r="F52" s="583"/>
      <c r="G52" s="583"/>
      <c r="H52" s="583"/>
      <c r="I52" s="583"/>
      <c r="J52" s="583"/>
      <c r="K52" s="583"/>
      <c r="L52" s="583"/>
      <c r="M52" s="583"/>
      <c r="N52" s="583"/>
      <c r="O52" s="583"/>
      <c r="P52" s="583"/>
      <c r="Q52" s="583"/>
      <c r="R52" s="583"/>
      <c r="S52" s="583"/>
      <c r="T52" s="583"/>
      <c r="U52" s="583"/>
      <c r="V52" s="583"/>
      <c r="W52" s="583"/>
      <c r="X52" s="583"/>
      <c r="Y52" s="583"/>
      <c r="Z52" s="583"/>
      <c r="AA52" s="583"/>
      <c r="AB52" s="583"/>
      <c r="AC52" s="583"/>
      <c r="AD52" s="583"/>
      <c r="AE52" s="583"/>
      <c r="AF52" s="583"/>
      <c r="AG52" s="583"/>
      <c r="AH52" s="583"/>
      <c r="AI52" s="583"/>
      <c r="AJ52" s="583"/>
      <c r="AK52" s="583"/>
      <c r="AL52" s="583"/>
      <c r="AM52" s="583"/>
      <c r="AN52" s="583"/>
      <c r="AO52" s="583"/>
      <c r="AP52" s="583"/>
      <c r="AQ52" s="583"/>
      <c r="AR52" s="583"/>
      <c r="AS52" s="583"/>
    </row>
  </sheetData>
  <mergeCells count="179">
    <mergeCell ref="A1:C2"/>
    <mergeCell ref="D1:P2"/>
    <mergeCell ref="C3:D3"/>
    <mergeCell ref="A5:O8"/>
    <mergeCell ref="P5:T8"/>
    <mergeCell ref="U5:W7"/>
    <mergeCell ref="U8:W8"/>
    <mergeCell ref="X5:AB8"/>
    <mergeCell ref="AC5:AE7"/>
    <mergeCell ref="AF5:AJ8"/>
    <mergeCell ref="AK5:AK7"/>
    <mergeCell ref="AL5:AP8"/>
    <mergeCell ref="AQ5:AS7"/>
    <mergeCell ref="AC8:AE8"/>
    <mergeCell ref="AQ8:AS8"/>
    <mergeCell ref="A9:O9"/>
    <mergeCell ref="P9:T9"/>
    <mergeCell ref="U9:W9"/>
    <mergeCell ref="X9:AB9"/>
    <mergeCell ref="AC9:AE9"/>
    <mergeCell ref="AF9:AJ9"/>
    <mergeCell ref="AL9:AP9"/>
    <mergeCell ref="AQ9:AS9"/>
    <mergeCell ref="A10:O10"/>
    <mergeCell ref="P10:T10"/>
    <mergeCell ref="U10:W10"/>
    <mergeCell ref="X10:AB10"/>
    <mergeCell ref="AC10:AE10"/>
    <mergeCell ref="AF10:AJ10"/>
    <mergeCell ref="AL10:AP10"/>
    <mergeCell ref="AQ10:AS10"/>
    <mergeCell ref="A11:O11"/>
    <mergeCell ref="P11:T11"/>
    <mergeCell ref="U11:W11"/>
    <mergeCell ref="X11:AB11"/>
    <mergeCell ref="AC11:AE11"/>
    <mergeCell ref="AF11:AJ11"/>
    <mergeCell ref="AL11:AP11"/>
    <mergeCell ref="AQ11:AS11"/>
    <mergeCell ref="A12:O12"/>
    <mergeCell ref="P12:T12"/>
    <mergeCell ref="U12:W12"/>
    <mergeCell ref="X12:AB12"/>
    <mergeCell ref="AC12:AE12"/>
    <mergeCell ref="AF12:AJ12"/>
    <mergeCell ref="AL12:AP12"/>
    <mergeCell ref="AQ12:AS12"/>
    <mergeCell ref="A13:O13"/>
    <mergeCell ref="P13:T13"/>
    <mergeCell ref="U13:W13"/>
    <mergeCell ref="X13:AB13"/>
    <mergeCell ref="AC13:AE13"/>
    <mergeCell ref="AF13:AJ13"/>
    <mergeCell ref="AL13:AP13"/>
    <mergeCell ref="AQ13:AS13"/>
    <mergeCell ref="A14:O14"/>
    <mergeCell ref="P14:T14"/>
    <mergeCell ref="U14:W14"/>
    <mergeCell ref="X14:AB14"/>
    <mergeCell ref="AC14:AE14"/>
    <mergeCell ref="AF14:AJ14"/>
    <mergeCell ref="AL14:AP14"/>
    <mergeCell ref="AQ14:AS14"/>
    <mergeCell ref="A15:O15"/>
    <mergeCell ref="P15:T15"/>
    <mergeCell ref="U15:W15"/>
    <mergeCell ref="X15:AB15"/>
    <mergeCell ref="AC15:AE15"/>
    <mergeCell ref="AF15:AJ15"/>
    <mergeCell ref="AL15:AP15"/>
    <mergeCell ref="AQ15:AS15"/>
    <mergeCell ref="A16:O16"/>
    <mergeCell ref="P16:T16"/>
    <mergeCell ref="U16:W16"/>
    <mergeCell ref="X16:AB16"/>
    <mergeCell ref="AC16:AE16"/>
    <mergeCell ref="AF16:AJ16"/>
    <mergeCell ref="AL16:AP16"/>
    <mergeCell ref="AQ16:AS16"/>
    <mergeCell ref="A17:O17"/>
    <mergeCell ref="P17:T17"/>
    <mergeCell ref="U17:W17"/>
    <mergeCell ref="X17:AB17"/>
    <mergeCell ref="AC17:AE17"/>
    <mergeCell ref="AF17:AJ17"/>
    <mergeCell ref="AL17:AP17"/>
    <mergeCell ref="AQ17:AS17"/>
    <mergeCell ref="A18:O18"/>
    <mergeCell ref="P18:T18"/>
    <mergeCell ref="U18:W18"/>
    <mergeCell ref="X18:AB18"/>
    <mergeCell ref="AC18:AE18"/>
    <mergeCell ref="AF18:AJ18"/>
    <mergeCell ref="AL18:AP18"/>
    <mergeCell ref="AQ18:AS18"/>
    <mergeCell ref="A19:O19"/>
    <mergeCell ref="P19:T19"/>
    <mergeCell ref="U19:W19"/>
    <mergeCell ref="X19:AB19"/>
    <mergeCell ref="AC19:AE19"/>
    <mergeCell ref="AF19:AJ19"/>
    <mergeCell ref="AL19:AP19"/>
    <mergeCell ref="AQ19:AS19"/>
    <mergeCell ref="A20:O20"/>
    <mergeCell ref="P20:T20"/>
    <mergeCell ref="U20:W20"/>
    <mergeCell ref="X20:AB20"/>
    <mergeCell ref="AC20:AE20"/>
    <mergeCell ref="AF20:AJ20"/>
    <mergeCell ref="AL20:AP20"/>
    <mergeCell ref="AQ20:AS20"/>
    <mergeCell ref="A21:O21"/>
    <mergeCell ref="P21:T21"/>
    <mergeCell ref="U21:W21"/>
    <mergeCell ref="X21:AB21"/>
    <mergeCell ref="AC21:AE21"/>
    <mergeCell ref="AF21:AJ21"/>
    <mergeCell ref="AL21:AP21"/>
    <mergeCell ref="AQ21:AS21"/>
    <mergeCell ref="A22:O22"/>
    <mergeCell ref="P22:T22"/>
    <mergeCell ref="U22:W22"/>
    <mergeCell ref="X22:AB22"/>
    <mergeCell ref="AC22:AE22"/>
    <mergeCell ref="AF22:AJ22"/>
    <mergeCell ref="AL22:AP22"/>
    <mergeCell ref="AQ22:AS22"/>
    <mergeCell ref="A23:O23"/>
    <mergeCell ref="P23:T23"/>
    <mergeCell ref="U23:W23"/>
    <mergeCell ref="X23:AB23"/>
    <mergeCell ref="AC23:AE23"/>
    <mergeCell ref="AF23:AJ23"/>
    <mergeCell ref="AL23:AP23"/>
    <mergeCell ref="AQ23:AS23"/>
    <mergeCell ref="A24:O24"/>
    <mergeCell ref="P24:T24"/>
    <mergeCell ref="U24:W24"/>
    <mergeCell ref="X24:AB24"/>
    <mergeCell ref="AC24:AE24"/>
    <mergeCell ref="AF24:AJ24"/>
    <mergeCell ref="AL24:AP24"/>
    <mergeCell ref="AQ24:AS24"/>
    <mergeCell ref="A25:O25"/>
    <mergeCell ref="P25:T25"/>
    <mergeCell ref="U25:W25"/>
    <mergeCell ref="X25:AB25"/>
    <mergeCell ref="AC25:AE25"/>
    <mergeCell ref="AF25:AJ25"/>
    <mergeCell ref="AL25:AP25"/>
    <mergeCell ref="AQ25:AS25"/>
    <mergeCell ref="A26:O26"/>
    <mergeCell ref="P26:T26"/>
    <mergeCell ref="U26:W26"/>
    <mergeCell ref="X26:AB26"/>
    <mergeCell ref="AC26:AE26"/>
    <mergeCell ref="AF26:AJ26"/>
    <mergeCell ref="AL26:AP26"/>
    <mergeCell ref="AQ26:AS26"/>
    <mergeCell ref="AC28:AE28"/>
    <mergeCell ref="AF28:AJ28"/>
    <mergeCell ref="AL28:AP28"/>
    <mergeCell ref="AQ28:AS28"/>
    <mergeCell ref="A27:O27"/>
    <mergeCell ref="P27:T27"/>
    <mergeCell ref="U27:W27"/>
    <mergeCell ref="X27:AB27"/>
    <mergeCell ref="AC27:AE27"/>
    <mergeCell ref="AF27:AJ27"/>
    <mergeCell ref="F29:AL29"/>
    <mergeCell ref="F30:AL30"/>
    <mergeCell ref="F32:AL32"/>
    <mergeCell ref="A52:AS52"/>
    <mergeCell ref="AL27:AP27"/>
    <mergeCell ref="AQ27:AS27"/>
    <mergeCell ref="A28:O28"/>
    <mergeCell ref="P28:T28"/>
    <mergeCell ref="U28:W28"/>
    <mergeCell ref="X28:AB28"/>
  </mergeCells>
  <phoneticPr fontId="4"/>
  <printOptions horizontalCentered="1"/>
  <pageMargins left="0.78740157480314965" right="0.78740157480314965" top="0.98425196850393704" bottom="0.78740157480314965" header="0" footer="0"/>
  <headerFooter alignWithMargins="0"/>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4" baseType="variant">
      <vt:variant>
        <vt:lpstr>ワークシート</vt:lpstr>
      </vt:variant>
      <vt:variant>
        <vt:i4>19</vt:i4>
      </vt:variant>
      <vt:variant>
        <vt:lpstr>名前付き一覧</vt:lpstr>
      </vt:variant>
      <vt:variant>
        <vt:i4>16</vt:i4>
      </vt:variant>
    </vt:vector>
  </HeadingPairs>
  <TitlesOfParts>
    <vt:vector size="35" baseType="lpstr">
      <vt:lpstr>　９．治安・防災</vt:lpstr>
      <vt:lpstr>　９．治安・防災 (２)</vt:lpstr>
      <vt:lpstr>　９．治安・防災 (３)</vt:lpstr>
      <vt:lpstr>　９．治安・防災 (4)</vt:lpstr>
      <vt:lpstr>　10．交通・通信</vt:lpstr>
      <vt:lpstr>　11．選挙</vt:lpstr>
      <vt:lpstr>11．選挙（2）</vt:lpstr>
      <vt:lpstr>11．選挙(3)</vt:lpstr>
      <vt:lpstr>11．選挙（4）</vt:lpstr>
      <vt:lpstr>　12．議会・行政</vt:lpstr>
      <vt:lpstr>12．議会・行政 (2)</vt:lpstr>
      <vt:lpstr>　12．議会・行政 (3)</vt:lpstr>
      <vt:lpstr>機構図</vt:lpstr>
      <vt:lpstr>財政</vt:lpstr>
      <vt:lpstr>税務</vt:lpstr>
      <vt:lpstr>市有財産</vt:lpstr>
      <vt:lpstr>　13．歴史</vt:lpstr>
      <vt:lpstr>　13．歴史 (2)</vt:lpstr>
      <vt:lpstr>奥付</vt:lpstr>
      <vt:lpstr>'　10．交通・通信'!Print_Area</vt:lpstr>
      <vt:lpstr>'　11．選挙'!Print_Area</vt:lpstr>
      <vt:lpstr>'　12．議会・行政'!Print_Area</vt:lpstr>
      <vt:lpstr>'　12．議会・行政 (3)'!Print_Area</vt:lpstr>
      <vt:lpstr>'　13．歴史'!Print_Area</vt:lpstr>
      <vt:lpstr>'　９．治安・防災'!Print_Area</vt:lpstr>
      <vt:lpstr>'　９．治安・防災 (２)'!Print_Area</vt:lpstr>
      <vt:lpstr>'　９．治安・防災 (３)'!Print_Area</vt:lpstr>
      <vt:lpstr>'11．選挙（2）'!Print_Area</vt:lpstr>
      <vt:lpstr>'11．選挙(3)'!Print_Area</vt:lpstr>
      <vt:lpstr>'11．選挙（4）'!Print_Area</vt:lpstr>
      <vt:lpstr>'12．議会・行政 (2)'!Print_Area</vt:lpstr>
      <vt:lpstr>奥付!Print_Area</vt:lpstr>
      <vt:lpstr>財政!Print_Area</vt:lpstr>
      <vt:lpstr>市有財産!Print_Area</vt:lpstr>
      <vt:lpstr>税務!Print_Area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st_houmu02</dc:creator>
  <cp:lastModifiedBy>　</cp:lastModifiedBy>
  <cp:lastPrinted>2020-01-28T05:43:13Z</cp:lastPrinted>
  <dcterms:created xsi:type="dcterms:W3CDTF">2014-01-15T04:54:03Z</dcterms:created>
  <dcterms:modified xsi:type="dcterms:W3CDTF">2020-03-12T02:05:01Z</dcterms:modified>
</cp:coreProperties>
</file>