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5" windowWidth="10320" windowHeight="8100" tabRatio="637"/>
  </bookViews>
  <sheets>
    <sheet name="表5-1-1" sheetId="9" r:id="rId1"/>
  </sheets>
  <definedNames>
    <definedName name="_xlnm.Print_Area" localSheetId="0">'表5-1-1'!$A$1:$M$80</definedName>
    <definedName name="燃不燃区別用途別床面積件数" localSheetId="0">#REF!</definedName>
    <definedName name="燃不燃区別用途別床面積件数">#REF!</definedName>
  </definedNames>
  <calcPr calcId="145621" refMode="R1C1"/>
</workbook>
</file>

<file path=xl/calcChain.xml><?xml version="1.0" encoding="utf-8"?>
<calcChain xmlns="http://schemas.openxmlformats.org/spreadsheetml/2006/main">
  <c r="L62" i="9" l="1"/>
  <c r="C34" i="9"/>
  <c r="C28" i="9"/>
  <c r="J30" i="9"/>
  <c r="L30" i="9"/>
  <c r="C58" i="9"/>
  <c r="F73" i="9" l="1"/>
  <c r="F30" i="9" l="1"/>
  <c r="C32" i="9" l="1"/>
  <c r="G32" i="9" l="1"/>
  <c r="K32" i="9"/>
  <c r="E32" i="9"/>
  <c r="I32" i="9"/>
  <c r="L73" i="9"/>
  <c r="J73" i="9"/>
  <c r="D73" i="9"/>
  <c r="C72" i="9"/>
  <c r="C71" i="9"/>
  <c r="C70" i="9"/>
  <c r="C69" i="9"/>
  <c r="M69" i="9" s="1"/>
  <c r="C68" i="9"/>
  <c r="C67" i="9"/>
  <c r="M67" i="9" s="1"/>
  <c r="C66" i="9"/>
  <c r="C65" i="9"/>
  <c r="C64" i="9"/>
  <c r="J62" i="9"/>
  <c r="F62" i="9"/>
  <c r="D62" i="9"/>
  <c r="C61" i="9"/>
  <c r="C60" i="9"/>
  <c r="C59" i="9"/>
  <c r="M59" i="9" s="1"/>
  <c r="L57" i="9"/>
  <c r="J57" i="9"/>
  <c r="H57" i="9"/>
  <c r="H63" i="9" s="1"/>
  <c r="F57" i="9"/>
  <c r="F63" i="9" s="1"/>
  <c r="F74" i="9" s="1"/>
  <c r="D57" i="9"/>
  <c r="C56" i="9"/>
  <c r="C55" i="9"/>
  <c r="C54" i="9"/>
  <c r="C53" i="9"/>
  <c r="C52" i="9"/>
  <c r="G52" i="9" s="1"/>
  <c r="C51" i="9"/>
  <c r="I51" i="9" s="1"/>
  <c r="C50" i="9"/>
  <c r="C49" i="9"/>
  <c r="C48" i="9"/>
  <c r="G48" i="9" s="1"/>
  <c r="C47" i="9"/>
  <c r="I47" i="9" s="1"/>
  <c r="C46" i="9"/>
  <c r="C45" i="9"/>
  <c r="C44" i="9"/>
  <c r="C43" i="9"/>
  <c r="C42" i="9"/>
  <c r="C41" i="9"/>
  <c r="K41" i="9" s="1"/>
  <c r="C40" i="9"/>
  <c r="M40" i="9" s="1"/>
  <c r="C39" i="9"/>
  <c r="M39" i="9" s="1"/>
  <c r="C38" i="9"/>
  <c r="C37" i="9"/>
  <c r="K37" i="9" s="1"/>
  <c r="C36" i="9"/>
  <c r="G36" i="9" s="1"/>
  <c r="C35" i="9"/>
  <c r="C33" i="9"/>
  <c r="K33" i="9" s="1"/>
  <c r="C31" i="9"/>
  <c r="H30" i="9"/>
  <c r="D30" i="9"/>
  <c r="C29" i="9"/>
  <c r="G29" i="9" s="1"/>
  <c r="I28" i="9"/>
  <c r="C27" i="9"/>
  <c r="C26" i="9"/>
  <c r="M26" i="9" s="1"/>
  <c r="C25" i="9"/>
  <c r="M25" i="9" s="1"/>
  <c r="C24" i="9"/>
  <c r="C23" i="9"/>
  <c r="C22" i="9"/>
  <c r="C21" i="9"/>
  <c r="M21" i="9" s="1"/>
  <c r="C20" i="9"/>
  <c r="K20" i="9" s="1"/>
  <c r="C19" i="9"/>
  <c r="C18" i="9"/>
  <c r="C17" i="9"/>
  <c r="M17" i="9" s="1"/>
  <c r="C16" i="9"/>
  <c r="K16" i="9" s="1"/>
  <c r="C15" i="9"/>
  <c r="M15" i="9" s="1"/>
  <c r="C14" i="9"/>
  <c r="C13" i="9"/>
  <c r="M13" i="9" s="1"/>
  <c r="C12" i="9"/>
  <c r="C11" i="9"/>
  <c r="K11" i="9" s="1"/>
  <c r="C10" i="9"/>
  <c r="C9" i="9"/>
  <c r="M9" i="9" s="1"/>
  <c r="C8" i="9"/>
  <c r="C7" i="9"/>
  <c r="M7" i="9" s="1"/>
  <c r="H74" i="9" l="1"/>
  <c r="K66" i="9"/>
  <c r="G66" i="9"/>
  <c r="E70" i="9"/>
  <c r="G70" i="9"/>
  <c r="C57" i="9"/>
  <c r="K57" i="9" s="1"/>
  <c r="M71" i="9"/>
  <c r="K71" i="9"/>
  <c r="E68" i="9"/>
  <c r="M68" i="9"/>
  <c r="G60" i="9"/>
  <c r="C73" i="9"/>
  <c r="M73" i="9" s="1"/>
  <c r="G67" i="9"/>
  <c r="K69" i="9"/>
  <c r="E59" i="9"/>
  <c r="D63" i="9"/>
  <c r="C30" i="9"/>
  <c r="E40" i="9"/>
  <c r="E67" i="9"/>
  <c r="E69" i="9"/>
  <c r="L63" i="9"/>
  <c r="L74" i="9" s="1"/>
  <c r="I42" i="9"/>
  <c r="K42" i="9"/>
  <c r="E42" i="9"/>
  <c r="G42" i="9"/>
  <c r="I9" i="9"/>
  <c r="G14" i="9"/>
  <c r="I21" i="9"/>
  <c r="E46" i="9"/>
  <c r="G46" i="9"/>
  <c r="I46" i="9"/>
  <c r="K46" i="9"/>
  <c r="M43" i="9"/>
  <c r="G43" i="9"/>
  <c r="I43" i="9"/>
  <c r="K43" i="9"/>
  <c r="E43" i="9"/>
  <c r="G41" i="9"/>
  <c r="I41" i="9"/>
  <c r="I35" i="9"/>
  <c r="K35" i="9"/>
  <c r="E35" i="9"/>
  <c r="G35" i="9"/>
  <c r="E31" i="9"/>
  <c r="G31" i="9"/>
  <c r="I31" i="9"/>
  <c r="K31" i="9"/>
  <c r="J63" i="9"/>
  <c r="I50" i="9"/>
  <c r="E38" i="9"/>
  <c r="K52" i="9"/>
  <c r="G38" i="9"/>
  <c r="E71" i="9"/>
  <c r="G71" i="9"/>
  <c r="E36" i="9"/>
  <c r="I48" i="9"/>
  <c r="E34" i="9"/>
  <c r="I36" i="9"/>
  <c r="I38" i="9"/>
  <c r="K48" i="9"/>
  <c r="E51" i="9"/>
  <c r="I53" i="9"/>
  <c r="M54" i="9"/>
  <c r="G34" i="9"/>
  <c r="G51" i="9"/>
  <c r="K53" i="9"/>
  <c r="I16" i="9"/>
  <c r="G17" i="9"/>
  <c r="E18" i="9"/>
  <c r="G27" i="9"/>
  <c r="K7" i="9"/>
  <c r="G10" i="9"/>
  <c r="I17" i="9"/>
  <c r="G18" i="9"/>
  <c r="G22" i="9"/>
  <c r="I29" i="9"/>
  <c r="I13" i="9"/>
  <c r="I18" i="9"/>
  <c r="M10" i="9"/>
  <c r="M11" i="9"/>
  <c r="M14" i="9"/>
  <c r="M22" i="9"/>
  <c r="K23" i="9"/>
  <c r="I25" i="9"/>
  <c r="G26" i="9"/>
  <c r="M27" i="9"/>
  <c r="K28" i="9"/>
  <c r="E7" i="9"/>
  <c r="G9" i="9"/>
  <c r="E10" i="9"/>
  <c r="G13" i="9"/>
  <c r="E14" i="9"/>
  <c r="M18" i="9"/>
  <c r="G21" i="9"/>
  <c r="E22" i="9"/>
  <c r="M23" i="9"/>
  <c r="I26" i="9"/>
  <c r="E27" i="9"/>
  <c r="K29" i="9"/>
  <c r="I10" i="9"/>
  <c r="I14" i="9"/>
  <c r="I22" i="9"/>
  <c r="E23" i="9"/>
  <c r="G25" i="9"/>
  <c r="E26" i="9"/>
  <c r="I27" i="9"/>
  <c r="G28" i="9"/>
  <c r="K68" i="9"/>
  <c r="M66" i="9"/>
  <c r="K67" i="9"/>
  <c r="G59" i="9"/>
  <c r="K59" i="9"/>
  <c r="M42" i="9"/>
  <c r="E54" i="9"/>
  <c r="I34" i="9"/>
  <c r="K36" i="9"/>
  <c r="I37" i="9"/>
  <c r="M38" i="9"/>
  <c r="G47" i="9"/>
  <c r="E50" i="9"/>
  <c r="K51" i="9"/>
  <c r="E52" i="9"/>
  <c r="G54" i="9"/>
  <c r="M50" i="9"/>
  <c r="M34" i="9"/>
  <c r="M46" i="9"/>
  <c r="K47" i="9"/>
  <c r="G50" i="9"/>
  <c r="I52" i="9"/>
  <c r="I54" i="9"/>
  <c r="G12" i="9"/>
  <c r="M12" i="9"/>
  <c r="E12" i="9"/>
  <c r="I19" i="9"/>
  <c r="G19" i="9"/>
  <c r="G44" i="9"/>
  <c r="I44" i="9"/>
  <c r="E44" i="9"/>
  <c r="M45" i="9"/>
  <c r="E45" i="9"/>
  <c r="K45" i="9"/>
  <c r="I45" i="9"/>
  <c r="I55" i="9"/>
  <c r="K55" i="9"/>
  <c r="G55" i="9"/>
  <c r="G65" i="9"/>
  <c r="K65" i="9"/>
  <c r="E65" i="9"/>
  <c r="E72" i="9"/>
  <c r="M72" i="9"/>
  <c r="K72" i="9"/>
  <c r="G8" i="9"/>
  <c r="M8" i="9"/>
  <c r="E8" i="9"/>
  <c r="I12" i="9"/>
  <c r="I15" i="9"/>
  <c r="G15" i="9"/>
  <c r="E19" i="9"/>
  <c r="G24" i="9"/>
  <c r="M24" i="9"/>
  <c r="E24" i="9"/>
  <c r="K44" i="9"/>
  <c r="G45" i="9"/>
  <c r="M49" i="9"/>
  <c r="E49" i="9"/>
  <c r="I49" i="9"/>
  <c r="G49" i="9"/>
  <c r="E55" i="9"/>
  <c r="G56" i="9"/>
  <c r="K56" i="9"/>
  <c r="I56" i="9"/>
  <c r="K58" i="9"/>
  <c r="M58" i="9"/>
  <c r="C62" i="9"/>
  <c r="G58" i="9"/>
  <c r="G61" i="9"/>
  <c r="K61" i="9"/>
  <c r="E61" i="9"/>
  <c r="E64" i="9"/>
  <c r="M64" i="9"/>
  <c r="K64" i="9"/>
  <c r="M65" i="9"/>
  <c r="G72" i="9"/>
  <c r="I8" i="9"/>
  <c r="I11" i="9"/>
  <c r="G11" i="9"/>
  <c r="K12" i="9"/>
  <c r="E15" i="9"/>
  <c r="K19" i="9"/>
  <c r="G20" i="9"/>
  <c r="M20" i="9"/>
  <c r="E20" i="9"/>
  <c r="I24" i="9"/>
  <c r="I39" i="9"/>
  <c r="K39" i="9"/>
  <c r="G39" i="9"/>
  <c r="M44" i="9"/>
  <c r="K49" i="9"/>
  <c r="M55" i="9"/>
  <c r="E56" i="9"/>
  <c r="E58" i="9"/>
  <c r="E60" i="9"/>
  <c r="M60" i="9"/>
  <c r="K60" i="9"/>
  <c r="M61" i="9"/>
  <c r="G64" i="9"/>
  <c r="I7" i="9"/>
  <c r="G7" i="9"/>
  <c r="K8" i="9"/>
  <c r="E11" i="9"/>
  <c r="K15" i="9"/>
  <c r="G16" i="9"/>
  <c r="M16" i="9"/>
  <c r="E16" i="9"/>
  <c r="M19" i="9"/>
  <c r="I20" i="9"/>
  <c r="I23" i="9"/>
  <c r="G23" i="9"/>
  <c r="K24" i="9"/>
  <c r="M33" i="9"/>
  <c r="E33" i="9"/>
  <c r="I33" i="9"/>
  <c r="G33" i="9"/>
  <c r="E39" i="9"/>
  <c r="G40" i="9"/>
  <c r="K40" i="9"/>
  <c r="I40" i="9"/>
  <c r="M56" i="9"/>
  <c r="K70" i="9"/>
  <c r="M70" i="9"/>
  <c r="K9" i="9"/>
  <c r="K13" i="9"/>
  <c r="K17" i="9"/>
  <c r="K21" i="9"/>
  <c r="K25" i="9"/>
  <c r="M28" i="9"/>
  <c r="M29" i="9"/>
  <c r="M31" i="9"/>
  <c r="M32" i="9"/>
  <c r="M37" i="9"/>
  <c r="E37" i="9"/>
  <c r="M47" i="9"/>
  <c r="M48" i="9"/>
  <c r="M53" i="9"/>
  <c r="E53" i="9"/>
  <c r="E9" i="9"/>
  <c r="K10" i="9"/>
  <c r="E13" i="9"/>
  <c r="K14" i="9"/>
  <c r="E17" i="9"/>
  <c r="K18" i="9"/>
  <c r="E21" i="9"/>
  <c r="K22" i="9"/>
  <c r="E25" i="9"/>
  <c r="K26" i="9"/>
  <c r="E28" i="9"/>
  <c r="E29" i="9"/>
  <c r="M35" i="9"/>
  <c r="M36" i="9"/>
  <c r="G37" i="9"/>
  <c r="M41" i="9"/>
  <c r="E41" i="9"/>
  <c r="E47" i="9"/>
  <c r="E48" i="9"/>
  <c r="M51" i="9"/>
  <c r="M52" i="9"/>
  <c r="G53" i="9"/>
  <c r="E66" i="9"/>
  <c r="G68" i="9"/>
  <c r="G69" i="9"/>
  <c r="K27" i="9"/>
  <c r="K34" i="9"/>
  <c r="K38" i="9"/>
  <c r="K50" i="9"/>
  <c r="K54" i="9"/>
  <c r="D74" i="9" l="1"/>
  <c r="C63" i="9"/>
  <c r="E73" i="9"/>
  <c r="J74" i="9"/>
  <c r="G57" i="9"/>
  <c r="K73" i="9"/>
  <c r="E57" i="9"/>
  <c r="I57" i="9"/>
  <c r="M57" i="9"/>
  <c r="M30" i="9"/>
  <c r="I30" i="9"/>
  <c r="E30" i="9"/>
  <c r="M62" i="9"/>
  <c r="G62" i="9"/>
  <c r="E62" i="9"/>
  <c r="K62" i="9"/>
  <c r="K30" i="9"/>
  <c r="G73" i="9"/>
  <c r="G30" i="9"/>
  <c r="C74" i="9" l="1"/>
  <c r="M74" i="9" s="1"/>
  <c r="I63" i="9"/>
  <c r="E63" i="9"/>
  <c r="G63" i="9"/>
  <c r="M63" i="9"/>
  <c r="K63" i="9"/>
  <c r="G74" i="9" l="1"/>
  <c r="I74" i="9"/>
  <c r="E74" i="9"/>
  <c r="K74" i="9"/>
</calcChain>
</file>

<file path=xl/sharedStrings.xml><?xml version="1.0" encoding="utf-8"?>
<sst xmlns="http://schemas.openxmlformats.org/spreadsheetml/2006/main" count="99" uniqueCount="88">
  <si>
    <t>住宅・アパート</t>
  </si>
  <si>
    <t>事務所・店舗等</t>
  </si>
  <si>
    <t>工場・倉庫</t>
  </si>
  <si>
    <t>区市町村名</t>
  </si>
  <si>
    <t>事務所・銀行</t>
  </si>
  <si>
    <t>面積</t>
  </si>
  <si>
    <t>構成比</t>
  </si>
  <si>
    <t>港　　　区</t>
  </si>
  <si>
    <t>文　京　区</t>
  </si>
  <si>
    <t>区</t>
  </si>
  <si>
    <t>台　東　区</t>
  </si>
  <si>
    <t>墨　田　区</t>
  </si>
  <si>
    <t>江　東　区</t>
  </si>
  <si>
    <t>品　川　区</t>
  </si>
  <si>
    <t>目　黒　区</t>
  </si>
  <si>
    <t>大　田　区</t>
  </si>
  <si>
    <t>渋　谷　区</t>
  </si>
  <si>
    <t>中　野　区</t>
  </si>
  <si>
    <t>杉　並　区</t>
  </si>
  <si>
    <t>豊　島　区</t>
  </si>
  <si>
    <t>部</t>
  </si>
  <si>
    <t>北　　　区</t>
  </si>
  <si>
    <t>荒　川　区</t>
  </si>
  <si>
    <t>板　橋　区</t>
  </si>
  <si>
    <t>練　馬　区</t>
  </si>
  <si>
    <t>足　立　区</t>
  </si>
  <si>
    <t>葛　飾　区</t>
  </si>
  <si>
    <t>区　部　計</t>
  </si>
  <si>
    <t>立　川　市</t>
  </si>
  <si>
    <t>三　鷹　市</t>
  </si>
  <si>
    <t>青　梅　市</t>
  </si>
  <si>
    <t>府　中　市</t>
  </si>
  <si>
    <t>昭　島　市</t>
  </si>
  <si>
    <t>市</t>
  </si>
  <si>
    <t>調　布　市</t>
  </si>
  <si>
    <t>町　田　市</t>
  </si>
  <si>
    <t>小　平　市</t>
  </si>
  <si>
    <t>日　野　市</t>
  </si>
  <si>
    <t>国　立　市</t>
  </si>
  <si>
    <t>福　生　市</t>
  </si>
  <si>
    <t>狛　江　市</t>
  </si>
  <si>
    <t>清　瀬　市</t>
  </si>
  <si>
    <t>東久留米市</t>
  </si>
  <si>
    <t>武蔵村山市</t>
  </si>
  <si>
    <t>多　摩　市</t>
  </si>
  <si>
    <t>稲　城　市</t>
  </si>
  <si>
    <t>あきる野市</t>
  </si>
  <si>
    <t>市　部　計</t>
  </si>
  <si>
    <t>瑞　穂　町</t>
  </si>
  <si>
    <t>日の出　町</t>
  </si>
  <si>
    <t>檜　原　村</t>
  </si>
  <si>
    <t>奥多摩　町</t>
  </si>
  <si>
    <t>西多摩郡計</t>
  </si>
  <si>
    <t>　　　2 免税点未満を含む。</t>
  </si>
  <si>
    <t>　　　3 事務所・銀行の項目における空欄の町村は未調査である。</t>
  </si>
  <si>
    <t>　</t>
  </si>
  <si>
    <t>　表５－１－１　建物床面積の用途別内訳</t>
    <phoneticPr fontId="19"/>
  </si>
  <si>
    <t>（単位：千㎡、％）</t>
    <phoneticPr fontId="19"/>
  </si>
  <si>
    <t>合計</t>
    <rPh sb="0" eb="1">
      <t>ゴウ</t>
    </rPh>
    <rPh sb="1" eb="2">
      <t>ケイ</t>
    </rPh>
    <phoneticPr fontId="19"/>
  </si>
  <si>
    <t>その他</t>
    <phoneticPr fontId="19"/>
  </si>
  <si>
    <t xml:space="preserve">羽　村　市    </t>
    <phoneticPr fontId="19"/>
  </si>
  <si>
    <t>西東京　市</t>
    <rPh sb="0" eb="1">
      <t>ニシ</t>
    </rPh>
    <rPh sb="1" eb="3">
      <t>トウキョウ</t>
    </rPh>
    <rPh sb="4" eb="5">
      <t>シ</t>
    </rPh>
    <phoneticPr fontId="19"/>
  </si>
  <si>
    <t>西多摩郡</t>
    <rPh sb="1" eb="3">
      <t>タマ</t>
    </rPh>
    <rPh sb="3" eb="4">
      <t>グン</t>
    </rPh>
    <phoneticPr fontId="19"/>
  </si>
  <si>
    <t>多摩地域計</t>
    <phoneticPr fontId="23"/>
  </si>
  <si>
    <t>島　しょ</t>
    <rPh sb="0" eb="1">
      <t>トウ</t>
    </rPh>
    <phoneticPr fontId="19"/>
  </si>
  <si>
    <t>大島町</t>
    <rPh sb="0" eb="3">
      <t>オオシママチ</t>
    </rPh>
    <phoneticPr fontId="23"/>
  </si>
  <si>
    <t>利島村</t>
    <rPh sb="0" eb="3">
      <t>トシマムラ</t>
    </rPh>
    <phoneticPr fontId="23"/>
  </si>
  <si>
    <t>新島村</t>
    <rPh sb="0" eb="3">
      <t>ニイジマムラ</t>
    </rPh>
    <phoneticPr fontId="23"/>
  </si>
  <si>
    <t>神津島村</t>
    <rPh sb="0" eb="3">
      <t>コウヅシマ</t>
    </rPh>
    <rPh sb="3" eb="4">
      <t>ムラ</t>
    </rPh>
    <phoneticPr fontId="23"/>
  </si>
  <si>
    <t>三宅村</t>
    <rPh sb="0" eb="3">
      <t>ミヤケムラ</t>
    </rPh>
    <phoneticPr fontId="23"/>
  </si>
  <si>
    <t>御蔵島村</t>
    <rPh sb="0" eb="2">
      <t>ミクラ</t>
    </rPh>
    <rPh sb="2" eb="3">
      <t>シマ</t>
    </rPh>
    <rPh sb="3" eb="4">
      <t>ムラ</t>
    </rPh>
    <phoneticPr fontId="23"/>
  </si>
  <si>
    <t>八丈町</t>
    <rPh sb="0" eb="3">
      <t>ハチジョウマチ</t>
    </rPh>
    <phoneticPr fontId="23"/>
  </si>
  <si>
    <t>青ヶ島村</t>
    <rPh sb="0" eb="4">
      <t>アオガシマムラ</t>
    </rPh>
    <phoneticPr fontId="23"/>
  </si>
  <si>
    <t>小笠原村</t>
    <rPh sb="0" eb="4">
      <t>オガサワラムラ</t>
    </rPh>
    <phoneticPr fontId="23"/>
  </si>
  <si>
    <t>島しょ計</t>
    <rPh sb="0" eb="1">
      <t>シマ</t>
    </rPh>
    <rPh sb="3" eb="4">
      <t>ケイ</t>
    </rPh>
    <phoneticPr fontId="19"/>
  </si>
  <si>
    <t>　　　4 端数処理のため、各項の和と表示した計は、必ずしも一致しない。</t>
    <rPh sb="5" eb="7">
      <t>ハスウ</t>
    </rPh>
    <rPh sb="7" eb="9">
      <t>ショリ</t>
    </rPh>
    <rPh sb="13" eb="15">
      <t>カクコウ</t>
    </rPh>
    <rPh sb="16" eb="17">
      <t>ワ</t>
    </rPh>
    <rPh sb="18" eb="20">
      <t>ヒョウジ</t>
    </rPh>
    <rPh sb="22" eb="23">
      <t>ケイ</t>
    </rPh>
    <rPh sb="25" eb="26">
      <t>カナラ</t>
    </rPh>
    <rPh sb="29" eb="31">
      <t>イッチ</t>
    </rPh>
    <phoneticPr fontId="19"/>
  </si>
  <si>
    <t>千代田区</t>
    <phoneticPr fontId="19"/>
  </si>
  <si>
    <t>中央区</t>
    <phoneticPr fontId="19"/>
  </si>
  <si>
    <t>新宿区</t>
    <phoneticPr fontId="19"/>
  </si>
  <si>
    <t>世田谷区</t>
    <phoneticPr fontId="19"/>
  </si>
  <si>
    <t>江戸川区</t>
    <phoneticPr fontId="19"/>
  </si>
  <si>
    <t>八王子市</t>
    <phoneticPr fontId="19"/>
  </si>
  <si>
    <t>武蔵野市</t>
    <phoneticPr fontId="19"/>
  </si>
  <si>
    <t>小金井市</t>
    <phoneticPr fontId="19"/>
  </si>
  <si>
    <t>東村山市</t>
    <phoneticPr fontId="19"/>
  </si>
  <si>
    <t>国分寺市</t>
    <phoneticPr fontId="19"/>
  </si>
  <si>
    <t>東大和市</t>
    <phoneticPr fontId="19"/>
  </si>
  <si>
    <t>（注）1 課税資料から作成(平成30年１月１日現在）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</si>
</sst>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#,###"/>
    <numFmt numFmtId="178" formatCode="0.00000"/>
    <numFmt numFmtId="179" formatCode="#,##0.0_);[Red]\(#,##0.0\)"/>
  </numFmts>
  <fonts count="25">
    <font>
      <sz val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明朝"/>
      <family val="1"/>
      <charset val="128"/>
    </font>
    <font>
      <sz val="8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明朝"/>
      <family val="1"/>
      <charset val="128"/>
    </font>
    <font>
      <sz val="14"/>
      <name val="ＭＳ 明朝"/>
      <family val="1"/>
      <charset val="128"/>
    </font>
    <font>
      <sz val="10"/>
      <name val="ＭＳ 明朝"/>
      <family val="1"/>
      <charset val="128"/>
    </font>
    <font>
      <sz val="10"/>
      <name val="Times New Roman"/>
      <family val="1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5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20" fillId="18" borderId="0" xfId="0" applyFont="1" applyFill="1" applyAlignment="1">
      <alignment vertical="center"/>
    </xf>
    <xf numFmtId="0" fontId="21" fillId="18" borderId="0" xfId="0" applyFont="1" applyFill="1" applyAlignment="1">
      <alignment vertical="center"/>
    </xf>
    <xf numFmtId="0" fontId="21" fillId="18" borderId="0" xfId="0" applyFont="1" applyFill="1">
      <alignment vertical="center"/>
    </xf>
    <xf numFmtId="179" fontId="21" fillId="18" borderId="0" xfId="0" applyNumberFormat="1" applyFont="1" applyFill="1">
      <alignment vertical="center"/>
    </xf>
    <xf numFmtId="0" fontId="21" fillId="18" borderId="0" xfId="0" applyFont="1" applyFill="1" applyAlignment="1">
      <alignment horizontal="right" vertical="center"/>
    </xf>
    <xf numFmtId="0" fontId="21" fillId="18" borderId="10" xfId="0" applyFont="1" applyFill="1" applyBorder="1">
      <alignment vertical="center"/>
    </xf>
    <xf numFmtId="0" fontId="21" fillId="18" borderId="11" xfId="0" applyFont="1" applyFill="1" applyBorder="1" applyAlignment="1">
      <alignment vertical="center"/>
    </xf>
    <xf numFmtId="0" fontId="21" fillId="18" borderId="10" xfId="0" applyFont="1" applyFill="1" applyBorder="1" applyAlignment="1">
      <alignment vertical="center"/>
    </xf>
    <xf numFmtId="0" fontId="21" fillId="18" borderId="11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10" xfId="0" applyFont="1" applyFill="1" applyBorder="1" applyAlignment="1">
      <alignment horizontal="left" vertical="center"/>
    </xf>
    <xf numFmtId="0" fontId="21" fillId="18" borderId="13" xfId="0" applyFont="1" applyFill="1" applyBorder="1" applyAlignment="1">
      <alignment horizontal="center" vertical="center"/>
    </xf>
    <xf numFmtId="0" fontId="21" fillId="18" borderId="14" xfId="0" applyFont="1" applyFill="1" applyBorder="1" applyAlignment="1">
      <alignment horizontal="centerContinuous" vertical="center"/>
    </xf>
    <xf numFmtId="0" fontId="21" fillId="18" borderId="0" xfId="0" applyFont="1" applyFill="1" applyBorder="1" applyAlignment="1">
      <alignment horizontal="centerContinuous" vertical="center"/>
    </xf>
    <xf numFmtId="0" fontId="21" fillId="0" borderId="14" xfId="0" applyFont="1" applyFill="1" applyBorder="1" applyAlignment="1">
      <alignment vertical="center"/>
    </xf>
    <xf numFmtId="0" fontId="21" fillId="0" borderId="15" xfId="0" applyFont="1" applyFill="1" applyBorder="1" applyAlignment="1">
      <alignment horizontal="center" vertical="center"/>
    </xf>
    <xf numFmtId="0" fontId="21" fillId="18" borderId="17" xfId="0" applyFont="1" applyFill="1" applyBorder="1" applyAlignment="1">
      <alignment horizontal="centerContinuous" vertical="center"/>
    </xf>
    <xf numFmtId="0" fontId="21" fillId="18" borderId="15" xfId="0" applyFont="1" applyFill="1" applyBorder="1" applyAlignment="1">
      <alignment horizontal="centerContinuous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distributed" vertical="center"/>
    </xf>
    <xf numFmtId="3" fontId="22" fillId="0" borderId="14" xfId="0" applyNumberFormat="1" applyFont="1" applyFill="1" applyBorder="1">
      <alignment vertical="center"/>
    </xf>
    <xf numFmtId="176" fontId="22" fillId="0" borderId="14" xfId="0" applyNumberFormat="1" applyFont="1" applyFill="1" applyBorder="1">
      <alignment vertical="center"/>
    </xf>
    <xf numFmtId="177" fontId="22" fillId="0" borderId="14" xfId="0" applyNumberFormat="1" applyFont="1" applyFill="1" applyBorder="1">
      <alignment vertical="center"/>
    </xf>
    <xf numFmtId="176" fontId="22" fillId="0" borderId="19" xfId="0" applyNumberFormat="1" applyFont="1" applyFill="1" applyBorder="1">
      <alignment vertical="center"/>
    </xf>
    <xf numFmtId="3" fontId="21" fillId="0" borderId="0" xfId="0" applyNumberFormat="1" applyFont="1" applyFill="1">
      <alignment vertical="center"/>
    </xf>
    <xf numFmtId="4" fontId="21" fillId="0" borderId="0" xfId="0" applyNumberFormat="1" applyFont="1" applyFill="1">
      <alignment vertical="center"/>
    </xf>
    <xf numFmtId="176" fontId="22" fillId="0" borderId="20" xfId="0" applyNumberFormat="1" applyFont="1" applyFill="1" applyBorder="1">
      <alignment vertical="center"/>
    </xf>
    <xf numFmtId="0" fontId="21" fillId="0" borderId="21" xfId="0" applyFont="1" applyFill="1" applyBorder="1" applyAlignment="1">
      <alignment horizontal="distributed" vertical="center"/>
    </xf>
    <xf numFmtId="3" fontId="22" fillId="0" borderId="21" xfId="0" applyNumberFormat="1" applyFont="1" applyFill="1" applyBorder="1">
      <alignment vertical="center"/>
    </xf>
    <xf numFmtId="176" fontId="22" fillId="0" borderId="21" xfId="0" applyNumberFormat="1" applyFont="1" applyFill="1" applyBorder="1">
      <alignment vertical="center"/>
    </xf>
    <xf numFmtId="177" fontId="22" fillId="0" borderId="21" xfId="0" applyNumberFormat="1" applyFont="1" applyFill="1" applyBorder="1">
      <alignment vertical="center"/>
    </xf>
    <xf numFmtId="176" fontId="22" fillId="0" borderId="22" xfId="0" applyNumberFormat="1" applyFont="1" applyFill="1" applyBorder="1">
      <alignment vertical="center"/>
    </xf>
    <xf numFmtId="177" fontId="21" fillId="18" borderId="0" xfId="0" applyNumberFormat="1" applyFont="1" applyFill="1">
      <alignment vertical="center"/>
    </xf>
    <xf numFmtId="3" fontId="21" fillId="18" borderId="0" xfId="0" applyNumberFormat="1" applyFont="1" applyFill="1">
      <alignment vertical="center"/>
    </xf>
    <xf numFmtId="3" fontId="22" fillId="0" borderId="10" xfId="0" applyNumberFormat="1" applyFont="1" applyFill="1" applyBorder="1">
      <alignment vertical="center"/>
    </xf>
    <xf numFmtId="177" fontId="22" fillId="0" borderId="10" xfId="0" applyNumberFormat="1" applyFont="1" applyFill="1" applyBorder="1">
      <alignment vertical="center"/>
    </xf>
    <xf numFmtId="0" fontId="21" fillId="0" borderId="17" xfId="0" applyFont="1" applyFill="1" applyBorder="1" applyAlignment="1">
      <alignment horizontal="distributed" vertical="center"/>
    </xf>
    <xf numFmtId="3" fontId="22" fillId="0" borderId="22" xfId="0" applyNumberFormat="1" applyFont="1" applyFill="1" applyBorder="1">
      <alignment vertical="center"/>
    </xf>
    <xf numFmtId="0" fontId="21" fillId="0" borderId="18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distributed" vertical="center"/>
    </xf>
    <xf numFmtId="3" fontId="21" fillId="18" borderId="0" xfId="0" applyNumberFormat="1" applyFont="1" applyFill="1" applyBorder="1">
      <alignment vertical="center"/>
    </xf>
    <xf numFmtId="0" fontId="24" fillId="18" borderId="0" xfId="0" applyFont="1" applyFill="1">
      <alignment vertical="center"/>
    </xf>
    <xf numFmtId="0" fontId="21" fillId="18" borderId="0" xfId="0" applyFont="1" applyFill="1" applyBorder="1">
      <alignment vertical="center"/>
    </xf>
    <xf numFmtId="0" fontId="21" fillId="18" borderId="0" xfId="0" applyFont="1" applyFill="1" applyBorder="1" applyAlignment="1">
      <alignment vertical="center"/>
    </xf>
    <xf numFmtId="0" fontId="21" fillId="19" borderId="14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distributed" vertical="center"/>
    </xf>
    <xf numFmtId="0" fontId="21" fillId="19" borderId="0" xfId="0" applyFont="1" applyFill="1">
      <alignment vertical="center"/>
    </xf>
    <xf numFmtId="3" fontId="21" fillId="19" borderId="0" xfId="0" applyNumberFormat="1" applyFont="1" applyFill="1">
      <alignment vertical="center"/>
    </xf>
    <xf numFmtId="4" fontId="21" fillId="19" borderId="0" xfId="0" applyNumberFormat="1" applyFont="1" applyFill="1">
      <alignment vertical="center"/>
    </xf>
    <xf numFmtId="177" fontId="21" fillId="18" borderId="0" xfId="0" applyNumberFormat="1" applyFont="1" applyFill="1" applyBorder="1">
      <alignment vertical="center"/>
    </xf>
    <xf numFmtId="0" fontId="21" fillId="0" borderId="16" xfId="0" applyFont="1" applyFill="1" applyBorder="1" applyAlignment="1">
      <alignment horizontal="center" vertical="center"/>
    </xf>
    <xf numFmtId="0" fontId="21" fillId="0" borderId="0" xfId="0" applyFont="1" applyFill="1">
      <alignment vertical="center"/>
    </xf>
    <xf numFmtId="179" fontId="21" fillId="0" borderId="0" xfId="0" applyNumberFormat="1" applyFont="1" applyFill="1">
      <alignment vertical="center"/>
    </xf>
    <xf numFmtId="0" fontId="21" fillId="0" borderId="18" xfId="0" applyFont="1" applyFill="1" applyBorder="1" applyAlignment="1">
      <alignment horizontal="center" vertical="center"/>
    </xf>
    <xf numFmtId="177" fontId="21" fillId="0" borderId="0" xfId="0" applyNumberFormat="1" applyFont="1" applyFill="1">
      <alignment vertical="center"/>
    </xf>
    <xf numFmtId="3" fontId="22" fillId="0" borderId="19" xfId="0" applyNumberFormat="1" applyFont="1" applyFill="1" applyBorder="1">
      <alignment vertical="center"/>
    </xf>
    <xf numFmtId="3" fontId="22" fillId="0" borderId="20" xfId="0" applyNumberFormat="1" applyFont="1" applyFill="1" applyBorder="1">
      <alignment vertical="center"/>
    </xf>
    <xf numFmtId="3" fontId="22" fillId="0" borderId="18" xfId="0" applyNumberFormat="1" applyFont="1" applyFill="1" applyBorder="1">
      <alignment vertical="center"/>
    </xf>
    <xf numFmtId="3" fontId="21" fillId="0" borderId="0" xfId="0" applyNumberFormat="1" applyFont="1" applyFill="1" applyBorder="1">
      <alignment vertical="center"/>
    </xf>
    <xf numFmtId="176" fontId="21" fillId="0" borderId="0" xfId="0" applyNumberFormat="1" applyFont="1" applyFill="1" applyBorder="1">
      <alignment vertical="center"/>
    </xf>
    <xf numFmtId="179" fontId="21" fillId="18" borderId="0" xfId="0" applyNumberFormat="1" applyFont="1" applyFill="1" applyBorder="1">
      <alignment vertical="center"/>
    </xf>
    <xf numFmtId="178" fontId="21" fillId="18" borderId="0" xfId="0" applyNumberFormat="1" applyFont="1" applyFill="1" applyBorder="1">
      <alignment vertical="center"/>
    </xf>
    <xf numFmtId="38" fontId="24" fillId="0" borderId="0" xfId="33" applyFont="1" applyFill="1" applyBorder="1" applyAlignment="1">
      <alignment vertical="center"/>
    </xf>
    <xf numFmtId="0" fontId="21" fillId="0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1" fillId="0" borderId="0" xfId="0" applyFont="1" applyFill="1" applyBorder="1" applyAlignment="1">
      <alignment horizontal="distributed" vertical="center"/>
    </xf>
    <xf numFmtId="38" fontId="21" fillId="0" borderId="0" xfId="0" applyNumberFormat="1" applyFont="1" applyFill="1" applyBorder="1">
      <alignment vertical="center"/>
    </xf>
    <xf numFmtId="0" fontId="24" fillId="0" borderId="0" xfId="0" applyFont="1" applyFill="1" applyBorder="1" applyAlignment="1">
      <alignment horizontal="distributed" vertical="center"/>
    </xf>
    <xf numFmtId="0" fontId="21" fillId="0" borderId="0" xfId="0" applyFont="1" applyFill="1" applyBorder="1" applyAlignment="1">
      <alignment vertical="center"/>
    </xf>
    <xf numFmtId="0" fontId="21" fillId="0" borderId="21" xfId="0" applyFont="1" applyFill="1" applyBorder="1" applyAlignment="1">
      <alignment horizontal="distributed" vertical="distributed"/>
    </xf>
    <xf numFmtId="0" fontId="21" fillId="0" borderId="23" xfId="0" applyFont="1" applyFill="1" applyBorder="1" applyAlignment="1">
      <alignment horizontal="distributed" vertical="distributed"/>
    </xf>
    <xf numFmtId="0" fontId="21" fillId="0" borderId="0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良い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AQ92"/>
  <sheetViews>
    <sheetView showGridLines="0" tabSelected="1" zoomScale="85" zoomScaleNormal="85" zoomScaleSheet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71" sqref="L71"/>
    </sheetView>
  </sheetViews>
  <sheetFormatPr defaultColWidth="7.1640625" defaultRowHeight="12"/>
  <cols>
    <col min="1" max="1" width="3.83203125" style="3" customWidth="1"/>
    <col min="2" max="2" width="14.6640625" style="2" customWidth="1"/>
    <col min="3" max="4" width="11.83203125" style="3" customWidth="1"/>
    <col min="5" max="5" width="8.6640625" style="3" customWidth="1"/>
    <col min="6" max="6" width="11.83203125" style="3" customWidth="1"/>
    <col min="7" max="7" width="8.6640625" style="3" customWidth="1"/>
    <col min="8" max="8" width="11.83203125" style="3" customWidth="1"/>
    <col min="9" max="9" width="8.6640625" style="3" customWidth="1"/>
    <col min="10" max="10" width="11.83203125" style="3" customWidth="1"/>
    <col min="11" max="11" width="8.6640625" style="3" customWidth="1"/>
    <col min="12" max="12" width="11.83203125" style="3" customWidth="1"/>
    <col min="13" max="13" width="8.6640625" style="3" customWidth="1"/>
    <col min="14" max="14" width="0.6640625" style="3" customWidth="1"/>
    <col min="15" max="15" width="11.5" style="4" bestFit="1" customWidth="1"/>
    <col min="16" max="16" width="10.5" style="3" bestFit="1" customWidth="1"/>
    <col min="17" max="17" width="14.1640625" style="3" bestFit="1" customWidth="1"/>
    <col min="18" max="18" width="10.5" style="3" bestFit="1" customWidth="1"/>
    <col min="19" max="19" width="13" style="3" customWidth="1"/>
    <col min="20" max="33" width="8.83203125" style="3" customWidth="1"/>
    <col min="34" max="37" width="10.83203125" style="3" customWidth="1"/>
    <col min="38" max="38" width="13" style="3" customWidth="1"/>
    <col min="39" max="39" width="12.5" style="3" customWidth="1"/>
    <col min="40" max="40" width="9.1640625" style="3" customWidth="1"/>
    <col min="41" max="41" width="5.33203125" style="3" customWidth="1"/>
    <col min="42" max="42" width="10" style="3" customWidth="1"/>
    <col min="43" max="43" width="4.33203125" style="3" customWidth="1"/>
    <col min="44" max="16384" width="7.1640625" style="3"/>
  </cols>
  <sheetData>
    <row r="1" spans="1:17" ht="17.25">
      <c r="A1" s="1" t="s">
        <v>56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7" ht="11.45" customHeight="1">
      <c r="M3" s="5" t="s">
        <v>57</v>
      </c>
    </row>
    <row r="4" spans="1:17" ht="11.45" customHeight="1">
      <c r="A4" s="6"/>
      <c r="B4" s="7"/>
      <c r="C4" s="8" t="s">
        <v>58</v>
      </c>
      <c r="D4" s="8" t="s">
        <v>0</v>
      </c>
      <c r="E4" s="9"/>
      <c r="F4" s="8" t="s">
        <v>1</v>
      </c>
      <c r="G4" s="9"/>
      <c r="H4" s="10"/>
      <c r="I4" s="10"/>
      <c r="J4" s="8" t="s">
        <v>2</v>
      </c>
      <c r="K4" s="9"/>
      <c r="L4" s="11" t="s">
        <v>59</v>
      </c>
      <c r="M4" s="12"/>
    </row>
    <row r="5" spans="1:17" ht="11.45" customHeight="1">
      <c r="A5" s="13" t="s">
        <v>3</v>
      </c>
      <c r="B5" s="14"/>
      <c r="C5" s="20"/>
      <c r="D5" s="20"/>
      <c r="E5" s="16"/>
      <c r="F5" s="20"/>
      <c r="G5" s="16"/>
      <c r="H5" s="15" t="s">
        <v>4</v>
      </c>
      <c r="I5" s="16"/>
      <c r="J5" s="20"/>
      <c r="K5" s="16"/>
      <c r="L5" s="20"/>
      <c r="M5" s="52"/>
      <c r="N5" s="53"/>
      <c r="O5" s="54"/>
    </row>
    <row r="6" spans="1:17" ht="11.45" customHeight="1">
      <c r="A6" s="17"/>
      <c r="B6" s="18"/>
      <c r="C6" s="19" t="s">
        <v>5</v>
      </c>
      <c r="D6" s="19" t="s">
        <v>5</v>
      </c>
      <c r="E6" s="19" t="s">
        <v>6</v>
      </c>
      <c r="F6" s="19" t="s">
        <v>5</v>
      </c>
      <c r="G6" s="19" t="s">
        <v>6</v>
      </c>
      <c r="H6" s="19" t="s">
        <v>5</v>
      </c>
      <c r="I6" s="19" t="s">
        <v>6</v>
      </c>
      <c r="J6" s="19" t="s">
        <v>5</v>
      </c>
      <c r="K6" s="19" t="s">
        <v>6</v>
      </c>
      <c r="L6" s="19" t="s">
        <v>5</v>
      </c>
      <c r="M6" s="55" t="s">
        <v>6</v>
      </c>
      <c r="N6" s="53"/>
      <c r="O6" s="54"/>
    </row>
    <row r="7" spans="1:17" ht="11.45" customHeight="1">
      <c r="A7" s="20"/>
      <c r="B7" s="21" t="s">
        <v>76</v>
      </c>
      <c r="C7" s="22">
        <f>D7+F7+J7+L7</f>
        <v>23805.675550000004</v>
      </c>
      <c r="D7" s="22">
        <v>4030.7826700000001</v>
      </c>
      <c r="E7" s="23">
        <f>D7/C7*100</f>
        <v>16.93202388453118</v>
      </c>
      <c r="F7" s="22">
        <v>18055.95765</v>
      </c>
      <c r="G7" s="23">
        <f>F7/C7*100</f>
        <v>75.847281090916141</v>
      </c>
      <c r="H7" s="24">
        <v>17124.599269999999</v>
      </c>
      <c r="I7" s="23">
        <f>H7/C7*100</f>
        <v>71.934943555928598</v>
      </c>
      <c r="J7" s="22">
        <v>223.83620999999999</v>
      </c>
      <c r="K7" s="23">
        <f>J7/C7*100</f>
        <v>0.94026405396422352</v>
      </c>
      <c r="L7" s="22">
        <v>1495.0990200000001</v>
      </c>
      <c r="M7" s="25">
        <f>L7/C7*100</f>
        <v>6.2804309705884398</v>
      </c>
      <c r="N7" s="53"/>
      <c r="O7" s="54"/>
      <c r="P7" s="26"/>
      <c r="Q7" s="27"/>
    </row>
    <row r="8" spans="1:17" ht="11.45" customHeight="1">
      <c r="A8" s="20"/>
      <c r="B8" s="21" t="s">
        <v>77</v>
      </c>
      <c r="C8" s="22">
        <f t="shared" ref="C8:C27" si="0">D8+F8+J8+L8</f>
        <v>22579.218130000001</v>
      </c>
      <c r="D8" s="22">
        <v>7380.9703499999996</v>
      </c>
      <c r="E8" s="23">
        <f>D8/C8*100</f>
        <v>32.689220271065246</v>
      </c>
      <c r="F8" s="22">
        <v>13830.083859999999</v>
      </c>
      <c r="G8" s="23">
        <f t="shared" ref="G8:G29" si="1">F8/C8*100</f>
        <v>61.251385147055124</v>
      </c>
      <c r="H8" s="24">
        <v>12278.264740000001</v>
      </c>
      <c r="I8" s="23">
        <f t="shared" ref="I8:I29" si="2">H8/C8*100</f>
        <v>54.378608990390234</v>
      </c>
      <c r="J8" s="22">
        <v>480.06963000000002</v>
      </c>
      <c r="K8" s="23">
        <f t="shared" ref="K8:K29" si="3">J8/C8*100</f>
        <v>2.126157014100293</v>
      </c>
      <c r="L8" s="22">
        <v>888.09429</v>
      </c>
      <c r="M8" s="28">
        <f>L8/C8*100</f>
        <v>3.9332375677793232</v>
      </c>
      <c r="N8" s="53"/>
      <c r="O8" s="54"/>
      <c r="P8" s="26"/>
      <c r="Q8" s="27"/>
    </row>
    <row r="9" spans="1:17" ht="11.45" customHeight="1">
      <c r="A9" s="20"/>
      <c r="B9" s="21" t="s">
        <v>7</v>
      </c>
      <c r="C9" s="22">
        <f t="shared" si="0"/>
        <v>37596.128550000001</v>
      </c>
      <c r="D9" s="22">
        <v>15305.38408</v>
      </c>
      <c r="E9" s="23">
        <f t="shared" ref="E9:E29" si="4">D9/C9*100</f>
        <v>40.710000391782359</v>
      </c>
      <c r="F9" s="22">
        <v>19601.41403</v>
      </c>
      <c r="G9" s="23">
        <f t="shared" si="1"/>
        <v>52.136788509837139</v>
      </c>
      <c r="H9" s="24">
        <v>18230.637350000001</v>
      </c>
      <c r="I9" s="23">
        <f t="shared" si="2"/>
        <v>48.490730437190187</v>
      </c>
      <c r="J9" s="22">
        <v>776.41570999999999</v>
      </c>
      <c r="K9" s="23">
        <f t="shared" si="3"/>
        <v>2.0651480350361764</v>
      </c>
      <c r="L9" s="22">
        <v>1912.91473</v>
      </c>
      <c r="M9" s="28">
        <f t="shared" ref="M9:M28" si="5">L9/C9*100</f>
        <v>5.0880630633443236</v>
      </c>
      <c r="N9" s="53"/>
      <c r="O9" s="54"/>
      <c r="P9" s="26"/>
      <c r="Q9" s="27"/>
    </row>
    <row r="10" spans="1:17" ht="11.45" customHeight="1">
      <c r="A10" s="20"/>
      <c r="B10" s="21" t="s">
        <v>78</v>
      </c>
      <c r="C10" s="22">
        <f t="shared" si="0"/>
        <v>25794.85009</v>
      </c>
      <c r="D10" s="22">
        <v>14697.699640000001</v>
      </c>
      <c r="E10" s="23">
        <f t="shared" si="4"/>
        <v>56.979201618612706</v>
      </c>
      <c r="F10" s="22">
        <v>9502.1695099999997</v>
      </c>
      <c r="G10" s="23">
        <f t="shared" si="1"/>
        <v>36.837467466747356</v>
      </c>
      <c r="H10" s="24">
        <v>7429.7321700000002</v>
      </c>
      <c r="I10" s="23">
        <f t="shared" si="2"/>
        <v>28.803160879311783</v>
      </c>
      <c r="J10" s="22">
        <v>421.07539000000003</v>
      </c>
      <c r="K10" s="23">
        <f t="shared" si="3"/>
        <v>1.6324009968301392</v>
      </c>
      <c r="L10" s="22">
        <v>1173.9055499999999</v>
      </c>
      <c r="M10" s="28">
        <f t="shared" si="5"/>
        <v>4.5509299178098077</v>
      </c>
      <c r="N10" s="53"/>
      <c r="O10" s="54"/>
      <c r="P10" s="26"/>
      <c r="Q10" s="27"/>
    </row>
    <row r="11" spans="1:17" ht="11.45" customHeight="1">
      <c r="A11" s="20"/>
      <c r="B11" s="21" t="s">
        <v>8</v>
      </c>
      <c r="C11" s="22">
        <f t="shared" si="0"/>
        <v>12615.91301</v>
      </c>
      <c r="D11" s="22">
        <v>9378.2845899999993</v>
      </c>
      <c r="E11" s="23">
        <f t="shared" si="4"/>
        <v>74.336947175890515</v>
      </c>
      <c r="F11" s="22">
        <v>2637.1007999999997</v>
      </c>
      <c r="G11" s="23">
        <f t="shared" si="1"/>
        <v>20.902972285158452</v>
      </c>
      <c r="H11" s="24">
        <v>2248.3461699999998</v>
      </c>
      <c r="I11" s="23">
        <f t="shared" si="2"/>
        <v>17.821509772759601</v>
      </c>
      <c r="J11" s="22">
        <v>261.09296000000001</v>
      </c>
      <c r="K11" s="23">
        <f t="shared" si="3"/>
        <v>2.0695526339872887</v>
      </c>
      <c r="L11" s="22">
        <v>339.43465999999995</v>
      </c>
      <c r="M11" s="28">
        <f t="shared" si="5"/>
        <v>2.6905279049637323</v>
      </c>
      <c r="N11" s="53"/>
      <c r="O11" s="54"/>
      <c r="P11" s="26"/>
      <c r="Q11" s="27"/>
    </row>
    <row r="12" spans="1:17" ht="11.45" customHeight="1">
      <c r="A12" s="20" t="s">
        <v>9</v>
      </c>
      <c r="B12" s="21" t="s">
        <v>10</v>
      </c>
      <c r="C12" s="22">
        <f t="shared" si="0"/>
        <v>13676.547909999999</v>
      </c>
      <c r="D12" s="22">
        <v>9149.2780899999998</v>
      </c>
      <c r="E12" s="23">
        <f t="shared" si="4"/>
        <v>66.897569110332611</v>
      </c>
      <c r="F12" s="22">
        <v>3347.0688599999999</v>
      </c>
      <c r="G12" s="23">
        <f t="shared" si="1"/>
        <v>24.473053302819892</v>
      </c>
      <c r="H12" s="24">
        <v>2621.2847099999999</v>
      </c>
      <c r="I12" s="23">
        <f t="shared" si="2"/>
        <v>19.16627446669764</v>
      </c>
      <c r="J12" s="22">
        <v>389.57538</v>
      </c>
      <c r="K12" s="23">
        <f t="shared" si="3"/>
        <v>2.8484920505060405</v>
      </c>
      <c r="L12" s="22">
        <v>790.62558000000001</v>
      </c>
      <c r="M12" s="28">
        <f t="shared" si="5"/>
        <v>5.7808855363414589</v>
      </c>
      <c r="N12" s="53"/>
      <c r="O12" s="54"/>
      <c r="P12" s="26"/>
      <c r="Q12" s="27"/>
    </row>
    <row r="13" spans="1:17" ht="11.45" customHeight="1">
      <c r="A13" s="20"/>
      <c r="B13" s="21" t="s">
        <v>11</v>
      </c>
      <c r="C13" s="22">
        <f t="shared" si="0"/>
        <v>13767.270700000001</v>
      </c>
      <c r="D13" s="22">
        <v>10455.17145</v>
      </c>
      <c r="E13" s="23">
        <f t="shared" si="4"/>
        <v>75.942223246906877</v>
      </c>
      <c r="F13" s="22">
        <v>2083.2749100000001</v>
      </c>
      <c r="G13" s="23">
        <f t="shared" si="1"/>
        <v>15.132083587199313</v>
      </c>
      <c r="H13" s="24">
        <v>1334.74026</v>
      </c>
      <c r="I13" s="23">
        <f t="shared" si="2"/>
        <v>9.6950244466392306</v>
      </c>
      <c r="J13" s="22">
        <v>947.94677000000001</v>
      </c>
      <c r="K13" s="23">
        <f t="shared" si="3"/>
        <v>6.8855097764584521</v>
      </c>
      <c r="L13" s="22">
        <v>280.87756999999999</v>
      </c>
      <c r="M13" s="28">
        <f t="shared" si="5"/>
        <v>2.0401833894353509</v>
      </c>
      <c r="N13" s="53"/>
      <c r="O13" s="54"/>
      <c r="P13" s="26"/>
      <c r="Q13" s="27"/>
    </row>
    <row r="14" spans="1:17" ht="11.45" customHeight="1">
      <c r="A14" s="20"/>
      <c r="B14" s="21" t="s">
        <v>12</v>
      </c>
      <c r="C14" s="22">
        <f t="shared" si="0"/>
        <v>30695.524389999999</v>
      </c>
      <c r="D14" s="22">
        <v>17848.7274</v>
      </c>
      <c r="E14" s="23">
        <f t="shared" si="4"/>
        <v>58.147654274363092</v>
      </c>
      <c r="F14" s="22">
        <v>6442.06538</v>
      </c>
      <c r="G14" s="23">
        <f t="shared" si="1"/>
        <v>20.986985914137694</v>
      </c>
      <c r="H14" s="24">
        <v>5181.3932400000003</v>
      </c>
      <c r="I14" s="23">
        <f t="shared" si="2"/>
        <v>16.879963261640828</v>
      </c>
      <c r="J14" s="22">
        <v>5674.2802999999994</v>
      </c>
      <c r="K14" s="23">
        <f t="shared" si="3"/>
        <v>18.485692662897037</v>
      </c>
      <c r="L14" s="22">
        <v>730.45131000000003</v>
      </c>
      <c r="M14" s="28">
        <f t="shared" si="5"/>
        <v>2.3796671486021812</v>
      </c>
      <c r="N14" s="53"/>
      <c r="O14" s="54"/>
      <c r="P14" s="26"/>
      <c r="Q14" s="27"/>
    </row>
    <row r="15" spans="1:17" ht="11.45" customHeight="1">
      <c r="A15" s="20"/>
      <c r="B15" s="21" t="s">
        <v>13</v>
      </c>
      <c r="C15" s="22">
        <f t="shared" si="0"/>
        <v>22877.89588</v>
      </c>
      <c r="D15" s="22">
        <v>14483.103449999999</v>
      </c>
      <c r="E15" s="23">
        <f t="shared" si="4"/>
        <v>63.3060991533807</v>
      </c>
      <c r="F15" s="22">
        <v>6023.1133200000004</v>
      </c>
      <c r="G15" s="23">
        <f t="shared" si="1"/>
        <v>26.327217116437023</v>
      </c>
      <c r="H15" s="24">
        <v>5349.0041500000007</v>
      </c>
      <c r="I15" s="23">
        <f t="shared" si="2"/>
        <v>23.380664804389347</v>
      </c>
      <c r="J15" s="22">
        <v>1754.8066999999999</v>
      </c>
      <c r="K15" s="23">
        <f t="shared" si="3"/>
        <v>7.6703150901830224</v>
      </c>
      <c r="L15" s="22">
        <v>616.87241000000006</v>
      </c>
      <c r="M15" s="28">
        <f t="shared" si="5"/>
        <v>2.6963686399992484</v>
      </c>
      <c r="N15" s="53"/>
      <c r="O15" s="54"/>
      <c r="P15" s="26"/>
      <c r="Q15" s="27"/>
    </row>
    <row r="16" spans="1:17" ht="11.45" customHeight="1">
      <c r="A16" s="20"/>
      <c r="B16" s="21" t="s">
        <v>14</v>
      </c>
      <c r="C16" s="22">
        <f t="shared" si="0"/>
        <v>13425.341120000001</v>
      </c>
      <c r="D16" s="22">
        <v>11374.61319</v>
      </c>
      <c r="E16" s="23">
        <f t="shared" si="4"/>
        <v>84.724947309197304</v>
      </c>
      <c r="F16" s="22">
        <v>1688.0602699999999</v>
      </c>
      <c r="G16" s="23">
        <f t="shared" si="1"/>
        <v>12.573686246863868</v>
      </c>
      <c r="H16" s="24">
        <v>1328.90698</v>
      </c>
      <c r="I16" s="23">
        <f t="shared" si="2"/>
        <v>9.8984969403891014</v>
      </c>
      <c r="J16" s="22">
        <v>161.49501999999998</v>
      </c>
      <c r="K16" s="23">
        <f t="shared" si="3"/>
        <v>1.2029118556951794</v>
      </c>
      <c r="L16" s="22">
        <v>201.17264</v>
      </c>
      <c r="M16" s="28">
        <f t="shared" si="5"/>
        <v>1.4984545882436393</v>
      </c>
      <c r="N16" s="53"/>
      <c r="O16" s="54"/>
      <c r="P16" s="26"/>
      <c r="Q16" s="27"/>
    </row>
    <row r="17" spans="1:18" ht="11.45" customHeight="1">
      <c r="A17" s="20"/>
      <c r="B17" s="21" t="s">
        <v>15</v>
      </c>
      <c r="C17" s="22">
        <f t="shared" si="0"/>
        <v>35869.778319999998</v>
      </c>
      <c r="D17" s="22">
        <v>25777.37847</v>
      </c>
      <c r="E17" s="23">
        <f t="shared" si="4"/>
        <v>71.863779697872417</v>
      </c>
      <c r="F17" s="22">
        <v>4125.0333599999994</v>
      </c>
      <c r="G17" s="23">
        <f t="shared" si="1"/>
        <v>11.50002468150185</v>
      </c>
      <c r="H17" s="24">
        <v>3173.81113</v>
      </c>
      <c r="I17" s="23">
        <f t="shared" si="2"/>
        <v>8.8481481588370183</v>
      </c>
      <c r="J17" s="22">
        <v>4780.0695999999998</v>
      </c>
      <c r="K17" s="23">
        <f t="shared" si="3"/>
        <v>13.326175471050416</v>
      </c>
      <c r="L17" s="22">
        <v>1187.2968899999998</v>
      </c>
      <c r="M17" s="28">
        <f t="shared" si="5"/>
        <v>3.3100201495753203</v>
      </c>
      <c r="N17" s="53"/>
      <c r="O17" s="54"/>
      <c r="P17" s="26"/>
      <c r="Q17" s="27"/>
    </row>
    <row r="18" spans="1:18" ht="11.45" customHeight="1">
      <c r="A18" s="20"/>
      <c r="B18" s="21" t="s">
        <v>79</v>
      </c>
      <c r="C18" s="22">
        <f t="shared" si="0"/>
        <v>38094.629119999991</v>
      </c>
      <c r="D18" s="22">
        <v>34572.306579999997</v>
      </c>
      <c r="E18" s="23">
        <f t="shared" si="4"/>
        <v>90.753755525734348</v>
      </c>
      <c r="F18" s="22">
        <v>2636.3402800000003</v>
      </c>
      <c r="G18" s="23">
        <f t="shared" si="1"/>
        <v>6.9205038634065614</v>
      </c>
      <c r="H18" s="24">
        <v>1515.9624199999998</v>
      </c>
      <c r="I18" s="23">
        <f t="shared" si="2"/>
        <v>3.9794649666351711</v>
      </c>
      <c r="J18" s="22">
        <v>495.94799</v>
      </c>
      <c r="K18" s="23">
        <f t="shared" si="3"/>
        <v>1.301884285151429</v>
      </c>
      <c r="L18" s="22">
        <v>390.03426999999999</v>
      </c>
      <c r="M18" s="28">
        <f t="shared" si="5"/>
        <v>1.0238563257076805</v>
      </c>
      <c r="N18" s="53"/>
      <c r="O18" s="54"/>
      <c r="P18" s="26"/>
      <c r="Q18" s="27"/>
    </row>
    <row r="19" spans="1:18" ht="11.45" customHeight="1">
      <c r="A19" s="20"/>
      <c r="B19" s="21" t="s">
        <v>16</v>
      </c>
      <c r="C19" s="22">
        <f t="shared" si="0"/>
        <v>20287.094060000003</v>
      </c>
      <c r="D19" s="22">
        <v>11865.17964</v>
      </c>
      <c r="E19" s="23">
        <f t="shared" si="4"/>
        <v>58.48634410087611</v>
      </c>
      <c r="F19" s="22">
        <v>7651.3070900000002</v>
      </c>
      <c r="G19" s="23">
        <f t="shared" si="1"/>
        <v>37.715145734381231</v>
      </c>
      <c r="H19" s="24">
        <v>6014.1481299999996</v>
      </c>
      <c r="I19" s="23">
        <f t="shared" si="2"/>
        <v>29.645192713223899</v>
      </c>
      <c r="J19" s="22">
        <v>191.64842000000002</v>
      </c>
      <c r="K19" s="23">
        <f t="shared" si="3"/>
        <v>0.94468147795436397</v>
      </c>
      <c r="L19" s="22">
        <v>578.95891000000006</v>
      </c>
      <c r="M19" s="28">
        <f t="shared" si="5"/>
        <v>2.8538286867882743</v>
      </c>
      <c r="N19" s="53"/>
      <c r="O19" s="54"/>
      <c r="P19" s="26"/>
      <c r="Q19" s="27"/>
    </row>
    <row r="20" spans="1:18" ht="11.45" customHeight="1">
      <c r="A20" s="20"/>
      <c r="B20" s="21" t="s">
        <v>17</v>
      </c>
      <c r="C20" s="22">
        <f t="shared" si="0"/>
        <v>13505.800330000002</v>
      </c>
      <c r="D20" s="22">
        <v>11900.560810000001</v>
      </c>
      <c r="E20" s="23">
        <f t="shared" si="4"/>
        <v>88.114443566633113</v>
      </c>
      <c r="F20" s="22">
        <v>1347.0291400000001</v>
      </c>
      <c r="G20" s="23">
        <f t="shared" si="1"/>
        <v>9.9737083851883046</v>
      </c>
      <c r="H20" s="24">
        <v>1044.3189300000001</v>
      </c>
      <c r="I20" s="23">
        <f t="shared" si="2"/>
        <v>7.7323735319874967</v>
      </c>
      <c r="J20" s="22">
        <v>105.08691999999999</v>
      </c>
      <c r="K20" s="23">
        <f t="shared" si="3"/>
        <v>0.77808732124207236</v>
      </c>
      <c r="L20" s="22">
        <v>153.12345999999999</v>
      </c>
      <c r="M20" s="28">
        <f t="shared" si="5"/>
        <v>1.1337607269364982</v>
      </c>
      <c r="N20" s="53"/>
      <c r="O20" s="54"/>
      <c r="P20" s="26"/>
      <c r="Q20" s="27"/>
    </row>
    <row r="21" spans="1:18" ht="11.45" customHeight="1">
      <c r="A21" s="20"/>
      <c r="B21" s="21" t="s">
        <v>18</v>
      </c>
      <c r="C21" s="22">
        <f t="shared" si="0"/>
        <v>22798.812970000003</v>
      </c>
      <c r="D21" s="22">
        <v>20788.330160000001</v>
      </c>
      <c r="E21" s="23">
        <f t="shared" si="4"/>
        <v>91.181633830473928</v>
      </c>
      <c r="F21" s="22">
        <v>1426.2035600000002</v>
      </c>
      <c r="G21" s="23">
        <f t="shared" si="1"/>
        <v>6.2556044557086423</v>
      </c>
      <c r="H21" s="24">
        <v>886.25346999999999</v>
      </c>
      <c r="I21" s="23">
        <f t="shared" si="2"/>
        <v>3.8872790051226951</v>
      </c>
      <c r="J21" s="22">
        <v>303.95873999999998</v>
      </c>
      <c r="K21" s="23">
        <f t="shared" si="3"/>
        <v>1.3332217795723247</v>
      </c>
      <c r="L21" s="22">
        <v>280.32051000000001</v>
      </c>
      <c r="M21" s="28">
        <f t="shared" si="5"/>
        <v>1.2295399342450941</v>
      </c>
      <c r="N21" s="53"/>
      <c r="O21" s="54"/>
      <c r="P21" s="26"/>
      <c r="Q21" s="27"/>
    </row>
    <row r="22" spans="1:18" ht="11.45" customHeight="1">
      <c r="A22" s="20"/>
      <c r="B22" s="21" t="s">
        <v>19</v>
      </c>
      <c r="C22" s="22">
        <f t="shared" si="0"/>
        <v>16022.742109999999</v>
      </c>
      <c r="D22" s="22">
        <v>11288.07531</v>
      </c>
      <c r="E22" s="23">
        <f t="shared" si="4"/>
        <v>70.450333859863903</v>
      </c>
      <c r="F22" s="22">
        <v>3934.9047199999995</v>
      </c>
      <c r="G22" s="23">
        <f t="shared" si="1"/>
        <v>24.558247851621946</v>
      </c>
      <c r="H22" s="24">
        <v>2546.4651699999999</v>
      </c>
      <c r="I22" s="23">
        <f t="shared" si="2"/>
        <v>15.892817549692188</v>
      </c>
      <c r="J22" s="22">
        <v>204.11169000000001</v>
      </c>
      <c r="K22" s="23">
        <f t="shared" si="3"/>
        <v>1.2738873820643426</v>
      </c>
      <c r="L22" s="22">
        <v>595.65039000000002</v>
      </c>
      <c r="M22" s="28">
        <f t="shared" si="5"/>
        <v>3.7175309064498201</v>
      </c>
      <c r="N22" s="53"/>
      <c r="O22" s="54"/>
      <c r="P22" s="26"/>
      <c r="Q22" s="27"/>
    </row>
    <row r="23" spans="1:18" ht="11.45" customHeight="1">
      <c r="A23" s="20" t="s">
        <v>20</v>
      </c>
      <c r="B23" s="21" t="s">
        <v>21</v>
      </c>
      <c r="C23" s="22">
        <f>D23+F23+J23+L23</f>
        <v>14128.957910000001</v>
      </c>
      <c r="D23" s="22">
        <v>11724.992050000001</v>
      </c>
      <c r="E23" s="23">
        <f t="shared" si="4"/>
        <v>82.985540226582771</v>
      </c>
      <c r="F23" s="22">
        <v>1298.2669100000001</v>
      </c>
      <c r="G23" s="23">
        <f t="shared" si="1"/>
        <v>9.1886954315373135</v>
      </c>
      <c r="H23" s="24">
        <v>829.33040000000005</v>
      </c>
      <c r="I23" s="23">
        <f t="shared" si="2"/>
        <v>5.8697209325892885</v>
      </c>
      <c r="J23" s="22">
        <v>804.28644999999995</v>
      </c>
      <c r="K23" s="23">
        <f t="shared" si="3"/>
        <v>5.6924682989589277</v>
      </c>
      <c r="L23" s="22">
        <v>301.41250000000002</v>
      </c>
      <c r="M23" s="28">
        <f t="shared" si="5"/>
        <v>2.1332960429209744</v>
      </c>
      <c r="N23" s="53"/>
      <c r="O23" s="54"/>
      <c r="P23" s="26"/>
      <c r="Q23" s="27"/>
    </row>
    <row r="24" spans="1:18" ht="11.45" customHeight="1">
      <c r="A24" s="20"/>
      <c r="B24" s="21" t="s">
        <v>22</v>
      </c>
      <c r="C24" s="22">
        <f t="shared" si="0"/>
        <v>9151.2864800000007</v>
      </c>
      <c r="D24" s="22">
        <v>7710.33014</v>
      </c>
      <c r="E24" s="23">
        <f t="shared" si="4"/>
        <v>84.254057141045806</v>
      </c>
      <c r="F24" s="22">
        <v>683.97341999999992</v>
      </c>
      <c r="G24" s="23">
        <f t="shared" si="1"/>
        <v>7.4740684983997996</v>
      </c>
      <c r="H24" s="24">
        <v>517.33531000000005</v>
      </c>
      <c r="I24" s="23">
        <f t="shared" si="2"/>
        <v>5.6531429884817683</v>
      </c>
      <c r="J24" s="22">
        <v>496.82515999999998</v>
      </c>
      <c r="K24" s="23">
        <f t="shared" si="3"/>
        <v>5.4290198551406288</v>
      </c>
      <c r="L24" s="22">
        <v>260.15776</v>
      </c>
      <c r="M24" s="28">
        <f t="shared" si="5"/>
        <v>2.8428545054137566</v>
      </c>
      <c r="N24" s="53"/>
      <c r="O24" s="54"/>
      <c r="P24" s="26"/>
      <c r="Q24" s="27"/>
    </row>
    <row r="25" spans="1:18" ht="11.45" customHeight="1">
      <c r="A25" s="20"/>
      <c r="B25" s="21" t="s">
        <v>23</v>
      </c>
      <c r="C25" s="22">
        <f t="shared" si="0"/>
        <v>23147.15884</v>
      </c>
      <c r="D25" s="22">
        <v>19262.637750000002</v>
      </c>
      <c r="E25" s="23">
        <f t="shared" si="4"/>
        <v>83.218151666686367</v>
      </c>
      <c r="F25" s="22">
        <v>1649.9221499999999</v>
      </c>
      <c r="G25" s="23">
        <f t="shared" si="1"/>
        <v>7.1279683239085596</v>
      </c>
      <c r="H25" s="24">
        <v>949.90746999999999</v>
      </c>
      <c r="I25" s="23">
        <f t="shared" si="2"/>
        <v>4.1037756580236957</v>
      </c>
      <c r="J25" s="22">
        <v>1792.3997899999999</v>
      </c>
      <c r="K25" s="23">
        <f t="shared" si="3"/>
        <v>7.7434980352863034</v>
      </c>
      <c r="L25" s="22">
        <v>442.19915000000003</v>
      </c>
      <c r="M25" s="28">
        <f t="shared" si="5"/>
        <v>1.9103819741187726</v>
      </c>
      <c r="N25" s="53"/>
      <c r="O25" s="54"/>
      <c r="P25" s="26"/>
      <c r="Q25" s="27"/>
    </row>
    <row r="26" spans="1:18" ht="11.45" customHeight="1">
      <c r="A26" s="20"/>
      <c r="B26" s="21" t="s">
        <v>24</v>
      </c>
      <c r="C26" s="22">
        <f t="shared" si="0"/>
        <v>27398.181430000001</v>
      </c>
      <c r="D26" s="22">
        <v>24944.914430000001</v>
      </c>
      <c r="E26" s="23">
        <f t="shared" si="4"/>
        <v>91.045876507286124</v>
      </c>
      <c r="F26" s="22">
        <v>1551.75602</v>
      </c>
      <c r="G26" s="23">
        <f t="shared" si="1"/>
        <v>5.6637190463337994</v>
      </c>
      <c r="H26" s="24">
        <v>723.95263</v>
      </c>
      <c r="I26" s="23">
        <f t="shared" si="2"/>
        <v>2.6423382582878236</v>
      </c>
      <c r="J26" s="22">
        <v>524.06168000000002</v>
      </c>
      <c r="K26" s="23">
        <f t="shared" si="3"/>
        <v>1.9127608207826954</v>
      </c>
      <c r="L26" s="22">
        <v>377.44929999999999</v>
      </c>
      <c r="M26" s="28">
        <f t="shared" si="5"/>
        <v>1.3776436255973796</v>
      </c>
      <c r="N26" s="53"/>
      <c r="O26" s="54"/>
      <c r="P26" s="26"/>
      <c r="Q26" s="27"/>
    </row>
    <row r="27" spans="1:18" ht="11.45" customHeight="1">
      <c r="A27" s="20"/>
      <c r="B27" s="21" t="s">
        <v>25</v>
      </c>
      <c r="C27" s="22">
        <f t="shared" si="0"/>
        <v>27281.60169</v>
      </c>
      <c r="D27" s="22">
        <v>22302.407440000003</v>
      </c>
      <c r="E27" s="23">
        <f t="shared" si="4"/>
        <v>81.74889324102584</v>
      </c>
      <c r="F27" s="22">
        <v>2026.3586399999999</v>
      </c>
      <c r="G27" s="23">
        <f t="shared" si="1"/>
        <v>7.4275647853284079</v>
      </c>
      <c r="H27" s="24">
        <v>795.93424000000005</v>
      </c>
      <c r="I27" s="23">
        <f t="shared" si="2"/>
        <v>2.9174762136188934</v>
      </c>
      <c r="J27" s="22">
        <v>2238.9558399999996</v>
      </c>
      <c r="K27" s="23">
        <f t="shared" si="3"/>
        <v>8.2068342813636317</v>
      </c>
      <c r="L27" s="22">
        <v>713.87977000000001</v>
      </c>
      <c r="M27" s="28">
        <f t="shared" si="5"/>
        <v>2.6167076922821244</v>
      </c>
      <c r="N27" s="53"/>
      <c r="O27" s="54"/>
      <c r="P27" s="26"/>
      <c r="Q27" s="27"/>
    </row>
    <row r="28" spans="1:18" ht="11.45" customHeight="1">
      <c r="A28" s="20"/>
      <c r="B28" s="21" t="s">
        <v>26</v>
      </c>
      <c r="C28" s="22">
        <f>D28+F28+J28+L28</f>
        <v>17750.74293</v>
      </c>
      <c r="D28" s="22">
        <v>15377.52924</v>
      </c>
      <c r="E28" s="23">
        <f t="shared" si="4"/>
        <v>86.630341618045165</v>
      </c>
      <c r="F28" s="22">
        <v>1224.47594</v>
      </c>
      <c r="G28" s="23">
        <f t="shared" si="1"/>
        <v>6.8981672757513142</v>
      </c>
      <c r="H28" s="24">
        <v>532.50013999999999</v>
      </c>
      <c r="I28" s="23">
        <f t="shared" si="2"/>
        <v>2.9998752283209367</v>
      </c>
      <c r="J28" s="22">
        <v>851.69603000000006</v>
      </c>
      <c r="K28" s="23">
        <f t="shared" si="3"/>
        <v>4.7980866680265768</v>
      </c>
      <c r="L28" s="22">
        <v>297.04172</v>
      </c>
      <c r="M28" s="28">
        <f t="shared" si="5"/>
        <v>1.6734044381769433</v>
      </c>
      <c r="N28" s="53"/>
      <c r="O28" s="54"/>
      <c r="P28" s="26"/>
      <c r="Q28" s="27"/>
    </row>
    <row r="29" spans="1:18" ht="11.45" customHeight="1">
      <c r="A29" s="20"/>
      <c r="B29" s="21" t="s">
        <v>80</v>
      </c>
      <c r="C29" s="22">
        <f>D29+F29+J29+L29</f>
        <v>26303.944239999997</v>
      </c>
      <c r="D29" s="22">
        <v>22278.954859999998</v>
      </c>
      <c r="E29" s="23">
        <f t="shared" si="4"/>
        <v>84.69815270563393</v>
      </c>
      <c r="F29" s="22">
        <v>1871.8704599999999</v>
      </c>
      <c r="G29" s="23">
        <f t="shared" si="1"/>
        <v>7.1163109339073021</v>
      </c>
      <c r="H29" s="24">
        <v>1003.48861</v>
      </c>
      <c r="I29" s="23">
        <f t="shared" si="2"/>
        <v>3.8149739097835011</v>
      </c>
      <c r="J29" s="22">
        <v>1727.5826499999998</v>
      </c>
      <c r="K29" s="23">
        <f t="shared" si="3"/>
        <v>6.5677703474328846</v>
      </c>
      <c r="L29" s="22">
        <v>425.53627</v>
      </c>
      <c r="M29" s="28">
        <f>L29/C29*100</f>
        <v>1.6177660130258855</v>
      </c>
      <c r="N29" s="53"/>
      <c r="O29" s="54"/>
      <c r="P29" s="26"/>
      <c r="Q29" s="27"/>
    </row>
    <row r="30" spans="1:18" ht="11.45" customHeight="1">
      <c r="A30" s="19"/>
      <c r="B30" s="29" t="s">
        <v>27</v>
      </c>
      <c r="C30" s="30">
        <f>SUM(C7:C29)</f>
        <v>508575.09575999994</v>
      </c>
      <c r="D30" s="30">
        <f>SUM(D7:D29)</f>
        <v>353897.61179</v>
      </c>
      <c r="E30" s="31">
        <f>D30/C30*100</f>
        <v>69.586107290830995</v>
      </c>
      <c r="F30" s="30">
        <f>SUM(F7:F29)</f>
        <v>114637.75028000002</v>
      </c>
      <c r="G30" s="31">
        <f>F30/C30*100</f>
        <v>22.540968135431147</v>
      </c>
      <c r="H30" s="32">
        <f>SUM(H7:H29)</f>
        <v>93660.317089999997</v>
      </c>
      <c r="I30" s="31">
        <f>H30/C30*100</f>
        <v>18.416221688959567</v>
      </c>
      <c r="J30" s="30">
        <f>SUM(J7:J29)</f>
        <v>25607.225029999998</v>
      </c>
      <c r="K30" s="31">
        <f>J30/C30*100</f>
        <v>5.0350922102729587</v>
      </c>
      <c r="L30" s="30">
        <f>SUM(L7:L29)</f>
        <v>14432.508660000001</v>
      </c>
      <c r="M30" s="33">
        <f>L30/C30*100</f>
        <v>2.8378323634649227</v>
      </c>
      <c r="N30" s="56"/>
      <c r="O30" s="54"/>
      <c r="P30" s="35"/>
      <c r="Q30" s="27"/>
      <c r="R30" s="35"/>
    </row>
    <row r="31" spans="1:18" ht="11.45" customHeight="1">
      <c r="A31" s="20"/>
      <c r="B31" s="21" t="s">
        <v>81</v>
      </c>
      <c r="C31" s="57">
        <f>D31+F31+J31+L31</f>
        <v>27394.680049999999</v>
      </c>
      <c r="D31" s="36">
        <v>20961.734520000002</v>
      </c>
      <c r="E31" s="23">
        <f>D31/C31*100</f>
        <v>76.517537280016541</v>
      </c>
      <c r="F31" s="36">
        <v>3142.08655</v>
      </c>
      <c r="G31" s="23">
        <f>F31/C31*100</f>
        <v>11.469696102546743</v>
      </c>
      <c r="H31" s="37">
        <v>1580.0333900000001</v>
      </c>
      <c r="I31" s="23">
        <f>H31/C31*100</f>
        <v>5.7676650616695202</v>
      </c>
      <c r="J31" s="36">
        <v>2618.0505900000003</v>
      </c>
      <c r="K31" s="23">
        <f>J31/C31*100</f>
        <v>9.5567846940413546</v>
      </c>
      <c r="L31" s="36">
        <v>672.80839000000003</v>
      </c>
      <c r="M31" s="25">
        <f>L31/C31*100</f>
        <v>2.4559819233953788</v>
      </c>
      <c r="N31" s="53"/>
      <c r="O31" s="54"/>
      <c r="P31" s="35"/>
      <c r="Q31" s="27"/>
    </row>
    <row r="32" spans="1:18" ht="11.45" customHeight="1">
      <c r="A32" s="20"/>
      <c r="B32" s="21" t="s">
        <v>28</v>
      </c>
      <c r="C32" s="58">
        <f t="shared" ref="C32:C56" si="6">D32+F32+J32+L32</f>
        <v>8904.2532299999984</v>
      </c>
      <c r="D32" s="22">
        <v>5940.0623299999997</v>
      </c>
      <c r="E32" s="23">
        <f>D32/C32*100</f>
        <v>66.710393073580647</v>
      </c>
      <c r="F32" s="22">
        <v>1863.2129</v>
      </c>
      <c r="G32" s="23">
        <f>F32/C32*100</f>
        <v>20.924976546292591</v>
      </c>
      <c r="H32" s="24">
        <v>976.66625999999997</v>
      </c>
      <c r="I32" s="23">
        <f>H32/C32*100</f>
        <v>10.968536437277404</v>
      </c>
      <c r="J32" s="22">
        <v>785.99749999999995</v>
      </c>
      <c r="K32" s="23">
        <f>J32/C32*100</f>
        <v>8.8272141379788689</v>
      </c>
      <c r="L32" s="22">
        <v>314.98050000000001</v>
      </c>
      <c r="M32" s="28">
        <f>L32/C32*100</f>
        <v>3.5374162421479118</v>
      </c>
      <c r="N32" s="53"/>
      <c r="O32" s="54"/>
      <c r="P32" s="35"/>
      <c r="Q32" s="27"/>
    </row>
    <row r="33" spans="1:43" ht="11.45" customHeight="1">
      <c r="A33" s="20"/>
      <c r="B33" s="21" t="s">
        <v>82</v>
      </c>
      <c r="C33" s="58">
        <f t="shared" si="6"/>
        <v>7139.3939299999993</v>
      </c>
      <c r="D33" s="22">
        <v>5495.3268499999995</v>
      </c>
      <c r="E33" s="23">
        <f t="shared" ref="E33:E57" si="7">D33/C33*100</f>
        <v>76.971895708239757</v>
      </c>
      <c r="F33" s="22">
        <v>1386.2667099999999</v>
      </c>
      <c r="G33" s="23">
        <f t="shared" ref="G33:G57" si="8">F33/C33*100</f>
        <v>19.417148340489458</v>
      </c>
      <c r="H33" s="24">
        <v>665.5680900000001</v>
      </c>
      <c r="I33" s="23">
        <f t="shared" ref="I33:I57" si="9">H33/C33*100</f>
        <v>9.3224732592952773</v>
      </c>
      <c r="J33" s="22">
        <v>133.98035000000002</v>
      </c>
      <c r="K33" s="23">
        <f t="shared" ref="K33:K57" si="10">J33/C33*100</f>
        <v>1.8766347860006658</v>
      </c>
      <c r="L33" s="22">
        <v>123.82002</v>
      </c>
      <c r="M33" s="28">
        <f t="shared" ref="M33:M57" si="11">L33/C33*100</f>
        <v>1.7343211652701171</v>
      </c>
      <c r="N33" s="53"/>
      <c r="O33" s="54"/>
      <c r="P33" s="35"/>
      <c r="Q33" s="27"/>
    </row>
    <row r="34" spans="1:43" s="48" customFormat="1" ht="11.45" customHeight="1">
      <c r="A34" s="46"/>
      <c r="B34" s="47" t="s">
        <v>29</v>
      </c>
      <c r="C34" s="58">
        <f>D34+F34+J34+L34</f>
        <v>7413.01703</v>
      </c>
      <c r="D34" s="22">
        <v>6231.5987500000001</v>
      </c>
      <c r="E34" s="23">
        <f t="shared" si="7"/>
        <v>84.062922353761266</v>
      </c>
      <c r="F34" s="22">
        <v>671.56813999999997</v>
      </c>
      <c r="G34" s="23">
        <f t="shared" si="8"/>
        <v>9.059309283685808</v>
      </c>
      <c r="H34" s="24">
        <v>387.88830000000002</v>
      </c>
      <c r="I34" s="23">
        <f t="shared" si="9"/>
        <v>5.2325294604105341</v>
      </c>
      <c r="J34" s="22">
        <v>355.58159999999998</v>
      </c>
      <c r="K34" s="23">
        <f t="shared" si="10"/>
        <v>4.7967190492209077</v>
      </c>
      <c r="L34" s="22">
        <v>154.26854</v>
      </c>
      <c r="M34" s="28">
        <f t="shared" si="11"/>
        <v>2.0810493133320103</v>
      </c>
      <c r="N34" s="53"/>
      <c r="O34" s="54"/>
      <c r="P34" s="49"/>
      <c r="Q34" s="50"/>
    </row>
    <row r="35" spans="1:43" ht="11.45" customHeight="1">
      <c r="A35" s="20"/>
      <c r="B35" s="21" t="s">
        <v>30</v>
      </c>
      <c r="C35" s="58">
        <f t="shared" si="6"/>
        <v>6822.6087499999994</v>
      </c>
      <c r="D35" s="22">
        <v>5072.7279600000002</v>
      </c>
      <c r="E35" s="23">
        <f t="shared" si="7"/>
        <v>74.351734737830313</v>
      </c>
      <c r="F35" s="22">
        <v>591.79847999999993</v>
      </c>
      <c r="G35" s="23">
        <f t="shared" si="8"/>
        <v>8.674079105005104</v>
      </c>
      <c r="H35" s="24">
        <v>245.59671000000003</v>
      </c>
      <c r="I35" s="23">
        <f t="shared" si="9"/>
        <v>3.5997478237338476</v>
      </c>
      <c r="J35" s="22">
        <v>795.11446000000012</v>
      </c>
      <c r="K35" s="23">
        <f t="shared" si="10"/>
        <v>11.654111926028298</v>
      </c>
      <c r="L35" s="22">
        <v>362.96785</v>
      </c>
      <c r="M35" s="28">
        <f t="shared" si="11"/>
        <v>5.3200742311362941</v>
      </c>
      <c r="N35" s="53"/>
      <c r="O35" s="54"/>
      <c r="P35" s="35"/>
      <c r="Q35" s="27"/>
    </row>
    <row r="36" spans="1:43" ht="11.45" customHeight="1">
      <c r="A36" s="20"/>
      <c r="B36" s="21" t="s">
        <v>31</v>
      </c>
      <c r="C36" s="58">
        <f t="shared" si="6"/>
        <v>11723.249530000001</v>
      </c>
      <c r="D36" s="22">
        <v>8479.2254700000012</v>
      </c>
      <c r="E36" s="23">
        <f t="shared" si="7"/>
        <v>72.328286182952212</v>
      </c>
      <c r="F36" s="22">
        <v>1609.3094799999999</v>
      </c>
      <c r="G36" s="23">
        <f t="shared" si="8"/>
        <v>13.727503418585</v>
      </c>
      <c r="H36" s="24">
        <v>1010.9741700000001</v>
      </c>
      <c r="I36" s="23">
        <f t="shared" si="9"/>
        <v>8.6236684411851812</v>
      </c>
      <c r="J36" s="22">
        <v>1018.15485</v>
      </c>
      <c r="K36" s="23">
        <f t="shared" si="10"/>
        <v>8.6849200590205289</v>
      </c>
      <c r="L36" s="22">
        <v>616.55972999999994</v>
      </c>
      <c r="M36" s="28">
        <f t="shared" si="11"/>
        <v>5.2592903394422583</v>
      </c>
      <c r="N36" s="53"/>
      <c r="O36" s="54"/>
      <c r="P36" s="26"/>
      <c r="Q36" s="27"/>
    </row>
    <row r="37" spans="1:43" ht="11.45" customHeight="1">
      <c r="A37" s="20"/>
      <c r="B37" s="21" t="s">
        <v>32</v>
      </c>
      <c r="C37" s="58">
        <f t="shared" si="6"/>
        <v>5414.9478499999987</v>
      </c>
      <c r="D37" s="22">
        <v>3704.7170099999998</v>
      </c>
      <c r="E37" s="23">
        <f t="shared" si="7"/>
        <v>68.416485488405968</v>
      </c>
      <c r="F37" s="22">
        <v>634.46362999999997</v>
      </c>
      <c r="G37" s="23">
        <f t="shared" si="8"/>
        <v>11.716892712087709</v>
      </c>
      <c r="H37" s="24">
        <v>284.70639</v>
      </c>
      <c r="I37" s="23">
        <f t="shared" si="9"/>
        <v>5.2577863700016989</v>
      </c>
      <c r="J37" s="22">
        <v>898.63268999999991</v>
      </c>
      <c r="K37" s="23">
        <f t="shared" si="10"/>
        <v>16.59540802410498</v>
      </c>
      <c r="L37" s="22">
        <v>177.13451999999998</v>
      </c>
      <c r="M37" s="28">
        <f t="shared" si="11"/>
        <v>3.2712137754013644</v>
      </c>
      <c r="N37" s="53"/>
      <c r="O37" s="54"/>
      <c r="P37" s="26"/>
      <c r="Q37" s="27"/>
    </row>
    <row r="38" spans="1:43" ht="11.45" customHeight="1">
      <c r="A38" s="20" t="s">
        <v>33</v>
      </c>
      <c r="B38" s="21" t="s">
        <v>34</v>
      </c>
      <c r="C38" s="58">
        <f t="shared" si="6"/>
        <v>9439.5329999999994</v>
      </c>
      <c r="D38" s="22">
        <v>7695.348</v>
      </c>
      <c r="E38" s="23">
        <f t="shared" si="7"/>
        <v>81.522549897330734</v>
      </c>
      <c r="F38" s="22">
        <v>1013.855</v>
      </c>
      <c r="G38" s="23">
        <f t="shared" si="8"/>
        <v>10.740520743981721</v>
      </c>
      <c r="H38" s="24">
        <v>559.91700000000003</v>
      </c>
      <c r="I38" s="23">
        <f t="shared" si="9"/>
        <v>5.9316175916753515</v>
      </c>
      <c r="J38" s="22">
        <v>388.24299999999999</v>
      </c>
      <c r="K38" s="23">
        <f t="shared" si="10"/>
        <v>4.1129471129556938</v>
      </c>
      <c r="L38" s="22">
        <v>342.08699999999999</v>
      </c>
      <c r="M38" s="28">
        <f t="shared" si="11"/>
        <v>3.6239822457318596</v>
      </c>
      <c r="N38" s="53"/>
      <c r="O38" s="54"/>
      <c r="P38" s="26"/>
      <c r="Q38" s="27"/>
    </row>
    <row r="39" spans="1:43" ht="11.45" customHeight="1">
      <c r="A39" s="20"/>
      <c r="B39" s="21" t="s">
        <v>35</v>
      </c>
      <c r="C39" s="58">
        <f t="shared" si="6"/>
        <v>18839.967430000001</v>
      </c>
      <c r="D39" s="22">
        <v>15378.887269999999</v>
      </c>
      <c r="E39" s="23">
        <f t="shared" si="7"/>
        <v>81.629054440461942</v>
      </c>
      <c r="F39" s="22">
        <v>1900.6538399999999</v>
      </c>
      <c r="G39" s="23">
        <f t="shared" si="8"/>
        <v>10.088413618876411</v>
      </c>
      <c r="H39" s="24">
        <v>772.94120000000009</v>
      </c>
      <c r="I39" s="23">
        <f t="shared" si="9"/>
        <v>4.1026673898023827</v>
      </c>
      <c r="J39" s="22">
        <v>811.67737</v>
      </c>
      <c r="K39" s="23">
        <f t="shared" si="10"/>
        <v>4.3082737431250431</v>
      </c>
      <c r="L39" s="22">
        <v>748.74894999999992</v>
      </c>
      <c r="M39" s="28">
        <f t="shared" si="11"/>
        <v>3.9742581975365967</v>
      </c>
      <c r="N39" s="53"/>
      <c r="O39" s="54"/>
      <c r="P39" s="35"/>
      <c r="Q39" s="27"/>
    </row>
    <row r="40" spans="1:43" ht="11.45" customHeight="1">
      <c r="A40" s="20"/>
      <c r="B40" s="21" t="s">
        <v>83</v>
      </c>
      <c r="C40" s="58">
        <f t="shared" si="6"/>
        <v>4699.6819999999998</v>
      </c>
      <c r="D40" s="22">
        <v>4186.5429999999997</v>
      </c>
      <c r="E40" s="23">
        <f t="shared" si="7"/>
        <v>89.08141018902981</v>
      </c>
      <c r="F40" s="22">
        <v>335.95400000000001</v>
      </c>
      <c r="G40" s="23">
        <f t="shared" si="8"/>
        <v>7.1484411072919407</v>
      </c>
      <c r="H40" s="24">
        <v>120.901</v>
      </c>
      <c r="I40" s="23">
        <f t="shared" si="9"/>
        <v>2.5725357588024038</v>
      </c>
      <c r="J40" s="22">
        <v>30.152000000000001</v>
      </c>
      <c r="K40" s="23">
        <f t="shared" si="10"/>
        <v>0.64157532360700154</v>
      </c>
      <c r="L40" s="22">
        <v>147.03299999999999</v>
      </c>
      <c r="M40" s="28">
        <f t="shared" si="11"/>
        <v>3.1285733800712472</v>
      </c>
      <c r="N40" s="53"/>
      <c r="O40" s="54"/>
      <c r="P40" s="35"/>
      <c r="Q40" s="27"/>
    </row>
    <row r="41" spans="1:43" ht="11.45" customHeight="1">
      <c r="A41" s="20"/>
      <c r="B41" s="21" t="s">
        <v>36</v>
      </c>
      <c r="C41" s="58">
        <f t="shared" si="6"/>
        <v>7491.2879399999993</v>
      </c>
      <c r="D41" s="22">
        <v>6380.7243699999999</v>
      </c>
      <c r="E41" s="23">
        <f t="shared" si="7"/>
        <v>85.175265202795032</v>
      </c>
      <c r="F41" s="22">
        <v>682.07144999999991</v>
      </c>
      <c r="G41" s="23">
        <f t="shared" si="8"/>
        <v>9.1048622808643493</v>
      </c>
      <c r="H41" s="24">
        <v>377.88556</v>
      </c>
      <c r="I41" s="23">
        <f t="shared" si="9"/>
        <v>5.0443336716810272</v>
      </c>
      <c r="J41" s="22">
        <v>364.67697999999996</v>
      </c>
      <c r="K41" s="23">
        <f t="shared" si="10"/>
        <v>4.8680144578717126</v>
      </c>
      <c r="L41" s="22">
        <v>63.81514</v>
      </c>
      <c r="M41" s="28">
        <f t="shared" si="11"/>
        <v>0.85185805846891538</v>
      </c>
      <c r="N41" s="53"/>
      <c r="O41" s="54"/>
      <c r="P41" s="26"/>
      <c r="Q41" s="27"/>
    </row>
    <row r="42" spans="1:43" ht="11.45" customHeight="1">
      <c r="A42" s="20"/>
      <c r="B42" s="21" t="s">
        <v>37</v>
      </c>
      <c r="C42" s="58">
        <f>D42+F42+J42+L42</f>
        <v>8417.3909999999996</v>
      </c>
      <c r="D42" s="22">
        <v>6519.2929999999997</v>
      </c>
      <c r="E42" s="23">
        <f>D42/C42*100</f>
        <v>77.450281209462645</v>
      </c>
      <c r="F42" s="22">
        <v>749.33100000000002</v>
      </c>
      <c r="G42" s="23">
        <f t="shared" si="8"/>
        <v>8.9021764582398522</v>
      </c>
      <c r="H42" s="24">
        <v>464.39699999999999</v>
      </c>
      <c r="I42" s="23">
        <f t="shared" si="9"/>
        <v>5.5171133193171142</v>
      </c>
      <c r="J42" s="22">
        <v>947.82299999999998</v>
      </c>
      <c r="K42" s="23">
        <f t="shared" si="10"/>
        <v>11.260294312097418</v>
      </c>
      <c r="L42" s="22">
        <v>200.94399999999999</v>
      </c>
      <c r="M42" s="28">
        <f t="shared" si="11"/>
        <v>2.3872480202000834</v>
      </c>
      <c r="N42" s="53"/>
      <c r="O42" s="54"/>
      <c r="P42" s="35"/>
      <c r="Q42" s="27"/>
    </row>
    <row r="43" spans="1:43" ht="11.45" customHeight="1">
      <c r="A43" s="20"/>
      <c r="B43" s="21" t="s">
        <v>84</v>
      </c>
      <c r="C43" s="58">
        <f t="shared" si="6"/>
        <v>5778.590619999999</v>
      </c>
      <c r="D43" s="22">
        <v>4903.6454299999996</v>
      </c>
      <c r="E43" s="23">
        <f t="shared" si="7"/>
        <v>84.858847986708568</v>
      </c>
      <c r="F43" s="22">
        <v>387.35174999999998</v>
      </c>
      <c r="G43" s="23">
        <f t="shared" si="8"/>
        <v>6.7032218662342284</v>
      </c>
      <c r="H43" s="24">
        <v>185.17157</v>
      </c>
      <c r="I43" s="23">
        <f t="shared" si="9"/>
        <v>3.2044417432706114</v>
      </c>
      <c r="J43" s="22">
        <v>320.50688000000002</v>
      </c>
      <c r="K43" s="23">
        <f t="shared" si="10"/>
        <v>5.5464541629010586</v>
      </c>
      <c r="L43" s="22">
        <v>167.08655999999999</v>
      </c>
      <c r="M43" s="28">
        <f t="shared" si="11"/>
        <v>2.891475984156151</v>
      </c>
      <c r="N43" s="53"/>
      <c r="O43" s="54"/>
      <c r="P43" s="26"/>
      <c r="Q43" s="27"/>
    </row>
    <row r="44" spans="1:43" ht="11.45" customHeight="1">
      <c r="A44" s="20"/>
      <c r="B44" s="21" t="s">
        <v>85</v>
      </c>
      <c r="C44" s="58">
        <f t="shared" si="6"/>
        <v>5118.2987699999994</v>
      </c>
      <c r="D44" s="22">
        <v>4353.2260999999999</v>
      </c>
      <c r="E44" s="23">
        <f t="shared" si="7"/>
        <v>85.052207688923176</v>
      </c>
      <c r="F44" s="22">
        <v>506.00379000000004</v>
      </c>
      <c r="G44" s="23">
        <f t="shared" si="8"/>
        <v>9.8861714162887768</v>
      </c>
      <c r="H44" s="24">
        <v>227.21479000000002</v>
      </c>
      <c r="I44" s="23">
        <f t="shared" si="9"/>
        <v>4.439263907995743</v>
      </c>
      <c r="J44" s="22">
        <v>161.62019000000001</v>
      </c>
      <c r="K44" s="23">
        <f t="shared" si="10"/>
        <v>3.1576935474597159</v>
      </c>
      <c r="L44" s="22">
        <v>97.448689999999999</v>
      </c>
      <c r="M44" s="28">
        <f t="shared" si="11"/>
        <v>1.9039273473283391</v>
      </c>
      <c r="N44" s="53"/>
      <c r="O44" s="54"/>
      <c r="P44" s="26"/>
      <c r="Q44" s="27"/>
      <c r="R44" s="34"/>
    </row>
    <row r="45" spans="1:43" ht="11.45" customHeight="1">
      <c r="A45" s="20"/>
      <c r="B45" s="21" t="s">
        <v>38</v>
      </c>
      <c r="C45" s="58">
        <f t="shared" si="6"/>
        <v>3354.8342200000006</v>
      </c>
      <c r="D45" s="22">
        <v>2707.0739700000004</v>
      </c>
      <c r="E45" s="23">
        <f t="shared" si="7"/>
        <v>80.691735939190451</v>
      </c>
      <c r="F45" s="22">
        <v>331.25810000000001</v>
      </c>
      <c r="G45" s="23">
        <f t="shared" si="8"/>
        <v>9.874052733371725</v>
      </c>
      <c r="H45" s="24">
        <v>177.00768000000002</v>
      </c>
      <c r="I45" s="23">
        <f t="shared" si="9"/>
        <v>5.2761975225112607</v>
      </c>
      <c r="J45" s="22">
        <v>174.91567999999998</v>
      </c>
      <c r="K45" s="23">
        <f t="shared" si="10"/>
        <v>5.2138397467520745</v>
      </c>
      <c r="L45" s="22">
        <v>141.58646999999999</v>
      </c>
      <c r="M45" s="28">
        <f t="shared" si="11"/>
        <v>4.2203715806857351</v>
      </c>
      <c r="N45" s="53"/>
      <c r="O45" s="54"/>
      <c r="P45" s="35"/>
      <c r="Q45" s="27"/>
    </row>
    <row r="46" spans="1:43" ht="11.45" customHeight="1">
      <c r="A46" s="20"/>
      <c r="B46" s="21" t="s">
        <v>39</v>
      </c>
      <c r="C46" s="58">
        <f t="shared" si="6"/>
        <v>2473.7079699999999</v>
      </c>
      <c r="D46" s="22">
        <v>2023.1738400000002</v>
      </c>
      <c r="E46" s="23">
        <f t="shared" si="7"/>
        <v>81.787093081969587</v>
      </c>
      <c r="F46" s="22">
        <v>249.00865000000002</v>
      </c>
      <c r="G46" s="23">
        <f t="shared" si="8"/>
        <v>10.066210442779147</v>
      </c>
      <c r="H46" s="24">
        <v>81.904169999999993</v>
      </c>
      <c r="I46" s="23">
        <f t="shared" si="9"/>
        <v>3.3109878366119347</v>
      </c>
      <c r="J46" s="22">
        <v>145.38518999999999</v>
      </c>
      <c r="K46" s="23">
        <f t="shared" si="10"/>
        <v>5.8772171882520148</v>
      </c>
      <c r="L46" s="22">
        <v>56.14029</v>
      </c>
      <c r="M46" s="28">
        <f t="shared" si="11"/>
        <v>2.2694792869992653</v>
      </c>
      <c r="N46" s="53"/>
      <c r="O46" s="54"/>
      <c r="P46" s="26"/>
      <c r="Q46" s="27"/>
    </row>
    <row r="47" spans="1:43" ht="11.45" customHeight="1">
      <c r="A47" s="20"/>
      <c r="B47" s="21" t="s">
        <v>40</v>
      </c>
      <c r="C47" s="58">
        <f t="shared" si="6"/>
        <v>3077.0215800000001</v>
      </c>
      <c r="D47" s="22">
        <v>2777.9504500000003</v>
      </c>
      <c r="E47" s="23">
        <f t="shared" si="7"/>
        <v>90.280499430231501</v>
      </c>
      <c r="F47" s="22">
        <v>199.93063000000001</v>
      </c>
      <c r="G47" s="23">
        <f t="shared" si="8"/>
        <v>6.4975374660843297</v>
      </c>
      <c r="H47" s="24">
        <v>98.402240000000006</v>
      </c>
      <c r="I47" s="23">
        <f t="shared" si="9"/>
        <v>3.1979704217739027</v>
      </c>
      <c r="J47" s="22">
        <v>42.796279999999996</v>
      </c>
      <c r="K47" s="23">
        <f t="shared" si="10"/>
        <v>1.3908345745173485</v>
      </c>
      <c r="L47" s="22">
        <v>56.34422</v>
      </c>
      <c r="M47" s="28">
        <f t="shared" si="11"/>
        <v>1.8311285291668316</v>
      </c>
      <c r="N47" s="53"/>
      <c r="O47" s="54"/>
      <c r="P47" s="26"/>
      <c r="Q47" s="27"/>
    </row>
    <row r="48" spans="1:43" ht="11.45" customHeight="1">
      <c r="A48" s="20"/>
      <c r="B48" s="21" t="s">
        <v>86</v>
      </c>
      <c r="C48" s="58">
        <f t="shared" si="6"/>
        <v>3457.7426099999998</v>
      </c>
      <c r="D48" s="22">
        <v>2823.7195699999997</v>
      </c>
      <c r="E48" s="23">
        <f t="shared" si="7"/>
        <v>81.663671605678019</v>
      </c>
      <c r="F48" s="22">
        <v>324.57796999999999</v>
      </c>
      <c r="G48" s="23">
        <f t="shared" si="8"/>
        <v>9.3869904908856139</v>
      </c>
      <c r="H48" s="24">
        <v>118.22127999999999</v>
      </c>
      <c r="I48" s="23">
        <f t="shared" si="9"/>
        <v>3.4190306605846521</v>
      </c>
      <c r="J48" s="22">
        <v>224.05235999999999</v>
      </c>
      <c r="K48" s="23">
        <f t="shared" si="10"/>
        <v>6.4797292705369989</v>
      </c>
      <c r="L48" s="22">
        <v>85.392710000000008</v>
      </c>
      <c r="M48" s="28">
        <f t="shared" si="11"/>
        <v>2.4696086328993707</v>
      </c>
      <c r="N48" s="53"/>
      <c r="O48" s="54"/>
      <c r="P48" s="26"/>
      <c r="Q48" s="27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</row>
    <row r="49" spans="1:43" ht="11.45" customHeight="1">
      <c r="A49" s="20" t="s">
        <v>20</v>
      </c>
      <c r="B49" s="21" t="s">
        <v>41</v>
      </c>
      <c r="C49" s="58">
        <f t="shared" si="6"/>
        <v>2675.1945300000002</v>
      </c>
      <c r="D49" s="22">
        <v>2353.0628400000001</v>
      </c>
      <c r="E49" s="23">
        <f t="shared" si="7"/>
        <v>87.958569502607347</v>
      </c>
      <c r="F49" s="22">
        <v>176.77806000000001</v>
      </c>
      <c r="G49" s="23">
        <f t="shared" si="8"/>
        <v>6.6080450605586432</v>
      </c>
      <c r="H49" s="24">
        <v>41.268349999999998</v>
      </c>
      <c r="I49" s="23">
        <f t="shared" si="9"/>
        <v>1.5426298737236128</v>
      </c>
      <c r="J49" s="22">
        <v>61.096239999999995</v>
      </c>
      <c r="K49" s="23">
        <f t="shared" si="10"/>
        <v>2.2838055070335388</v>
      </c>
      <c r="L49" s="22">
        <v>84.257390000000001</v>
      </c>
      <c r="M49" s="28">
        <f t="shared" si="11"/>
        <v>3.1495799298004696</v>
      </c>
      <c r="N49" s="53"/>
      <c r="O49" s="54"/>
      <c r="P49" s="26"/>
      <c r="Q49" s="27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</row>
    <row r="50" spans="1:43" ht="11.45" customHeight="1">
      <c r="A50" s="20"/>
      <c r="B50" s="21" t="s">
        <v>42</v>
      </c>
      <c r="C50" s="58">
        <f t="shared" si="6"/>
        <v>4654.4665299999997</v>
      </c>
      <c r="D50" s="22">
        <v>3757.9510299999997</v>
      </c>
      <c r="E50" s="23">
        <f t="shared" si="7"/>
        <v>80.738598199781237</v>
      </c>
      <c r="F50" s="22">
        <v>465.33421999999996</v>
      </c>
      <c r="G50" s="23">
        <f t="shared" si="8"/>
        <v>9.9975844063057426</v>
      </c>
      <c r="H50" s="24">
        <v>131.25547</v>
      </c>
      <c r="I50" s="23">
        <f t="shared" si="9"/>
        <v>2.8199895552799261</v>
      </c>
      <c r="J50" s="22">
        <v>187.00279</v>
      </c>
      <c r="K50" s="23">
        <f t="shared" si="10"/>
        <v>4.017706192421584</v>
      </c>
      <c r="L50" s="22">
        <v>244.17848999999998</v>
      </c>
      <c r="M50" s="28">
        <f t="shared" si="11"/>
        <v>5.2461112014914413</v>
      </c>
      <c r="N50" s="53"/>
      <c r="O50" s="54"/>
      <c r="P50" s="26"/>
      <c r="Q50" s="27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</row>
    <row r="51" spans="1:43" ht="11.45" customHeight="1">
      <c r="A51" s="20"/>
      <c r="B51" s="21" t="s">
        <v>43</v>
      </c>
      <c r="C51" s="58">
        <f t="shared" si="6"/>
        <v>3275.8673800000001</v>
      </c>
      <c r="D51" s="22">
        <v>2260.4737</v>
      </c>
      <c r="E51" s="23">
        <f t="shared" si="7"/>
        <v>69.003822126645431</v>
      </c>
      <c r="F51" s="22">
        <v>371.66222000000005</v>
      </c>
      <c r="G51" s="23">
        <f t="shared" si="8"/>
        <v>11.345459900760696</v>
      </c>
      <c r="H51" s="24">
        <v>84.538460000000001</v>
      </c>
      <c r="I51" s="23">
        <f t="shared" si="9"/>
        <v>2.5806435424134904</v>
      </c>
      <c r="J51" s="22">
        <v>546.51895999999999</v>
      </c>
      <c r="K51" s="23">
        <f t="shared" si="10"/>
        <v>16.68318331006428</v>
      </c>
      <c r="L51" s="22">
        <v>97.212500000000006</v>
      </c>
      <c r="M51" s="28">
        <f t="shared" si="11"/>
        <v>2.9675346625295926</v>
      </c>
      <c r="N51" s="53"/>
      <c r="O51" s="54"/>
      <c r="P51" s="35"/>
      <c r="Q51" s="27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</row>
    <row r="52" spans="1:43" ht="11.45" customHeight="1">
      <c r="A52" s="20"/>
      <c r="B52" s="21" t="s">
        <v>44</v>
      </c>
      <c r="C52" s="58">
        <f t="shared" si="6"/>
        <v>7221.5713499999993</v>
      </c>
      <c r="D52" s="22">
        <v>5141.6996399999998</v>
      </c>
      <c r="E52" s="23">
        <f t="shared" si="7"/>
        <v>71.199180771093538</v>
      </c>
      <c r="F52" s="22">
        <v>1439.6936499999999</v>
      </c>
      <c r="G52" s="23">
        <f t="shared" si="8"/>
        <v>19.936016418365789</v>
      </c>
      <c r="H52" s="24">
        <v>797.93426999999997</v>
      </c>
      <c r="I52" s="23">
        <f t="shared" si="9"/>
        <v>11.049316434435008</v>
      </c>
      <c r="J52" s="22">
        <v>240.98233999999999</v>
      </c>
      <c r="K52" s="23">
        <f t="shared" si="10"/>
        <v>3.3369792849862243</v>
      </c>
      <c r="L52" s="22">
        <v>399.19571999999999</v>
      </c>
      <c r="M52" s="28">
        <f t="shared" si="11"/>
        <v>5.5278235255544494</v>
      </c>
      <c r="N52" s="53"/>
      <c r="O52" s="54"/>
      <c r="P52" s="26"/>
      <c r="Q52" s="27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</row>
    <row r="53" spans="1:43" ht="11.45" customHeight="1">
      <c r="A53" s="20"/>
      <c r="B53" s="21" t="s">
        <v>45</v>
      </c>
      <c r="C53" s="58">
        <f t="shared" si="6"/>
        <v>3655.0675900000001</v>
      </c>
      <c r="D53" s="22">
        <v>2987.27574</v>
      </c>
      <c r="E53" s="23">
        <f t="shared" si="7"/>
        <v>81.729699012214425</v>
      </c>
      <c r="F53" s="22">
        <v>325.41234000000003</v>
      </c>
      <c r="G53" s="23">
        <f t="shared" si="8"/>
        <v>8.9030457573562956</v>
      </c>
      <c r="H53" s="24">
        <v>121.9217</v>
      </c>
      <c r="I53" s="23">
        <f t="shared" si="9"/>
        <v>3.3356893408365127</v>
      </c>
      <c r="J53" s="22">
        <v>268.66912000000002</v>
      </c>
      <c r="K53" s="23">
        <f t="shared" si="10"/>
        <v>7.3505923867197218</v>
      </c>
      <c r="L53" s="22">
        <v>73.710390000000004</v>
      </c>
      <c r="M53" s="28">
        <f t="shared" si="11"/>
        <v>2.0166628437095468</v>
      </c>
      <c r="N53" s="53"/>
      <c r="O53" s="54"/>
      <c r="P53" s="26"/>
      <c r="Q53" s="27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</row>
    <row r="54" spans="1:43" ht="11.45" customHeight="1">
      <c r="A54" s="20"/>
      <c r="B54" s="21" t="s">
        <v>60</v>
      </c>
      <c r="C54" s="58">
        <f t="shared" si="6"/>
        <v>3147.5289000000002</v>
      </c>
      <c r="D54" s="22">
        <v>1980.3485900000001</v>
      </c>
      <c r="E54" s="23">
        <f t="shared" si="7"/>
        <v>62.917566539261962</v>
      </c>
      <c r="F54" s="22">
        <v>316.13845999999995</v>
      </c>
      <c r="G54" s="23">
        <f t="shared" si="8"/>
        <v>10.044020882540584</v>
      </c>
      <c r="H54" s="24">
        <v>168.08969999999999</v>
      </c>
      <c r="I54" s="23">
        <f t="shared" si="9"/>
        <v>5.34037034576553</v>
      </c>
      <c r="J54" s="22">
        <v>795.25578000000007</v>
      </c>
      <c r="K54" s="23">
        <f t="shared" si="10"/>
        <v>25.266035841640722</v>
      </c>
      <c r="L54" s="22">
        <v>55.786070000000002</v>
      </c>
      <c r="M54" s="28">
        <f t="shared" si="11"/>
        <v>1.7723767365567318</v>
      </c>
      <c r="N54" s="53"/>
      <c r="O54" s="54"/>
      <c r="P54" s="26"/>
      <c r="Q54" s="27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</row>
    <row r="55" spans="1:43" ht="11.45" customHeight="1">
      <c r="A55" s="20"/>
      <c r="B55" s="21" t="s">
        <v>46</v>
      </c>
      <c r="C55" s="58">
        <f t="shared" si="6"/>
        <v>3824.2353499999999</v>
      </c>
      <c r="D55" s="22">
        <v>3046.32816</v>
      </c>
      <c r="E55" s="23">
        <f t="shared" si="7"/>
        <v>79.658490683634312</v>
      </c>
      <c r="F55" s="22">
        <v>291.19031000000001</v>
      </c>
      <c r="G55" s="23">
        <f t="shared" si="8"/>
        <v>7.6143407335011428</v>
      </c>
      <c r="H55" s="24">
        <v>112.01072000000001</v>
      </c>
      <c r="I55" s="23">
        <f t="shared" si="9"/>
        <v>2.9289703626634802</v>
      </c>
      <c r="J55" s="22">
        <v>226.49989000000002</v>
      </c>
      <c r="K55" s="23">
        <f t="shared" si="10"/>
        <v>5.9227497596349563</v>
      </c>
      <c r="L55" s="22">
        <v>260.21699000000001</v>
      </c>
      <c r="M55" s="28">
        <f t="shared" si="11"/>
        <v>6.8044188232295912</v>
      </c>
      <c r="N55" s="53"/>
      <c r="O55" s="54"/>
      <c r="P55" s="26"/>
      <c r="Q55" s="27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</row>
    <row r="56" spans="1:43" ht="11.45" customHeight="1">
      <c r="A56" s="20"/>
      <c r="B56" s="21" t="s">
        <v>61</v>
      </c>
      <c r="C56" s="59">
        <f t="shared" si="6"/>
        <v>7645.5733799999998</v>
      </c>
      <c r="D56" s="22">
        <v>6632.7492999999995</v>
      </c>
      <c r="E56" s="23">
        <f t="shared" si="7"/>
        <v>86.75280414351343</v>
      </c>
      <c r="F56" s="22">
        <v>635.41482000000008</v>
      </c>
      <c r="G56" s="23">
        <f t="shared" si="8"/>
        <v>8.3108851150677214</v>
      </c>
      <c r="H56" s="24">
        <v>269.93339000000003</v>
      </c>
      <c r="I56" s="23">
        <f t="shared" si="9"/>
        <v>3.5305839939502355</v>
      </c>
      <c r="J56" s="22">
        <v>181.90717000000001</v>
      </c>
      <c r="K56" s="23">
        <f t="shared" si="10"/>
        <v>2.3792482389332585</v>
      </c>
      <c r="L56" s="22">
        <v>195.50209000000001</v>
      </c>
      <c r="M56" s="28">
        <f t="shared" si="11"/>
        <v>2.5570625024855889</v>
      </c>
      <c r="N56" s="53"/>
      <c r="O56" s="54"/>
      <c r="P56" s="26"/>
      <c r="Q56" s="27"/>
      <c r="R56" s="65"/>
      <c r="S56" s="65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65"/>
      <c r="AI56" s="65"/>
      <c r="AJ56" s="65"/>
      <c r="AK56" s="65"/>
      <c r="AL56" s="74"/>
      <c r="AM56" s="74"/>
      <c r="AN56" s="65"/>
      <c r="AO56" s="65"/>
      <c r="AP56" s="65"/>
      <c r="AQ56" s="65"/>
    </row>
    <row r="57" spans="1:43" ht="11.45" customHeight="1">
      <c r="A57" s="19"/>
      <c r="B57" s="29" t="s">
        <v>47</v>
      </c>
      <c r="C57" s="30">
        <f>SUM(C31:C56)</f>
        <v>183059.71251999997</v>
      </c>
      <c r="D57" s="30">
        <f>SUM(D31:D56)</f>
        <v>143794.86689000003</v>
      </c>
      <c r="E57" s="31">
        <f t="shared" si="7"/>
        <v>78.550799031922381</v>
      </c>
      <c r="F57" s="30">
        <f>SUM(F31:F56)</f>
        <v>20600.326150000001</v>
      </c>
      <c r="G57" s="31">
        <f t="shared" si="8"/>
        <v>11.253336884678729</v>
      </c>
      <c r="H57" s="32">
        <f>SUM(H31:H56)</f>
        <v>10062.348860000002</v>
      </c>
      <c r="I57" s="31">
        <f t="shared" si="9"/>
        <v>5.4967577089910771</v>
      </c>
      <c r="J57" s="30">
        <f>SUM(J31:J56)</f>
        <v>12725.293260000002</v>
      </c>
      <c r="K57" s="31">
        <f t="shared" si="10"/>
        <v>6.951443922217301</v>
      </c>
      <c r="L57" s="30">
        <f>SUM(L31:L56)</f>
        <v>5939.2262200000005</v>
      </c>
      <c r="M57" s="33">
        <f t="shared" si="11"/>
        <v>3.2444201611816244</v>
      </c>
      <c r="N57" s="53"/>
      <c r="O57" s="54"/>
      <c r="P57" s="35"/>
      <c r="Q57" s="27"/>
      <c r="R57" s="65"/>
      <c r="S57" s="65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7"/>
      <c r="AI57" s="67"/>
      <c r="AJ57" s="67"/>
      <c r="AK57" s="67"/>
      <c r="AL57" s="65"/>
      <c r="AM57" s="65"/>
      <c r="AN57" s="65"/>
      <c r="AO57" s="65"/>
      <c r="AP57" s="65"/>
      <c r="AQ57" s="65"/>
    </row>
    <row r="58" spans="1:43" ht="11.45" customHeight="1">
      <c r="A58" s="75" t="s">
        <v>62</v>
      </c>
      <c r="B58" s="21" t="s">
        <v>48</v>
      </c>
      <c r="C58" s="22">
        <f>D58+F58+J58+L58</f>
        <v>2403.7580000000003</v>
      </c>
      <c r="D58" s="22">
        <v>1146.01</v>
      </c>
      <c r="E58" s="23">
        <f>D58/C58*100</f>
        <v>47.675764365630812</v>
      </c>
      <c r="F58" s="36">
        <v>300.87700000000001</v>
      </c>
      <c r="G58" s="23">
        <f>F58/C58*100</f>
        <v>12.516942221305138</v>
      </c>
      <c r="H58" s="37"/>
      <c r="I58" s="23"/>
      <c r="J58" s="36">
        <v>835.24300000000005</v>
      </c>
      <c r="K58" s="23">
        <f>J58/C58*100</f>
        <v>34.747383056031431</v>
      </c>
      <c r="L58" s="36">
        <v>121.628</v>
      </c>
      <c r="M58" s="25">
        <f>L58/C58*100</f>
        <v>5.0599103570326127</v>
      </c>
      <c r="N58" s="53"/>
      <c r="O58" s="54"/>
      <c r="Q58" s="27"/>
      <c r="R58" s="65"/>
      <c r="S58" s="68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9"/>
      <c r="AM58" s="69"/>
      <c r="AN58" s="65"/>
      <c r="AO58" s="65"/>
      <c r="AP58" s="65"/>
      <c r="AQ58" s="65"/>
    </row>
    <row r="59" spans="1:43" ht="11.45" customHeight="1">
      <c r="A59" s="76"/>
      <c r="B59" s="21" t="s">
        <v>49</v>
      </c>
      <c r="C59" s="22">
        <f t="shared" ref="C59:C61" si="12">D59+F59+J59+L59</f>
        <v>1007.7019999999999</v>
      </c>
      <c r="D59" s="22">
        <v>620.57399999999996</v>
      </c>
      <c r="E59" s="23">
        <f t="shared" ref="E59:E62" si="13">D59/C59*100</f>
        <v>61.583087063437404</v>
      </c>
      <c r="F59" s="22">
        <v>152.065</v>
      </c>
      <c r="G59" s="23">
        <f t="shared" ref="G59:G63" si="14">F59/C59*100</f>
        <v>15.090274704228039</v>
      </c>
      <c r="H59" s="24"/>
      <c r="I59" s="23"/>
      <c r="J59" s="22">
        <v>145.86600000000001</v>
      </c>
      <c r="K59" s="23">
        <f t="shared" ref="K59:K63" si="15">J59/C59*100</f>
        <v>14.475112682122296</v>
      </c>
      <c r="L59" s="22">
        <v>89.197000000000003</v>
      </c>
      <c r="M59" s="28">
        <f t="shared" ref="M59:M63" si="16">L59/C59*100</f>
        <v>8.8515255502122656</v>
      </c>
      <c r="N59" s="53"/>
      <c r="O59" s="54"/>
      <c r="Q59" s="27"/>
      <c r="R59" s="65"/>
      <c r="S59" s="68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9"/>
      <c r="AM59" s="69"/>
      <c r="AN59" s="65"/>
      <c r="AO59" s="65"/>
      <c r="AP59" s="65"/>
      <c r="AQ59" s="65"/>
    </row>
    <row r="60" spans="1:43" ht="11.45" customHeight="1">
      <c r="A60" s="76"/>
      <c r="B60" s="21" t="s">
        <v>50</v>
      </c>
      <c r="C60" s="22">
        <f t="shared" si="12"/>
        <v>194.49700000000001</v>
      </c>
      <c r="D60" s="22">
        <v>143.66800000000001</v>
      </c>
      <c r="E60" s="23">
        <f t="shared" si="13"/>
        <v>73.866434957865664</v>
      </c>
      <c r="F60" s="22">
        <v>6.7439999999999998</v>
      </c>
      <c r="G60" s="23">
        <f>F60/C60*100</f>
        <v>3.4674056669254534</v>
      </c>
      <c r="H60" s="24"/>
      <c r="I60" s="23"/>
      <c r="J60" s="22">
        <v>13.805</v>
      </c>
      <c r="K60" s="23">
        <f t="shared" si="15"/>
        <v>7.0977958528923315</v>
      </c>
      <c r="L60" s="22">
        <v>30.28</v>
      </c>
      <c r="M60" s="28">
        <f t="shared" si="16"/>
        <v>15.568363522316538</v>
      </c>
      <c r="N60" s="53"/>
      <c r="O60" s="54"/>
      <c r="Q60" s="27"/>
      <c r="R60" s="65"/>
      <c r="S60" s="68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9"/>
      <c r="AM60" s="69"/>
      <c r="AN60" s="65"/>
      <c r="AO60" s="65"/>
      <c r="AP60" s="65"/>
      <c r="AQ60" s="65"/>
    </row>
    <row r="61" spans="1:43" ht="11.45" customHeight="1">
      <c r="A61" s="76"/>
      <c r="B61" s="38" t="s">
        <v>51</v>
      </c>
      <c r="C61" s="22">
        <f t="shared" si="12"/>
        <v>395.01599999999996</v>
      </c>
      <c r="D61" s="22">
        <v>300.82400000000001</v>
      </c>
      <c r="E61" s="23">
        <f t="shared" si="13"/>
        <v>76.154889928509235</v>
      </c>
      <c r="F61" s="22">
        <v>17.128</v>
      </c>
      <c r="G61" s="23">
        <f t="shared" si="14"/>
        <v>4.3360268951131093</v>
      </c>
      <c r="H61" s="24"/>
      <c r="I61" s="23"/>
      <c r="J61" s="22">
        <v>28.08</v>
      </c>
      <c r="K61" s="23">
        <f t="shared" si="15"/>
        <v>7.1085728173036031</v>
      </c>
      <c r="L61" s="22">
        <v>48.984000000000002</v>
      </c>
      <c r="M61" s="28">
        <f t="shared" si="16"/>
        <v>12.400510359074064</v>
      </c>
      <c r="N61" s="53"/>
      <c r="O61" s="54"/>
      <c r="Q61" s="27"/>
      <c r="R61" s="65"/>
      <c r="S61" s="68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9"/>
      <c r="AM61" s="69"/>
      <c r="AN61" s="65"/>
      <c r="AO61" s="65"/>
      <c r="AP61" s="65"/>
      <c r="AQ61" s="65"/>
    </row>
    <row r="62" spans="1:43" ht="11.45" customHeight="1">
      <c r="A62" s="76"/>
      <c r="B62" s="38" t="s">
        <v>52</v>
      </c>
      <c r="C62" s="39">
        <f>SUM(C58:C61)</f>
        <v>4000.973</v>
      </c>
      <c r="D62" s="39">
        <f>SUM(D58:D61)</f>
        <v>2211.076</v>
      </c>
      <c r="E62" s="31">
        <f t="shared" si="13"/>
        <v>55.263457164044851</v>
      </c>
      <c r="F62" s="30">
        <f>SUM(F58:F61)</f>
        <v>476.81400000000002</v>
      </c>
      <c r="G62" s="31">
        <f t="shared" si="14"/>
        <v>11.917451080024785</v>
      </c>
      <c r="H62" s="32"/>
      <c r="I62" s="31"/>
      <c r="J62" s="30">
        <f>SUM(J58:J61)</f>
        <v>1022.994</v>
      </c>
      <c r="K62" s="31">
        <f t="shared" si="15"/>
        <v>25.568630430647747</v>
      </c>
      <c r="L62" s="30">
        <f>SUM(L58:L61)</f>
        <v>290.089</v>
      </c>
      <c r="M62" s="33">
        <f t="shared" si="16"/>
        <v>7.2504613252826253</v>
      </c>
      <c r="N62" s="53"/>
      <c r="O62" s="54"/>
      <c r="P62" s="35"/>
      <c r="Q62" s="27"/>
      <c r="R62" s="65"/>
      <c r="S62" s="65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9"/>
      <c r="AM62" s="69"/>
      <c r="AN62" s="65"/>
      <c r="AO62" s="65"/>
      <c r="AP62" s="65"/>
      <c r="AQ62" s="65"/>
    </row>
    <row r="63" spans="1:43" ht="11.45" customHeight="1">
      <c r="A63" s="40"/>
      <c r="B63" s="41" t="s">
        <v>63</v>
      </c>
      <c r="C63" s="39">
        <f>C57+C62</f>
        <v>187060.68551999997</v>
      </c>
      <c r="D63" s="39">
        <f>D57+D62</f>
        <v>146005.94289000003</v>
      </c>
      <c r="E63" s="31">
        <f>D63/C63*100</f>
        <v>78.052714542409561</v>
      </c>
      <c r="F63" s="39">
        <f>F57+F62</f>
        <v>21077.140149999999</v>
      </c>
      <c r="G63" s="31">
        <f t="shared" si="14"/>
        <v>11.267541381776073</v>
      </c>
      <c r="H63" s="39">
        <f>H57+H62</f>
        <v>10062.348860000002</v>
      </c>
      <c r="I63" s="31">
        <f>H63/C63*100</f>
        <v>5.3791895566020287</v>
      </c>
      <c r="J63" s="39">
        <f>J57+J62</f>
        <v>13748.287260000003</v>
      </c>
      <c r="K63" s="31">
        <f t="shared" si="15"/>
        <v>7.3496401564988796</v>
      </c>
      <c r="L63" s="39">
        <f>L57+L62</f>
        <v>6229.3152200000004</v>
      </c>
      <c r="M63" s="33">
        <f t="shared" si="16"/>
        <v>3.3301039193155213</v>
      </c>
      <c r="N63" s="53"/>
      <c r="O63" s="54"/>
      <c r="P63" s="35"/>
      <c r="Q63" s="27"/>
      <c r="R63" s="65"/>
      <c r="S63" s="65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9"/>
      <c r="AM63" s="69"/>
      <c r="AN63" s="65"/>
      <c r="AO63" s="65"/>
      <c r="AP63" s="65"/>
      <c r="AQ63" s="65"/>
    </row>
    <row r="64" spans="1:43" ht="11.45" customHeight="1">
      <c r="A64" s="77" t="s">
        <v>64</v>
      </c>
      <c r="B64" s="21" t="s">
        <v>65</v>
      </c>
      <c r="C64" s="22">
        <f>D64+F64+J64+L64</f>
        <v>565.63200000000006</v>
      </c>
      <c r="D64" s="22">
        <v>423.73200000000003</v>
      </c>
      <c r="E64" s="23">
        <f>D64/C64*100</f>
        <v>74.913017651052272</v>
      </c>
      <c r="F64" s="36">
        <v>43.795999999999999</v>
      </c>
      <c r="G64" s="23">
        <f>F64/C64*100</f>
        <v>7.74284340348495</v>
      </c>
      <c r="H64" s="37"/>
      <c r="I64" s="23"/>
      <c r="J64" s="36">
        <v>25.875</v>
      </c>
      <c r="K64" s="23">
        <f>J64/C64*100</f>
        <v>4.574529022403258</v>
      </c>
      <c r="L64" s="36">
        <v>72.228999999999999</v>
      </c>
      <c r="M64" s="25">
        <f>L64/C64*100</f>
        <v>12.769609923059514</v>
      </c>
      <c r="N64" s="53"/>
      <c r="O64" s="54"/>
      <c r="Q64" s="27"/>
      <c r="R64" s="65"/>
      <c r="S64" s="68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9"/>
      <c r="AM64" s="69"/>
      <c r="AN64" s="65"/>
      <c r="AO64" s="65"/>
      <c r="AP64" s="65"/>
      <c r="AQ64" s="65"/>
    </row>
    <row r="65" spans="1:43" ht="11.45" customHeight="1">
      <c r="A65" s="78"/>
      <c r="B65" s="21" t="s">
        <v>66</v>
      </c>
      <c r="C65" s="22">
        <f t="shared" ref="C65:C72" si="17">D65+F65+J65+L65</f>
        <v>21.821999999999999</v>
      </c>
      <c r="D65" s="22">
        <v>13.592000000000001</v>
      </c>
      <c r="E65" s="23">
        <f t="shared" ref="E65:E74" si="18">D65/C65*100</f>
        <v>62.285766657501604</v>
      </c>
      <c r="F65" s="22">
        <v>1.373</v>
      </c>
      <c r="G65" s="23">
        <f t="shared" ref="G65:G74" si="19">F65/C65*100</f>
        <v>6.2918155989368536</v>
      </c>
      <c r="H65" s="24"/>
      <c r="I65" s="23"/>
      <c r="J65" s="22">
        <v>4.8639999999999999</v>
      </c>
      <c r="K65" s="23">
        <f t="shared" ref="K65:K73" si="20">J65/C65*100</f>
        <v>22.289432682613878</v>
      </c>
      <c r="L65" s="22">
        <v>1.9930000000000001</v>
      </c>
      <c r="M65" s="28">
        <f t="shared" ref="M65:M72" si="21">L65/C65*100</f>
        <v>9.1329850609476679</v>
      </c>
      <c r="N65" s="53"/>
      <c r="O65" s="54"/>
      <c r="Q65" s="27"/>
      <c r="R65" s="65"/>
      <c r="S65" s="68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9"/>
      <c r="AM65" s="69"/>
      <c r="AN65" s="65"/>
      <c r="AO65" s="65"/>
      <c r="AP65" s="65"/>
      <c r="AQ65" s="65"/>
    </row>
    <row r="66" spans="1:43" ht="11.45" customHeight="1">
      <c r="A66" s="78"/>
      <c r="B66" s="21" t="s">
        <v>67</v>
      </c>
      <c r="C66" s="22">
        <f t="shared" si="17"/>
        <v>274.63800000000003</v>
      </c>
      <c r="D66" s="22">
        <v>201.142</v>
      </c>
      <c r="E66" s="23">
        <f t="shared" si="18"/>
        <v>73.238954551081775</v>
      </c>
      <c r="F66" s="22">
        <v>27.018999999999998</v>
      </c>
      <c r="G66" s="23">
        <f>F66/C66*100</f>
        <v>9.8380413489757395</v>
      </c>
      <c r="H66" s="24"/>
      <c r="I66" s="23"/>
      <c r="J66" s="22">
        <v>25.942</v>
      </c>
      <c r="K66" s="23">
        <f t="shared" si="20"/>
        <v>9.4458887699444354</v>
      </c>
      <c r="L66" s="22">
        <v>20.535</v>
      </c>
      <c r="M66" s="28">
        <f t="shared" si="21"/>
        <v>7.4771153299980329</v>
      </c>
      <c r="N66" s="53"/>
      <c r="O66" s="54"/>
      <c r="Q66" s="27"/>
      <c r="R66" s="65"/>
      <c r="S66" s="68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9"/>
      <c r="AM66" s="69"/>
      <c r="AN66" s="65"/>
      <c r="AO66" s="65"/>
      <c r="AP66" s="65"/>
      <c r="AQ66" s="65"/>
    </row>
    <row r="67" spans="1:43" ht="11.45" customHeight="1">
      <c r="A67" s="78"/>
      <c r="B67" s="21" t="s">
        <v>68</v>
      </c>
      <c r="C67" s="22">
        <f t="shared" si="17"/>
        <v>150.21699999999998</v>
      </c>
      <c r="D67" s="22">
        <v>101.34099999999999</v>
      </c>
      <c r="E67" s="23">
        <f t="shared" si="18"/>
        <v>67.463070091933673</v>
      </c>
      <c r="F67" s="22">
        <v>6.9409999999999998</v>
      </c>
      <c r="G67" s="23">
        <f t="shared" si="19"/>
        <v>4.6206487947436043</v>
      </c>
      <c r="H67" s="24"/>
      <c r="I67" s="23"/>
      <c r="J67" s="22">
        <v>19.384</v>
      </c>
      <c r="K67" s="23">
        <f t="shared" si="20"/>
        <v>12.903998881617929</v>
      </c>
      <c r="L67" s="22">
        <v>22.550999999999998</v>
      </c>
      <c r="M67" s="28">
        <f t="shared" si="21"/>
        <v>15.012282231704802</v>
      </c>
      <c r="N67" s="53"/>
      <c r="O67" s="54"/>
      <c r="Q67" s="27"/>
      <c r="R67" s="65"/>
      <c r="S67" s="68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9"/>
      <c r="AM67" s="69"/>
      <c r="AN67" s="65"/>
      <c r="AO67" s="65"/>
      <c r="AP67" s="65"/>
      <c r="AQ67" s="65"/>
    </row>
    <row r="68" spans="1:43" ht="11.45" customHeight="1">
      <c r="A68" s="78"/>
      <c r="B68" s="21" t="s">
        <v>69</v>
      </c>
      <c r="C68" s="22">
        <f t="shared" si="17"/>
        <v>197.95699999999999</v>
      </c>
      <c r="D68" s="22">
        <v>144.45699999999999</v>
      </c>
      <c r="E68" s="23">
        <f t="shared" si="18"/>
        <v>72.973928681481325</v>
      </c>
      <c r="F68" s="22">
        <v>13.391</v>
      </c>
      <c r="G68" s="23">
        <f t="shared" si="19"/>
        <v>6.7646003930146446</v>
      </c>
      <c r="H68" s="24"/>
      <c r="I68" s="23"/>
      <c r="J68" s="22">
        <v>14.826000000000001</v>
      </c>
      <c r="K68" s="23">
        <f t="shared" si="20"/>
        <v>7.4895052966048192</v>
      </c>
      <c r="L68" s="22">
        <v>25.283000000000001</v>
      </c>
      <c r="M68" s="28">
        <f>L68/C68*100</f>
        <v>12.771965628899206</v>
      </c>
      <c r="N68" s="53"/>
      <c r="O68" s="54"/>
      <c r="Q68" s="27"/>
      <c r="R68" s="65"/>
      <c r="S68" s="68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9"/>
      <c r="AM68" s="69"/>
      <c r="AN68" s="65"/>
      <c r="AO68" s="65"/>
      <c r="AP68" s="65"/>
      <c r="AQ68" s="65"/>
    </row>
    <row r="69" spans="1:43" ht="11.45" customHeight="1">
      <c r="A69" s="78"/>
      <c r="B69" s="21" t="s">
        <v>70</v>
      </c>
      <c r="C69" s="22">
        <f t="shared" si="17"/>
        <v>12.133000000000001</v>
      </c>
      <c r="D69" s="22">
        <v>8.74</v>
      </c>
      <c r="E69" s="23">
        <f t="shared" si="18"/>
        <v>72.034946015000415</v>
      </c>
      <c r="F69" s="22">
        <v>0.45700000000000002</v>
      </c>
      <c r="G69" s="23">
        <f t="shared" si="19"/>
        <v>3.7665869941481911</v>
      </c>
      <c r="H69" s="24"/>
      <c r="I69" s="23"/>
      <c r="J69" s="22">
        <v>1.9430000000000001</v>
      </c>
      <c r="K69" s="23">
        <f t="shared" si="20"/>
        <v>16.014176213632243</v>
      </c>
      <c r="L69" s="22">
        <v>0.99299999999999999</v>
      </c>
      <c r="M69" s="28">
        <f t="shared" si="21"/>
        <v>8.1842907772191538</v>
      </c>
      <c r="N69" s="53"/>
      <c r="O69" s="54"/>
      <c r="Q69" s="27"/>
      <c r="R69" s="65"/>
      <c r="S69" s="68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9"/>
      <c r="AM69" s="69"/>
      <c r="AN69" s="65"/>
      <c r="AO69" s="65"/>
      <c r="AP69" s="65"/>
      <c r="AQ69" s="65"/>
    </row>
    <row r="70" spans="1:43" ht="11.45" customHeight="1">
      <c r="A70" s="78"/>
      <c r="B70" s="21" t="s">
        <v>71</v>
      </c>
      <c r="C70" s="22">
        <f t="shared" si="17"/>
        <v>555.23099999999999</v>
      </c>
      <c r="D70" s="22">
        <v>392.89800000000002</v>
      </c>
      <c r="E70" s="23">
        <f t="shared" si="18"/>
        <v>70.762979732759874</v>
      </c>
      <c r="F70" s="22">
        <v>48.811999999999998</v>
      </c>
      <c r="G70" s="23">
        <f>F70/C70*100</f>
        <v>8.7912958750502028</v>
      </c>
      <c r="H70" s="24"/>
      <c r="I70" s="23"/>
      <c r="J70" s="22">
        <v>54.911000000000001</v>
      </c>
      <c r="K70" s="23">
        <f t="shared" si="20"/>
        <v>9.8897575963878097</v>
      </c>
      <c r="L70" s="22">
        <v>58.61</v>
      </c>
      <c r="M70" s="28">
        <f t="shared" si="21"/>
        <v>10.555966795802107</v>
      </c>
      <c r="N70" s="53"/>
      <c r="O70" s="54"/>
      <c r="Q70" s="27"/>
      <c r="R70" s="65"/>
      <c r="S70" s="68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9"/>
      <c r="AM70" s="69"/>
      <c r="AN70" s="65"/>
      <c r="AO70" s="65"/>
      <c r="AP70" s="65"/>
      <c r="AQ70" s="65"/>
    </row>
    <row r="71" spans="1:43" ht="11.45" customHeight="1">
      <c r="A71" s="78"/>
      <c r="B71" s="21" t="s">
        <v>72</v>
      </c>
      <c r="C71" s="22">
        <f t="shared" si="17"/>
        <v>10.715</v>
      </c>
      <c r="D71" s="22">
        <v>6.1680000000000001</v>
      </c>
      <c r="E71" s="23">
        <f t="shared" si="18"/>
        <v>57.564162389174058</v>
      </c>
      <c r="F71" s="22">
        <v>1.6659999999999999</v>
      </c>
      <c r="G71" s="23">
        <f t="shared" si="19"/>
        <v>15.548296780214651</v>
      </c>
      <c r="H71" s="24"/>
      <c r="I71" s="23"/>
      <c r="J71" s="22">
        <v>2.6869999999999998</v>
      </c>
      <c r="K71" s="23">
        <f>J71/C71*100</f>
        <v>25.076994867008867</v>
      </c>
      <c r="L71" s="22">
        <v>0.19400000000000001</v>
      </c>
      <c r="M71" s="28">
        <f t="shared" si="21"/>
        <v>1.8105459636024266</v>
      </c>
      <c r="N71" s="53"/>
      <c r="O71" s="54"/>
      <c r="Q71" s="27"/>
      <c r="R71" s="65"/>
      <c r="S71" s="68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9"/>
      <c r="AM71" s="69"/>
      <c r="AN71" s="65"/>
      <c r="AO71" s="65"/>
      <c r="AP71" s="65"/>
      <c r="AQ71" s="65"/>
    </row>
    <row r="72" spans="1:43" ht="11.45" customHeight="1">
      <c r="A72" s="78"/>
      <c r="B72" s="21" t="s">
        <v>73</v>
      </c>
      <c r="C72" s="22">
        <f t="shared" si="17"/>
        <v>75.445999999999998</v>
      </c>
      <c r="D72" s="22">
        <v>40.472999999999999</v>
      </c>
      <c r="E72" s="23">
        <f t="shared" si="18"/>
        <v>53.644991119476181</v>
      </c>
      <c r="F72" s="22">
        <v>14.454000000000001</v>
      </c>
      <c r="G72" s="23">
        <f t="shared" si="19"/>
        <v>19.158073323966811</v>
      </c>
      <c r="H72" s="24"/>
      <c r="I72" s="23"/>
      <c r="J72" s="22">
        <v>8.0709999999999997</v>
      </c>
      <c r="K72" s="23">
        <f t="shared" si="20"/>
        <v>10.69771757283355</v>
      </c>
      <c r="L72" s="22">
        <v>12.448</v>
      </c>
      <c r="M72" s="28">
        <f t="shared" si="21"/>
        <v>16.499217983723458</v>
      </c>
      <c r="N72" s="53"/>
      <c r="O72" s="54"/>
      <c r="Q72" s="27"/>
      <c r="R72" s="65"/>
      <c r="S72" s="68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9"/>
      <c r="AM72" s="69"/>
      <c r="AN72" s="65"/>
      <c r="AO72" s="65"/>
      <c r="AP72" s="65"/>
      <c r="AQ72" s="65"/>
    </row>
    <row r="73" spans="1:43" ht="11.45" customHeight="1">
      <c r="A73" s="79"/>
      <c r="B73" s="41" t="s">
        <v>74</v>
      </c>
      <c r="C73" s="30">
        <f>SUM(C64:C72)</f>
        <v>1863.7909999999999</v>
      </c>
      <c r="D73" s="30">
        <f>SUM(D64:D72)</f>
        <v>1332.5429999999999</v>
      </c>
      <c r="E73" s="31">
        <f t="shared" si="18"/>
        <v>71.49637486177366</v>
      </c>
      <c r="F73" s="30">
        <f>SUM(F64:F72)</f>
        <v>157.90899999999999</v>
      </c>
      <c r="G73" s="31">
        <f t="shared" si="19"/>
        <v>8.4724628458877618</v>
      </c>
      <c r="H73" s="32"/>
      <c r="I73" s="31"/>
      <c r="J73" s="30">
        <f>SUM(J64:J72)</f>
        <v>158.50300000000001</v>
      </c>
      <c r="K73" s="31">
        <f t="shared" si="20"/>
        <v>8.5043333721431225</v>
      </c>
      <c r="L73" s="30">
        <f>SUM(L64:L72)</f>
        <v>214.83600000000001</v>
      </c>
      <c r="M73" s="33">
        <f>L73/C73*100</f>
        <v>11.526828920195452</v>
      </c>
      <c r="N73" s="53"/>
      <c r="O73" s="54"/>
      <c r="P73" s="35"/>
      <c r="Q73" s="27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</row>
    <row r="74" spans="1:43" ht="11.45" customHeight="1">
      <c r="A74" s="72" t="s">
        <v>58</v>
      </c>
      <c r="B74" s="73"/>
      <c r="C74" s="30">
        <f>C30+C63+C73</f>
        <v>697499.57227999985</v>
      </c>
      <c r="D74" s="30">
        <f>D30+D63+D73</f>
        <v>501236.09768000006</v>
      </c>
      <c r="E74" s="31">
        <f t="shared" si="18"/>
        <v>71.861850186022338</v>
      </c>
      <c r="F74" s="30">
        <f>F30+F63+F73</f>
        <v>135872.79943000004</v>
      </c>
      <c r="G74" s="31">
        <f t="shared" si="19"/>
        <v>19.479983189933215</v>
      </c>
      <c r="H74" s="32">
        <f>H30+H63</f>
        <v>103722.66595</v>
      </c>
      <c r="I74" s="31">
        <f t="shared" ref="I74" si="22">H74/C74*100</f>
        <v>14.870642230066089</v>
      </c>
      <c r="J74" s="30">
        <f>J30+J63+J73</f>
        <v>39514.015289999996</v>
      </c>
      <c r="K74" s="31">
        <f>J74/C74*100</f>
        <v>5.6650952717914693</v>
      </c>
      <c r="L74" s="30">
        <f>L30+L63+L73</f>
        <v>20876.659880000003</v>
      </c>
      <c r="M74" s="33">
        <f>L74/C74*100</f>
        <v>2.9930713522530175</v>
      </c>
      <c r="N74" s="53"/>
      <c r="O74" s="54"/>
      <c r="P74" s="35"/>
      <c r="Q74" s="27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</row>
    <row r="75" spans="1:43" ht="5.25" customHeight="1">
      <c r="A75" s="14"/>
      <c r="B75" s="14"/>
      <c r="C75" s="60"/>
      <c r="D75" s="60"/>
      <c r="E75" s="60"/>
      <c r="F75" s="60"/>
      <c r="G75" s="61"/>
      <c r="H75" s="60"/>
      <c r="I75" s="61"/>
      <c r="J75" s="61"/>
      <c r="K75" s="61"/>
      <c r="L75" s="61"/>
      <c r="M75" s="61"/>
      <c r="N75" s="53"/>
      <c r="O75" s="54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</row>
    <row r="76" spans="1:43" ht="11.25" customHeight="1">
      <c r="A76" s="43" t="s">
        <v>87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4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8"/>
      <c r="AH76" s="65"/>
      <c r="AI76" s="65"/>
      <c r="AJ76" s="65"/>
      <c r="AK76" s="65"/>
      <c r="AL76" s="65"/>
      <c r="AM76" s="65"/>
      <c r="AN76" s="65"/>
      <c r="AO76" s="65"/>
      <c r="AP76" s="65"/>
      <c r="AQ76" s="65"/>
    </row>
    <row r="77" spans="1:43" ht="11.25" customHeight="1">
      <c r="A77" s="43" t="s">
        <v>53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4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8"/>
      <c r="AH77" s="65"/>
      <c r="AI77" s="65"/>
      <c r="AJ77" s="65"/>
      <c r="AK77" s="65"/>
      <c r="AL77" s="65"/>
      <c r="AM77" s="65"/>
      <c r="AN77" s="65"/>
      <c r="AO77" s="65"/>
      <c r="AP77" s="65"/>
      <c r="AQ77" s="65"/>
    </row>
    <row r="78" spans="1:43" ht="11.25" customHeight="1">
      <c r="A78" s="43" t="s">
        <v>54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4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8"/>
      <c r="AH78" s="65"/>
      <c r="AI78" s="65"/>
      <c r="AJ78" s="65"/>
      <c r="AK78" s="65"/>
      <c r="AL78" s="65"/>
      <c r="AM78" s="65"/>
      <c r="AN78" s="65"/>
      <c r="AO78" s="65"/>
      <c r="AP78" s="65"/>
      <c r="AQ78" s="65"/>
    </row>
    <row r="79" spans="1:43" ht="11.25" customHeight="1">
      <c r="A79" s="43" t="s">
        <v>75</v>
      </c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8"/>
      <c r="AH79" s="65"/>
      <c r="AI79" s="65"/>
      <c r="AJ79" s="65"/>
      <c r="AK79" s="65"/>
      <c r="AL79" s="65"/>
      <c r="AM79" s="65"/>
      <c r="AN79" s="65"/>
      <c r="AO79" s="65"/>
      <c r="AP79" s="65"/>
      <c r="AQ79" s="65"/>
    </row>
    <row r="80" spans="1:43" ht="9.75" customHeight="1">
      <c r="A80" s="3" t="s">
        <v>55</v>
      </c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</row>
    <row r="81" spans="2:43">
      <c r="B81" s="45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62"/>
      <c r="P81" s="44"/>
      <c r="Q81" s="44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</row>
    <row r="82" spans="2:43">
      <c r="B82" s="45"/>
      <c r="C82" s="45"/>
      <c r="D82" s="44"/>
      <c r="E82" s="44"/>
      <c r="F82" s="45"/>
      <c r="G82" s="44"/>
      <c r="H82" s="44"/>
      <c r="I82" s="44"/>
      <c r="J82" s="44"/>
      <c r="K82" s="44"/>
      <c r="L82" s="44"/>
      <c r="M82" s="44"/>
      <c r="N82" s="44"/>
      <c r="O82" s="62"/>
      <c r="P82" s="44"/>
      <c r="Q82" s="44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</row>
    <row r="83" spans="2:43">
      <c r="B83" s="45"/>
      <c r="C83" s="44"/>
      <c r="D83" s="51"/>
      <c r="E83" s="44"/>
      <c r="F83" s="44"/>
      <c r="G83" s="44"/>
      <c r="H83" s="51"/>
      <c r="I83" s="44"/>
      <c r="J83" s="63"/>
      <c r="K83" s="44"/>
      <c r="L83" s="63"/>
      <c r="M83" s="44"/>
      <c r="N83" s="44"/>
      <c r="O83" s="62"/>
      <c r="P83" s="44"/>
      <c r="Q83" s="44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</row>
    <row r="84" spans="2:43">
      <c r="B84" s="45"/>
      <c r="C84" s="44"/>
      <c r="D84" s="51"/>
      <c r="E84" s="44"/>
      <c r="F84" s="44"/>
      <c r="G84" s="44"/>
      <c r="H84" s="51"/>
      <c r="I84" s="44"/>
      <c r="J84" s="63"/>
      <c r="K84" s="44"/>
      <c r="L84" s="63"/>
      <c r="M84" s="44"/>
      <c r="N84" s="44"/>
      <c r="O84" s="62"/>
      <c r="P84" s="44"/>
      <c r="Q84" s="44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</row>
    <row r="85" spans="2:43">
      <c r="B85" s="45"/>
      <c r="C85" s="44"/>
      <c r="D85" s="51"/>
      <c r="E85" s="44"/>
      <c r="F85" s="44"/>
      <c r="G85" s="44"/>
      <c r="H85" s="51"/>
      <c r="I85" s="44"/>
      <c r="J85" s="63"/>
      <c r="K85" s="44"/>
      <c r="L85" s="63"/>
      <c r="M85" s="44"/>
      <c r="N85" s="44"/>
      <c r="O85" s="62"/>
      <c r="P85" s="44"/>
      <c r="Q85" s="44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</row>
    <row r="86" spans="2:43">
      <c r="B86" s="45"/>
      <c r="C86" s="44"/>
      <c r="D86" s="51"/>
      <c r="E86" s="44"/>
      <c r="F86" s="44"/>
      <c r="G86" s="44"/>
      <c r="H86" s="51"/>
      <c r="I86" s="44"/>
      <c r="J86" s="63"/>
      <c r="K86" s="44"/>
      <c r="L86" s="63"/>
      <c r="M86" s="44"/>
      <c r="N86" s="44"/>
      <c r="O86" s="62"/>
      <c r="P86" s="44"/>
      <c r="Q86" s="44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</row>
    <row r="87" spans="2:43">
      <c r="B87" s="45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62"/>
      <c r="P87" s="44"/>
      <c r="Q87" s="44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</row>
    <row r="88" spans="2:43">
      <c r="B88" s="45"/>
      <c r="C88" s="42"/>
      <c r="D88" s="42"/>
      <c r="E88" s="44"/>
      <c r="F88" s="42"/>
      <c r="G88" s="44"/>
      <c r="H88" s="44"/>
      <c r="I88" s="44"/>
      <c r="J88" s="42"/>
      <c r="K88" s="44"/>
      <c r="L88" s="42"/>
      <c r="M88" s="44"/>
      <c r="N88" s="44"/>
      <c r="O88" s="62"/>
      <c r="P88" s="44"/>
      <c r="Q88" s="44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</row>
    <row r="89" spans="2:43">
      <c r="B89" s="45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62"/>
      <c r="P89" s="44"/>
      <c r="Q89" s="44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</row>
    <row r="90" spans="2:43">
      <c r="B90" s="45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62"/>
      <c r="P90" s="44"/>
      <c r="Q90" s="44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</row>
    <row r="91" spans="2:43">
      <c r="B91" s="45"/>
      <c r="C91" s="42"/>
      <c r="D91" s="42"/>
      <c r="E91" s="44"/>
      <c r="F91" s="42"/>
      <c r="G91" s="44"/>
      <c r="H91" s="42"/>
      <c r="I91" s="44"/>
      <c r="J91" s="42"/>
      <c r="K91" s="44"/>
      <c r="L91" s="42"/>
      <c r="M91" s="44"/>
      <c r="N91" s="44"/>
      <c r="O91" s="62"/>
      <c r="P91" s="44"/>
      <c r="Q91" s="44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71"/>
      <c r="AM91" s="71"/>
      <c r="AN91" s="65"/>
      <c r="AO91" s="65"/>
      <c r="AP91" s="65"/>
      <c r="AQ91" s="65"/>
    </row>
    <row r="92" spans="2:43">
      <c r="B92" s="4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62"/>
      <c r="P92" s="44"/>
      <c r="Q92" s="44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71"/>
      <c r="AM92" s="71"/>
      <c r="AN92" s="65"/>
      <c r="AO92" s="65"/>
      <c r="AP92" s="65"/>
      <c r="AQ92" s="65"/>
    </row>
  </sheetData>
  <mergeCells count="6">
    <mergeCell ref="A74:B74"/>
    <mergeCell ref="AL56:AM56"/>
    <mergeCell ref="T56:AB56"/>
    <mergeCell ref="AC56:AG56"/>
    <mergeCell ref="A58:A62"/>
    <mergeCell ref="A64:A73"/>
  </mergeCells>
  <phoneticPr fontId="23"/>
  <printOptions horizontalCentered="1" gridLinesSet="0"/>
  <pageMargins left="0.39370078740157483" right="0.39370078740157483" top="0.23622047244094491" bottom="0.19685039370078741" header="0.23622047244094491" footer="0.23622047244094491"/>
  <pageSetup paperSize="9" scale="99" orientation="portrait" verticalDpi="300" r:id="rId1"/>
  <headerFooter alignWithMargins="0"/>
  <rowBreaks count="1" manualBreakCount="1">
    <brk id="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表5-1-1</vt:lpstr>
      <vt:lpstr>'表5-1-1'!Print_Area</vt:lpstr>
    </vt:vector>
  </TitlesOfParts>
  <Company>TAIMS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2019-08-30T11:32:55Z</cp:lastPrinted>
  <dcterms:created xsi:type="dcterms:W3CDTF">2013-10-30T06:00:48Z</dcterms:created>
  <dcterms:modified xsi:type="dcterms:W3CDTF">2019-09-03T08:20:21Z</dcterms:modified>
</cp:coreProperties>
</file>