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19\11_オープンデータ\業者送付データ\図表第1章\"/>
    </mc:Choice>
  </mc:AlternateContent>
  <bookViews>
    <workbookView xWindow="0" yWindow="0" windowWidth="12060" windowHeight="8676"/>
  </bookViews>
  <sheets>
    <sheet name="表1-2-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" i="1" l="1"/>
  <c r="N68" i="1"/>
  <c r="M68" i="1"/>
  <c r="E68" i="1"/>
  <c r="P68" i="1" s="1"/>
  <c r="O67" i="1"/>
  <c r="N67" i="1"/>
  <c r="M67" i="1"/>
  <c r="E67" i="1"/>
  <c r="P67" i="1" s="1"/>
  <c r="O66" i="1"/>
  <c r="N66" i="1"/>
  <c r="M66" i="1"/>
  <c r="E66" i="1"/>
  <c r="P66" i="1" s="1"/>
  <c r="O65" i="1"/>
  <c r="N65" i="1"/>
  <c r="M65" i="1"/>
  <c r="E65" i="1"/>
  <c r="P65" i="1" s="1"/>
  <c r="O64" i="1"/>
  <c r="N64" i="1"/>
  <c r="M64" i="1"/>
  <c r="E64" i="1"/>
  <c r="P64" i="1" s="1"/>
  <c r="O63" i="1"/>
  <c r="N63" i="1"/>
  <c r="M63" i="1"/>
  <c r="E63" i="1"/>
  <c r="P63" i="1" s="1"/>
  <c r="O62" i="1"/>
  <c r="N62" i="1"/>
  <c r="M62" i="1"/>
  <c r="E62" i="1"/>
  <c r="P62" i="1" s="1"/>
  <c r="O61" i="1"/>
  <c r="N61" i="1"/>
  <c r="M61" i="1"/>
  <c r="E61" i="1"/>
  <c r="P61" i="1" s="1"/>
  <c r="P60" i="1"/>
  <c r="O60" i="1"/>
  <c r="N60" i="1"/>
  <c r="M60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L53" i="1"/>
  <c r="K53" i="1"/>
  <c r="J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O35" i="1"/>
  <c r="N35" i="1"/>
  <c r="M35" i="1"/>
  <c r="E35" i="1"/>
  <c r="P35" i="1" s="1"/>
  <c r="O34" i="1"/>
  <c r="N34" i="1"/>
  <c r="M34" i="1"/>
  <c r="E34" i="1"/>
  <c r="P34" i="1" s="1"/>
  <c r="O33" i="1"/>
  <c r="N33" i="1"/>
  <c r="M33" i="1"/>
  <c r="E33" i="1"/>
  <c r="P33" i="1" s="1"/>
  <c r="O32" i="1"/>
  <c r="N32" i="1"/>
  <c r="M32" i="1"/>
  <c r="E32" i="1"/>
  <c r="P32" i="1" s="1"/>
  <c r="O31" i="1"/>
  <c r="N31" i="1"/>
  <c r="M31" i="1"/>
  <c r="E31" i="1"/>
  <c r="P31" i="1" s="1"/>
  <c r="O30" i="1"/>
  <c r="N30" i="1"/>
  <c r="M30" i="1"/>
  <c r="E30" i="1"/>
  <c r="P30" i="1" s="1"/>
  <c r="O29" i="1"/>
  <c r="N29" i="1"/>
  <c r="M29" i="1"/>
  <c r="E29" i="1"/>
  <c r="P29" i="1" s="1"/>
  <c r="O28" i="1"/>
  <c r="N28" i="1"/>
  <c r="M28" i="1"/>
  <c r="E28" i="1"/>
  <c r="P28" i="1" s="1"/>
  <c r="P27" i="1"/>
  <c r="O27" i="1"/>
  <c r="N27" i="1"/>
  <c r="M27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L20" i="1"/>
  <c r="K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</calcChain>
</file>

<file path=xl/sharedStrings.xml><?xml version="1.0" encoding="utf-8"?>
<sst xmlns="http://schemas.openxmlformats.org/spreadsheetml/2006/main" count="66" uniqueCount="29">
  <si>
    <t>表１－２－４　区部取引主体別の土地売買状況の推移</t>
    <phoneticPr fontId="3"/>
  </si>
  <si>
    <t>（件数）</t>
  </si>
  <si>
    <t>（単位：件）</t>
  </si>
  <si>
    <t>平成　年</t>
    <rPh sb="0" eb="2">
      <t>ヘイセイ</t>
    </rPh>
    <phoneticPr fontId="3"/>
  </si>
  <si>
    <t>実数（単位：件）</t>
    <rPh sb="0" eb="2">
      <t>ジッスウ</t>
    </rPh>
    <rPh sb="3" eb="5">
      <t>タンイ</t>
    </rPh>
    <rPh sb="6" eb="7">
      <t>ケン</t>
    </rPh>
    <phoneticPr fontId="3"/>
  </si>
  <si>
    <t>平成２年との比
（実数/平成２年値×100)</t>
    <rPh sb="0" eb="2">
      <t>ヘイセイ</t>
    </rPh>
    <rPh sb="3" eb="4">
      <t>ネン</t>
    </rPh>
    <rPh sb="6" eb="7">
      <t>ヒ</t>
    </rPh>
    <rPh sb="9" eb="11">
      <t>ジッスウ</t>
    </rPh>
    <rPh sb="12" eb="14">
      <t>ヘイセイ</t>
    </rPh>
    <rPh sb="15" eb="16">
      <t>ネン</t>
    </rPh>
    <rPh sb="16" eb="17">
      <t>チ</t>
    </rPh>
    <phoneticPr fontId="3"/>
  </si>
  <si>
    <t>個 人</t>
    <phoneticPr fontId="3"/>
  </si>
  <si>
    <t>法 人</t>
    <phoneticPr fontId="3"/>
  </si>
  <si>
    <t>国 等</t>
    <phoneticPr fontId="3"/>
  </si>
  <si>
    <t>合 計</t>
    <phoneticPr fontId="3"/>
  </si>
  <si>
    <t>２</t>
  </si>
  <si>
    <t>３</t>
  </si>
  <si>
    <t>４</t>
  </si>
  <si>
    <t>５</t>
  </si>
  <si>
    <t>６</t>
  </si>
  <si>
    <t>７</t>
  </si>
  <si>
    <t>８</t>
  </si>
  <si>
    <t>９</t>
  </si>
  <si>
    <t>10</t>
  </si>
  <si>
    <t>11</t>
  </si>
  <si>
    <t>（面積）</t>
  </si>
  <si>
    <t>（単位：千㎡）</t>
  </si>
  <si>
    <t>実数（単位：千㎡）</t>
    <rPh sb="0" eb="2">
      <t>ジッスウ</t>
    </rPh>
    <rPh sb="3" eb="5">
      <t>タンイ</t>
    </rPh>
    <rPh sb="6" eb="8">
      <t>センヘイベイ</t>
    </rPh>
    <phoneticPr fontId="3"/>
  </si>
  <si>
    <t>５</t>
    <phoneticPr fontId="3"/>
  </si>
  <si>
    <t>（注）１ 課税資料から作成</t>
    <rPh sb="11" eb="13">
      <t>サクセイ</t>
    </rPh>
    <phoneticPr fontId="3"/>
  </si>
  <si>
    <t>　　　２ 区分所有に係る土地の売買を含む。</t>
    <rPh sb="5" eb="7">
      <t>クブン</t>
    </rPh>
    <rPh sb="7" eb="9">
      <t>ショユウ</t>
    </rPh>
    <rPh sb="10" eb="11">
      <t>カカ</t>
    </rPh>
    <rPh sb="12" eb="14">
      <t>トチ</t>
    </rPh>
    <rPh sb="15" eb="17">
      <t>バイバイ</t>
    </rPh>
    <rPh sb="18" eb="19">
      <t>フク</t>
    </rPh>
    <phoneticPr fontId="3"/>
  </si>
  <si>
    <t>　　　３ 作成方法の違いから他の資料の数値とは一致しない。</t>
    <rPh sb="14" eb="15">
      <t>タ</t>
    </rPh>
    <phoneticPr fontId="3"/>
  </si>
  <si>
    <t>　　　４ 詳細は表６－３－１参照</t>
    <phoneticPr fontId="3"/>
  </si>
  <si>
    <t>　　　５ 件数とは、売買を記した土地登記の筆数である。</t>
    <rPh sb="5" eb="7">
      <t>ケンスウ</t>
    </rPh>
    <rPh sb="10" eb="12">
      <t>バイバイ</t>
    </rPh>
    <rPh sb="13" eb="14">
      <t>キ</t>
    </rPh>
    <rPh sb="16" eb="18">
      <t>トチ</t>
    </rPh>
    <rPh sb="18" eb="20">
      <t>トウキ</t>
    </rPh>
    <rPh sb="21" eb="22">
      <t>フデ</t>
    </rPh>
    <rPh sb="22" eb="23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</si>
</sst>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7" x14ac:knownFonts="1"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Times New Roman"/>
      <family val="1"/>
    </font>
    <font>
      <sz val="8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quotePrefix="1" applyNumberFormat="1" applyBorder="1" applyAlignment="1">
      <alignment horizontal="center" vertical="center"/>
    </xf>
    <xf numFmtId="3" fontId="5" fillId="0" borderId="8" xfId="0" applyNumberFormat="1" applyFont="1" applyBorder="1">
      <alignment vertical="center"/>
    </xf>
    <xf numFmtId="3" fontId="5" fillId="0" borderId="6" xfId="0" applyNumberFormat="1" applyFont="1" applyBorder="1">
      <alignment vertical="center"/>
    </xf>
    <xf numFmtId="3" fontId="5" fillId="0" borderId="7" xfId="0" applyNumberFormat="1" applyFont="1" applyBorder="1">
      <alignment vertical="center"/>
    </xf>
    <xf numFmtId="3" fontId="5" fillId="0" borderId="8" xfId="0" applyNumberFormat="1" applyFont="1" applyFill="1" applyBorder="1">
      <alignment vertical="center"/>
    </xf>
    <xf numFmtId="3" fontId="5" fillId="0" borderId="5" xfId="0" applyNumberFormat="1" applyFont="1" applyBorder="1">
      <alignment vertical="center"/>
    </xf>
    <xf numFmtId="0" fontId="0" fillId="0" borderId="7" xfId="0" applyFill="1" applyBorder="1" applyAlignment="1">
      <alignment horizontal="center" vertical="center"/>
    </xf>
    <xf numFmtId="3" fontId="5" fillId="0" borderId="7" xfId="1" applyNumberFormat="1" applyFont="1" applyFill="1" applyBorder="1">
      <alignment vertical="center"/>
    </xf>
    <xf numFmtId="3" fontId="5" fillId="0" borderId="0" xfId="0" applyNumberFormat="1" applyFont="1" applyBorder="1">
      <alignment vertical="center"/>
    </xf>
    <xf numFmtId="3" fontId="5" fillId="0" borderId="7" xfId="0" applyNumberFormat="1" applyFon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3" fontId="5" fillId="2" borderId="7" xfId="1" applyNumberFormat="1" applyFont="1" applyFill="1" applyBorder="1">
      <alignment vertical="center"/>
    </xf>
    <xf numFmtId="3" fontId="5" fillId="2" borderId="7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3" fontId="5" fillId="0" borderId="0" xfId="0" applyNumberFormat="1" applyFont="1" applyFill="1" applyBorder="1">
      <alignment vertical="center"/>
    </xf>
    <xf numFmtId="3" fontId="5" fillId="2" borderId="0" xfId="0" applyNumberFormat="1" applyFont="1" applyFill="1" applyBorder="1">
      <alignment vertical="center"/>
    </xf>
    <xf numFmtId="0" fontId="4" fillId="0" borderId="0" xfId="0" applyFont="1">
      <alignment vertical="center"/>
    </xf>
  </cellXfs>
  <cellStyles count="2">
    <cellStyle name="標準" xfId="0" builtinId="0"/>
    <cellStyle name="標準_印刷用_印刷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showGridLines="0" tabSelected="1" zoomScale="83" zoomScaleNormal="83" workbookViewId="0">
      <selection activeCell="O83" sqref="O83"/>
    </sheetView>
  </sheetViews>
  <sheetFormatPr defaultRowHeight="12" x14ac:dyDescent="0.15"/>
  <cols>
    <col min="1" max="1" width="6.33203125" customWidth="1"/>
    <col min="2" max="5" width="12.6640625" customWidth="1"/>
    <col min="6" max="12" width="8.88671875" hidden="1" customWidth="1"/>
    <col min="13" max="16" width="12.6640625" customWidth="1"/>
    <col min="17" max="17" width="1" customWidth="1"/>
  </cols>
  <sheetData>
    <row r="1" spans="1:16" ht="14.4" x14ac:dyDescent="0.15">
      <c r="A1" s="1" t="s">
        <v>0</v>
      </c>
    </row>
    <row r="3" spans="1:16" x14ac:dyDescent="0.15">
      <c r="A3" s="2" t="s">
        <v>1</v>
      </c>
      <c r="B3" s="2"/>
      <c r="L3" s="3" t="s">
        <v>2</v>
      </c>
      <c r="M3" s="3"/>
      <c r="N3" s="3"/>
      <c r="O3" s="3"/>
      <c r="P3" s="3"/>
    </row>
    <row r="4" spans="1:16" ht="25.5" customHeight="1" x14ac:dyDescent="0.15">
      <c r="A4" s="4" t="s">
        <v>3</v>
      </c>
      <c r="B4" s="5" t="s">
        <v>4</v>
      </c>
      <c r="C4" s="6"/>
      <c r="D4" s="6"/>
      <c r="E4" s="7"/>
      <c r="L4" s="3"/>
      <c r="M4" s="8" t="s">
        <v>5</v>
      </c>
      <c r="N4" s="6"/>
      <c r="O4" s="6"/>
      <c r="P4" s="7"/>
    </row>
    <row r="5" spans="1:16" ht="12" customHeight="1" x14ac:dyDescent="0.15">
      <c r="A5" s="9"/>
      <c r="B5" s="10" t="s">
        <v>6</v>
      </c>
      <c r="C5" s="10" t="s">
        <v>7</v>
      </c>
      <c r="D5" s="10" t="s">
        <v>8</v>
      </c>
      <c r="E5" s="10" t="s">
        <v>9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6</v>
      </c>
      <c r="K5" s="11" t="s">
        <v>7</v>
      </c>
      <c r="L5" s="10" t="s">
        <v>8</v>
      </c>
      <c r="M5" s="10" t="s">
        <v>6</v>
      </c>
      <c r="N5" s="10" t="s">
        <v>7</v>
      </c>
      <c r="O5" s="10" t="s">
        <v>8</v>
      </c>
      <c r="P5" s="10" t="s">
        <v>9</v>
      </c>
    </row>
    <row r="6" spans="1:16" ht="12" customHeight="1" x14ac:dyDescent="0.15">
      <c r="A6" s="12" t="s">
        <v>10</v>
      </c>
      <c r="B6" s="13">
        <v>21238</v>
      </c>
      <c r="C6" s="13">
        <v>25324</v>
      </c>
      <c r="D6" s="13">
        <v>1771</v>
      </c>
      <c r="E6" s="13">
        <v>48333</v>
      </c>
      <c r="F6" s="13">
        <v>21684</v>
      </c>
      <c r="G6" s="13">
        <v>24997</v>
      </c>
      <c r="H6" s="13">
        <v>1652</v>
      </c>
      <c r="I6" s="13">
        <v>48333</v>
      </c>
      <c r="J6" s="13">
        <v>-446</v>
      </c>
      <c r="K6" s="13">
        <v>327</v>
      </c>
      <c r="L6" s="14">
        <v>119</v>
      </c>
      <c r="M6" s="15">
        <f>B6/$B$6*100</f>
        <v>100</v>
      </c>
      <c r="N6" s="15">
        <f>100*C6/$C$6</f>
        <v>100</v>
      </c>
      <c r="O6" s="15">
        <f>100*D6/$D$6</f>
        <v>100</v>
      </c>
      <c r="P6" s="15">
        <f>E6/$E$6*100</f>
        <v>100</v>
      </c>
    </row>
    <row r="7" spans="1:16" ht="12" customHeight="1" x14ac:dyDescent="0.15">
      <c r="A7" s="12" t="s">
        <v>11</v>
      </c>
      <c r="B7" s="13">
        <v>20905</v>
      </c>
      <c r="C7" s="13">
        <v>17674</v>
      </c>
      <c r="D7" s="13">
        <v>2677</v>
      </c>
      <c r="E7" s="13">
        <v>41256</v>
      </c>
      <c r="F7" s="13">
        <v>20846</v>
      </c>
      <c r="G7" s="13">
        <v>18094</v>
      </c>
      <c r="H7" s="13">
        <v>2316</v>
      </c>
      <c r="I7" s="13">
        <v>41256</v>
      </c>
      <c r="J7" s="13">
        <v>59</v>
      </c>
      <c r="K7" s="13">
        <v>-420</v>
      </c>
      <c r="L7" s="14">
        <v>361</v>
      </c>
      <c r="M7" s="15">
        <f t="shared" ref="M7:M24" si="0">B7/$B$6*100</f>
        <v>98.432055749128921</v>
      </c>
      <c r="N7" s="15">
        <f t="shared" ref="N7:N24" si="1">100*C7/$C$6</f>
        <v>69.791502132364556</v>
      </c>
      <c r="O7" s="15">
        <f t="shared" ref="O7:O24" si="2">100*D7/$D$6</f>
        <v>151.15753811405986</v>
      </c>
      <c r="P7" s="15">
        <f t="shared" ref="P7:P24" si="3">E7/$E$6*100</f>
        <v>85.357830054000374</v>
      </c>
    </row>
    <row r="8" spans="1:16" ht="12" customHeight="1" x14ac:dyDescent="0.15">
      <c r="A8" s="12" t="s">
        <v>12</v>
      </c>
      <c r="B8" s="13">
        <v>18846</v>
      </c>
      <c r="C8" s="13">
        <v>11759</v>
      </c>
      <c r="D8" s="13">
        <v>3232</v>
      </c>
      <c r="E8" s="13">
        <v>33837</v>
      </c>
      <c r="F8" s="13">
        <v>18375</v>
      </c>
      <c r="G8" s="13">
        <v>12739</v>
      </c>
      <c r="H8" s="13">
        <v>2723</v>
      </c>
      <c r="I8" s="13">
        <v>33837</v>
      </c>
      <c r="J8" s="13">
        <v>471</v>
      </c>
      <c r="K8" s="13">
        <v>-980</v>
      </c>
      <c r="L8" s="14">
        <v>509</v>
      </c>
      <c r="M8" s="15">
        <f t="shared" si="0"/>
        <v>88.737169224974096</v>
      </c>
      <c r="N8" s="15">
        <f t="shared" si="1"/>
        <v>46.434212604643818</v>
      </c>
      <c r="O8" s="15">
        <f t="shared" si="2"/>
        <v>182.49576510446076</v>
      </c>
      <c r="P8" s="15">
        <f t="shared" si="3"/>
        <v>70.008069021165667</v>
      </c>
    </row>
    <row r="9" spans="1:16" ht="12" customHeight="1" x14ac:dyDescent="0.15">
      <c r="A9" s="12" t="s">
        <v>13</v>
      </c>
      <c r="B9" s="13">
        <v>24098</v>
      </c>
      <c r="C9" s="13">
        <v>14711</v>
      </c>
      <c r="D9" s="13">
        <v>2915</v>
      </c>
      <c r="E9" s="13">
        <v>41724</v>
      </c>
      <c r="F9" s="13">
        <v>23473</v>
      </c>
      <c r="G9" s="13">
        <v>15301</v>
      </c>
      <c r="H9" s="13">
        <v>2950</v>
      </c>
      <c r="I9" s="13">
        <v>41724</v>
      </c>
      <c r="J9" s="13">
        <v>625</v>
      </c>
      <c r="K9" s="13">
        <v>-590</v>
      </c>
      <c r="L9" s="14">
        <v>-35</v>
      </c>
      <c r="M9" s="15">
        <f t="shared" si="0"/>
        <v>113.46642810057443</v>
      </c>
      <c r="N9" s="15">
        <f t="shared" si="1"/>
        <v>58.091138840625497</v>
      </c>
      <c r="O9" s="15">
        <f t="shared" si="2"/>
        <v>164.59627329192546</v>
      </c>
      <c r="P9" s="15">
        <f t="shared" si="3"/>
        <v>86.326112593879955</v>
      </c>
    </row>
    <row r="10" spans="1:16" ht="12" customHeight="1" x14ac:dyDescent="0.15">
      <c r="A10" s="12" t="s">
        <v>14</v>
      </c>
      <c r="B10" s="13">
        <v>25199</v>
      </c>
      <c r="C10" s="13">
        <v>13897</v>
      </c>
      <c r="D10" s="13">
        <v>2597</v>
      </c>
      <c r="E10" s="13">
        <v>41693</v>
      </c>
      <c r="F10" s="13">
        <v>24446</v>
      </c>
      <c r="G10" s="13">
        <v>14725</v>
      </c>
      <c r="H10" s="13">
        <v>2522</v>
      </c>
      <c r="I10" s="13">
        <v>41693</v>
      </c>
      <c r="J10" s="13">
        <v>753</v>
      </c>
      <c r="K10" s="13">
        <v>-828</v>
      </c>
      <c r="L10" s="14">
        <v>75</v>
      </c>
      <c r="M10" s="15">
        <f t="shared" si="0"/>
        <v>118.6505320651662</v>
      </c>
      <c r="N10" s="15">
        <f t="shared" si="1"/>
        <v>54.876796714579058</v>
      </c>
      <c r="O10" s="15">
        <f t="shared" si="2"/>
        <v>146.64031620553359</v>
      </c>
      <c r="P10" s="15">
        <f t="shared" si="3"/>
        <v>86.26197422051186</v>
      </c>
    </row>
    <row r="11" spans="1:16" ht="12" customHeight="1" x14ac:dyDescent="0.15">
      <c r="A11" s="12" t="s">
        <v>15</v>
      </c>
      <c r="B11" s="13">
        <v>28914</v>
      </c>
      <c r="C11" s="13">
        <v>15736</v>
      </c>
      <c r="D11" s="13">
        <v>2466</v>
      </c>
      <c r="E11" s="13">
        <v>47116</v>
      </c>
      <c r="F11" s="13">
        <v>27881</v>
      </c>
      <c r="G11" s="13">
        <v>16889</v>
      </c>
      <c r="H11" s="13">
        <v>2346</v>
      </c>
      <c r="I11" s="13">
        <v>47116</v>
      </c>
      <c r="J11" s="13">
        <v>1033</v>
      </c>
      <c r="K11" s="13">
        <v>-1153</v>
      </c>
      <c r="L11" s="14">
        <v>120</v>
      </c>
      <c r="M11" s="15">
        <f t="shared" si="0"/>
        <v>136.14276297203128</v>
      </c>
      <c r="N11" s="15">
        <f t="shared" si="1"/>
        <v>62.138682672563576</v>
      </c>
      <c r="O11" s="15">
        <f t="shared" si="2"/>
        <v>139.24336533032186</v>
      </c>
      <c r="P11" s="15">
        <f t="shared" si="3"/>
        <v>97.482051600355874</v>
      </c>
    </row>
    <row r="12" spans="1:16" ht="12" customHeight="1" x14ac:dyDescent="0.15">
      <c r="A12" s="12" t="s">
        <v>16</v>
      </c>
      <c r="B12" s="13">
        <v>32872</v>
      </c>
      <c r="C12" s="13">
        <v>17648</v>
      </c>
      <c r="D12" s="13">
        <v>2484</v>
      </c>
      <c r="E12" s="13">
        <v>53004</v>
      </c>
      <c r="F12" s="13">
        <v>31531</v>
      </c>
      <c r="G12" s="13">
        <v>19090</v>
      </c>
      <c r="H12" s="13">
        <v>2383</v>
      </c>
      <c r="I12" s="13">
        <v>53004</v>
      </c>
      <c r="J12" s="13">
        <v>1341</v>
      </c>
      <c r="K12" s="13">
        <v>-1442</v>
      </c>
      <c r="L12" s="14">
        <v>101</v>
      </c>
      <c r="M12" s="15">
        <f t="shared" si="0"/>
        <v>154.77916941331574</v>
      </c>
      <c r="N12" s="15">
        <f t="shared" si="1"/>
        <v>69.6888327278471</v>
      </c>
      <c r="O12" s="15">
        <f t="shared" si="2"/>
        <v>140.25974025974025</v>
      </c>
      <c r="P12" s="15">
        <f t="shared" si="3"/>
        <v>109.66420458072123</v>
      </c>
    </row>
    <row r="13" spans="1:16" ht="12" customHeight="1" x14ac:dyDescent="0.15">
      <c r="A13" s="12" t="s">
        <v>17</v>
      </c>
      <c r="B13" s="13">
        <v>39235</v>
      </c>
      <c r="C13" s="13">
        <v>22166</v>
      </c>
      <c r="D13" s="13">
        <v>2667</v>
      </c>
      <c r="E13" s="13">
        <v>64068</v>
      </c>
      <c r="F13" s="13">
        <v>37609</v>
      </c>
      <c r="G13" s="13">
        <v>23867</v>
      </c>
      <c r="H13" s="13">
        <v>2592</v>
      </c>
      <c r="I13" s="13">
        <v>64068</v>
      </c>
      <c r="J13" s="13">
        <v>1626</v>
      </c>
      <c r="K13" s="13">
        <v>-1701</v>
      </c>
      <c r="L13" s="14">
        <v>75</v>
      </c>
      <c r="M13" s="15">
        <f t="shared" si="0"/>
        <v>184.73961766644692</v>
      </c>
      <c r="N13" s="15">
        <f t="shared" si="1"/>
        <v>87.529616174380038</v>
      </c>
      <c r="O13" s="15">
        <f t="shared" si="2"/>
        <v>150.59288537549406</v>
      </c>
      <c r="P13" s="15">
        <f t="shared" si="3"/>
        <v>132.55539693377196</v>
      </c>
    </row>
    <row r="14" spans="1:16" ht="12" customHeight="1" x14ac:dyDescent="0.15">
      <c r="A14" s="12" t="s">
        <v>18</v>
      </c>
      <c r="B14" s="13">
        <v>34137</v>
      </c>
      <c r="C14" s="13">
        <v>19261</v>
      </c>
      <c r="D14" s="13">
        <v>2056</v>
      </c>
      <c r="E14" s="13">
        <v>55454</v>
      </c>
      <c r="F14" s="13">
        <v>32349</v>
      </c>
      <c r="G14" s="13">
        <v>21151</v>
      </c>
      <c r="H14" s="13">
        <v>1954</v>
      </c>
      <c r="I14" s="13">
        <v>55454</v>
      </c>
      <c r="J14" s="13">
        <v>1788</v>
      </c>
      <c r="K14" s="13">
        <v>-1890</v>
      </c>
      <c r="L14" s="14">
        <v>102</v>
      </c>
      <c r="M14" s="15">
        <f t="shared" si="0"/>
        <v>160.7354741501083</v>
      </c>
      <c r="N14" s="15">
        <f t="shared" si="1"/>
        <v>76.058284631179902</v>
      </c>
      <c r="O14" s="15">
        <f t="shared" si="2"/>
        <v>116.09260304912479</v>
      </c>
      <c r="P14" s="15">
        <f t="shared" si="3"/>
        <v>114.7332050565866</v>
      </c>
    </row>
    <row r="15" spans="1:16" ht="12" customHeight="1" x14ac:dyDescent="0.15">
      <c r="A15" s="12" t="s">
        <v>19</v>
      </c>
      <c r="B15" s="13">
        <v>41123</v>
      </c>
      <c r="C15" s="13">
        <v>24592</v>
      </c>
      <c r="D15" s="13">
        <v>2105</v>
      </c>
      <c r="E15" s="13">
        <v>67820</v>
      </c>
      <c r="F15" s="13">
        <v>38485</v>
      </c>
      <c r="G15" s="13">
        <v>27349</v>
      </c>
      <c r="H15" s="13">
        <v>1986</v>
      </c>
      <c r="I15" s="13">
        <v>67820</v>
      </c>
      <c r="J15" s="13">
        <v>2638</v>
      </c>
      <c r="K15" s="13">
        <v>-2757</v>
      </c>
      <c r="L15" s="14">
        <v>119</v>
      </c>
      <c r="M15" s="15">
        <f t="shared" si="0"/>
        <v>193.62934362934362</v>
      </c>
      <c r="N15" s="15">
        <f t="shared" si="1"/>
        <v>97.109461380508606</v>
      </c>
      <c r="O15" s="15">
        <f t="shared" si="2"/>
        <v>118.85940146809712</v>
      </c>
      <c r="P15" s="15">
        <f t="shared" si="3"/>
        <v>140.31820909109717</v>
      </c>
    </row>
    <row r="16" spans="1:16" ht="12" customHeight="1" x14ac:dyDescent="0.15">
      <c r="A16" s="12">
        <v>12</v>
      </c>
      <c r="B16" s="16">
        <v>41762</v>
      </c>
      <c r="C16" s="16">
        <v>25911</v>
      </c>
      <c r="D16" s="16">
        <v>1727</v>
      </c>
      <c r="E16" s="13">
        <v>69400</v>
      </c>
      <c r="F16" s="16">
        <v>39443</v>
      </c>
      <c r="G16" s="16">
        <v>28283</v>
      </c>
      <c r="H16" s="16">
        <v>1674</v>
      </c>
      <c r="I16" s="13">
        <v>69400</v>
      </c>
      <c r="J16" s="13">
        <v>2319</v>
      </c>
      <c r="K16" s="13">
        <v>-2372</v>
      </c>
      <c r="L16" s="14">
        <v>53</v>
      </c>
      <c r="M16" s="15">
        <f t="shared" si="0"/>
        <v>196.6381015161503</v>
      </c>
      <c r="N16" s="15">
        <f t="shared" si="1"/>
        <v>102.31795924814405</v>
      </c>
      <c r="O16" s="15">
        <f t="shared" si="2"/>
        <v>97.515527950310556</v>
      </c>
      <c r="P16" s="15">
        <f t="shared" si="3"/>
        <v>143.58719715308382</v>
      </c>
    </row>
    <row r="17" spans="1:20" ht="12" customHeight="1" x14ac:dyDescent="0.15">
      <c r="A17" s="12">
        <v>13</v>
      </c>
      <c r="B17" s="16">
        <v>35630</v>
      </c>
      <c r="C17" s="16">
        <v>22878</v>
      </c>
      <c r="D17" s="16">
        <v>1205</v>
      </c>
      <c r="E17" s="13">
        <v>59713</v>
      </c>
      <c r="F17" s="16">
        <v>33916</v>
      </c>
      <c r="G17" s="16">
        <v>24652</v>
      </c>
      <c r="H17" s="16">
        <v>1145</v>
      </c>
      <c r="I17" s="13">
        <v>59713</v>
      </c>
      <c r="J17" s="13">
        <v>1714</v>
      </c>
      <c r="K17" s="13">
        <v>-1774</v>
      </c>
      <c r="L17" s="14">
        <v>60</v>
      </c>
      <c r="M17" s="15">
        <f t="shared" si="0"/>
        <v>167.76532630191167</v>
      </c>
      <c r="N17" s="15">
        <f t="shared" si="1"/>
        <v>90.341178328858007</v>
      </c>
      <c r="O17" s="15">
        <f t="shared" si="2"/>
        <v>68.04065499717673</v>
      </c>
      <c r="P17" s="15">
        <f t="shared" si="3"/>
        <v>123.54498996544802</v>
      </c>
    </row>
    <row r="18" spans="1:20" ht="12" customHeight="1" x14ac:dyDescent="0.15">
      <c r="A18" s="10">
        <v>14</v>
      </c>
      <c r="B18" s="15">
        <v>36468</v>
      </c>
      <c r="C18" s="15">
        <v>22765</v>
      </c>
      <c r="D18" s="17">
        <v>1491</v>
      </c>
      <c r="E18" s="17">
        <v>60724</v>
      </c>
      <c r="F18" s="17">
        <v>34529</v>
      </c>
      <c r="G18" s="17">
        <v>24755</v>
      </c>
      <c r="H18" s="17">
        <v>1440</v>
      </c>
      <c r="I18" s="15">
        <v>60724</v>
      </c>
      <c r="J18" s="17">
        <v>1939</v>
      </c>
      <c r="K18" s="17">
        <v>-1990</v>
      </c>
      <c r="L18" s="17">
        <v>51</v>
      </c>
      <c r="M18" s="15">
        <f t="shared" si="0"/>
        <v>171.71108390620586</v>
      </c>
      <c r="N18" s="15">
        <f t="shared" si="1"/>
        <v>89.894961301532149</v>
      </c>
      <c r="O18" s="15">
        <f t="shared" si="2"/>
        <v>84.189723320158109</v>
      </c>
      <c r="P18" s="15">
        <f t="shared" si="3"/>
        <v>125.63672852916228</v>
      </c>
    </row>
    <row r="19" spans="1:20" ht="12" customHeight="1" x14ac:dyDescent="0.15">
      <c r="A19" s="10">
        <v>15</v>
      </c>
      <c r="B19" s="15">
        <v>39247</v>
      </c>
      <c r="C19" s="15">
        <v>27449</v>
      </c>
      <c r="D19" s="17">
        <v>1489</v>
      </c>
      <c r="E19" s="17">
        <v>68185</v>
      </c>
      <c r="F19" s="17">
        <v>36914</v>
      </c>
      <c r="G19" s="17">
        <v>29843</v>
      </c>
      <c r="H19" s="17">
        <v>1428</v>
      </c>
      <c r="I19" s="15">
        <v>68185</v>
      </c>
      <c r="J19" s="17">
        <v>2333</v>
      </c>
      <c r="K19" s="17">
        <v>-2394</v>
      </c>
      <c r="L19" s="17">
        <v>61</v>
      </c>
      <c r="M19" s="15">
        <f t="shared" si="0"/>
        <v>184.79612016197382</v>
      </c>
      <c r="N19" s="15">
        <f t="shared" si="1"/>
        <v>108.39124940767651</v>
      </c>
      <c r="O19" s="15">
        <f t="shared" si="2"/>
        <v>84.076792772444946</v>
      </c>
      <c r="P19" s="15">
        <f t="shared" si="3"/>
        <v>141.07338671301181</v>
      </c>
    </row>
    <row r="20" spans="1:20" ht="12" customHeight="1" x14ac:dyDescent="0.15">
      <c r="A20" s="10">
        <v>16</v>
      </c>
      <c r="B20" s="15">
        <v>38848</v>
      </c>
      <c r="C20" s="15">
        <v>29135</v>
      </c>
      <c r="D20" s="17">
        <v>1141</v>
      </c>
      <c r="E20" s="17">
        <v>69124</v>
      </c>
      <c r="F20" s="17">
        <v>36746</v>
      </c>
      <c r="G20" s="17">
        <v>31301</v>
      </c>
      <c r="H20" s="17">
        <v>1077</v>
      </c>
      <c r="I20" s="15">
        <v>69124</v>
      </c>
      <c r="J20" s="17">
        <v>2102</v>
      </c>
      <c r="K20" s="17">
        <f>C20-G20</f>
        <v>-2166</v>
      </c>
      <c r="L20" s="17">
        <f>D20-H20</f>
        <v>64</v>
      </c>
      <c r="M20" s="15">
        <f t="shared" si="0"/>
        <v>182.91741218570488</v>
      </c>
      <c r="N20" s="15">
        <f t="shared" si="1"/>
        <v>115.04896540830832</v>
      </c>
      <c r="O20" s="15">
        <f t="shared" si="2"/>
        <v>64.426877470355734</v>
      </c>
      <c r="P20" s="15">
        <f t="shared" si="3"/>
        <v>143.01615873212918</v>
      </c>
    </row>
    <row r="21" spans="1:20" ht="12" customHeight="1" x14ac:dyDescent="0.15">
      <c r="A21" s="10">
        <v>17</v>
      </c>
      <c r="B21" s="15">
        <v>36556</v>
      </c>
      <c r="C21" s="15">
        <v>31890</v>
      </c>
      <c r="D21" s="17">
        <v>1092</v>
      </c>
      <c r="E21" s="17">
        <v>69538</v>
      </c>
      <c r="F21" s="17">
        <v>34487</v>
      </c>
      <c r="G21" s="17">
        <v>34006</v>
      </c>
      <c r="H21" s="17">
        <v>1045</v>
      </c>
      <c r="I21" s="15">
        <v>69538</v>
      </c>
      <c r="J21" s="17">
        <v>2069</v>
      </c>
      <c r="K21" s="17">
        <v>-2116</v>
      </c>
      <c r="L21" s="17">
        <v>47</v>
      </c>
      <c r="M21" s="15">
        <f t="shared" si="0"/>
        <v>172.1254355400697</v>
      </c>
      <c r="N21" s="15">
        <f t="shared" si="1"/>
        <v>125.92797346390776</v>
      </c>
      <c r="O21" s="15">
        <f t="shared" si="2"/>
        <v>61.660079051383399</v>
      </c>
      <c r="P21" s="15">
        <f t="shared" si="3"/>
        <v>143.87271636356112</v>
      </c>
    </row>
    <row r="22" spans="1:20" ht="12" customHeight="1" x14ac:dyDescent="0.15">
      <c r="A22" s="10">
        <v>18</v>
      </c>
      <c r="B22" s="15">
        <v>38594</v>
      </c>
      <c r="C22" s="15">
        <v>36607</v>
      </c>
      <c r="D22" s="17">
        <v>1639</v>
      </c>
      <c r="E22" s="17">
        <v>76840</v>
      </c>
      <c r="F22" s="17">
        <v>36509</v>
      </c>
      <c r="G22" s="17">
        <v>38735</v>
      </c>
      <c r="H22" s="17">
        <v>1596</v>
      </c>
      <c r="I22" s="15">
        <v>76840</v>
      </c>
      <c r="J22" s="17">
        <v>2085</v>
      </c>
      <c r="K22" s="17">
        <v>-2128</v>
      </c>
      <c r="L22" s="17">
        <v>43</v>
      </c>
      <c r="M22" s="15">
        <f t="shared" si="0"/>
        <v>181.72144269705245</v>
      </c>
      <c r="N22" s="15">
        <f t="shared" si="1"/>
        <v>144.55457273732426</v>
      </c>
      <c r="O22" s="15">
        <f t="shared" si="2"/>
        <v>92.546583850931682</v>
      </c>
      <c r="P22" s="15">
        <f t="shared" si="3"/>
        <v>158.98040676142594</v>
      </c>
    </row>
    <row r="23" spans="1:20" ht="12" customHeight="1" x14ac:dyDescent="0.15">
      <c r="A23" s="10">
        <v>19</v>
      </c>
      <c r="B23" s="15">
        <v>36500</v>
      </c>
      <c r="C23" s="15">
        <v>36997</v>
      </c>
      <c r="D23" s="17">
        <v>1511</v>
      </c>
      <c r="E23" s="17">
        <v>75008</v>
      </c>
      <c r="F23" s="17">
        <v>35004</v>
      </c>
      <c r="G23" s="17">
        <v>38594</v>
      </c>
      <c r="H23" s="17">
        <v>1410</v>
      </c>
      <c r="I23" s="15">
        <v>75008</v>
      </c>
      <c r="J23" s="17">
        <v>1496</v>
      </c>
      <c r="K23" s="17">
        <v>-1597</v>
      </c>
      <c r="L23" s="17">
        <v>101</v>
      </c>
      <c r="M23" s="15">
        <f t="shared" si="0"/>
        <v>171.86175722761087</v>
      </c>
      <c r="N23" s="15">
        <f t="shared" si="1"/>
        <v>146.09461380508608</v>
      </c>
      <c r="O23" s="15">
        <f t="shared" si="2"/>
        <v>85.319028797289661</v>
      </c>
      <c r="P23" s="15">
        <f t="shared" si="3"/>
        <v>155.19003579335029</v>
      </c>
    </row>
    <row r="24" spans="1:20" ht="12" customHeight="1" x14ac:dyDescent="0.15">
      <c r="A24" s="10">
        <v>20</v>
      </c>
      <c r="B24" s="15">
        <v>35865</v>
      </c>
      <c r="C24" s="15">
        <v>24772</v>
      </c>
      <c r="D24" s="17">
        <v>1880</v>
      </c>
      <c r="E24" s="17">
        <v>62517</v>
      </c>
      <c r="F24" s="17">
        <v>33776</v>
      </c>
      <c r="G24" s="17">
        <v>26966</v>
      </c>
      <c r="H24" s="17">
        <v>1775</v>
      </c>
      <c r="I24" s="15">
        <v>62517</v>
      </c>
      <c r="J24" s="17">
        <v>2089</v>
      </c>
      <c r="K24" s="17">
        <v>-2194</v>
      </c>
      <c r="L24" s="17">
        <v>105</v>
      </c>
      <c r="M24" s="15">
        <f t="shared" si="0"/>
        <v>168.87183350597985</v>
      </c>
      <c r="N24" s="15">
        <f t="shared" si="1"/>
        <v>97.820249565629439</v>
      </c>
      <c r="O24" s="15">
        <f t="shared" si="2"/>
        <v>106.15471485036703</v>
      </c>
      <c r="P24" s="15">
        <f t="shared" si="3"/>
        <v>129.34640928558127</v>
      </c>
    </row>
    <row r="25" spans="1:20" ht="12" customHeight="1" x14ac:dyDescent="0.15">
      <c r="A25" s="18">
        <v>21</v>
      </c>
      <c r="B25" s="15">
        <v>38543</v>
      </c>
      <c r="C25" s="15">
        <v>20638</v>
      </c>
      <c r="D25" s="15">
        <v>1953</v>
      </c>
      <c r="E25" s="15">
        <v>61134</v>
      </c>
      <c r="F25" s="15">
        <v>36086</v>
      </c>
      <c r="G25" s="15">
        <v>23157</v>
      </c>
      <c r="H25" s="15">
        <v>1891</v>
      </c>
      <c r="I25" s="15">
        <v>61134</v>
      </c>
      <c r="J25" s="15">
        <v>2457</v>
      </c>
      <c r="K25" s="15">
        <v>-2519</v>
      </c>
      <c r="L25" s="15">
        <v>62</v>
      </c>
      <c r="M25" s="15">
        <v>181.48130709106317</v>
      </c>
      <c r="N25" s="15">
        <v>81.495814247354289</v>
      </c>
      <c r="O25" s="15">
        <v>110.27667984189723</v>
      </c>
      <c r="P25" s="15">
        <v>126.48501024144994</v>
      </c>
    </row>
    <row r="26" spans="1:20" ht="12" customHeight="1" x14ac:dyDescent="0.15">
      <c r="A26" s="18">
        <v>22</v>
      </c>
      <c r="B26" s="15">
        <v>38526</v>
      </c>
      <c r="C26" s="15">
        <v>25856</v>
      </c>
      <c r="D26" s="15">
        <v>1366</v>
      </c>
      <c r="E26" s="15">
        <v>65748</v>
      </c>
      <c r="F26" s="15"/>
      <c r="G26" s="15"/>
      <c r="H26" s="15"/>
      <c r="I26" s="15"/>
      <c r="J26" s="15"/>
      <c r="K26" s="15"/>
      <c r="L26" s="15"/>
      <c r="M26" s="15">
        <v>181.40126188906675</v>
      </c>
      <c r="N26" s="15">
        <v>102.10077396935714</v>
      </c>
      <c r="O26" s="15">
        <v>77.131564088085824</v>
      </c>
      <c r="P26" s="15">
        <v>136.03128297436533</v>
      </c>
    </row>
    <row r="27" spans="1:20" ht="12" customHeight="1" x14ac:dyDescent="0.15">
      <c r="A27" s="18">
        <v>23</v>
      </c>
      <c r="B27" s="15">
        <v>37574</v>
      </c>
      <c r="C27" s="15">
        <v>25293</v>
      </c>
      <c r="D27" s="15">
        <v>1489</v>
      </c>
      <c r="E27" s="15">
        <v>64356</v>
      </c>
      <c r="F27" s="15"/>
      <c r="G27" s="15"/>
      <c r="H27" s="15"/>
      <c r="I27" s="15"/>
      <c r="J27" s="15"/>
      <c r="K27" s="15"/>
      <c r="L27" s="15"/>
      <c r="M27" s="15">
        <f>B27/B6*100</f>
        <v>176.91873057726718</v>
      </c>
      <c r="N27" s="15">
        <f>C27/C6*100</f>
        <v>99.87758647922918</v>
      </c>
      <c r="O27" s="15">
        <f>D27/D6*100</f>
        <v>84.076792772444946</v>
      </c>
      <c r="P27" s="15">
        <f>E27/E6*100</f>
        <v>133.1512631121594</v>
      </c>
    </row>
    <row r="28" spans="1:20" ht="12" customHeight="1" x14ac:dyDescent="0.15">
      <c r="A28" s="18">
        <v>24</v>
      </c>
      <c r="B28" s="19">
        <v>41755</v>
      </c>
      <c r="C28" s="19">
        <v>29529</v>
      </c>
      <c r="D28" s="19">
        <v>2017</v>
      </c>
      <c r="E28" s="15">
        <f t="shared" ref="E28:E33" si="4">SUM(B28:D28)</f>
        <v>73301</v>
      </c>
      <c r="F28" s="15"/>
      <c r="G28" s="15"/>
      <c r="H28" s="15"/>
      <c r="I28" s="15"/>
      <c r="J28" s="15"/>
      <c r="K28" s="15"/>
      <c r="L28" s="15"/>
      <c r="M28" s="15">
        <f>B28/B6*100</f>
        <v>196.60514172709293</v>
      </c>
      <c r="N28" s="15">
        <f>C28/C6*100</f>
        <v>116.60480176907282</v>
      </c>
      <c r="O28" s="15">
        <f>D28/D6*100</f>
        <v>113.89045736871823</v>
      </c>
      <c r="P28" s="15">
        <f>E28/E6*100</f>
        <v>151.65828729853311</v>
      </c>
      <c r="Q28" s="20"/>
      <c r="R28" s="20"/>
      <c r="S28" s="20"/>
      <c r="T28" s="20"/>
    </row>
    <row r="29" spans="1:20" ht="12" customHeight="1" x14ac:dyDescent="0.15">
      <c r="A29" s="18">
        <v>25</v>
      </c>
      <c r="B29" s="19">
        <v>46351</v>
      </c>
      <c r="C29" s="19">
        <v>35258</v>
      </c>
      <c r="D29" s="19">
        <v>1856</v>
      </c>
      <c r="E29" s="15">
        <f t="shared" si="4"/>
        <v>83465</v>
      </c>
      <c r="F29" s="15"/>
      <c r="G29" s="15"/>
      <c r="H29" s="15"/>
      <c r="I29" s="15"/>
      <c r="J29" s="15"/>
      <c r="K29" s="15"/>
      <c r="L29" s="15"/>
      <c r="M29" s="15">
        <f>B29/B6*100</f>
        <v>218.2455975138902</v>
      </c>
      <c r="N29" s="15">
        <f>C29/C6*100</f>
        <v>139.22761017216868</v>
      </c>
      <c r="O29" s="15">
        <f>D29/D6*100</f>
        <v>104.79954827780915</v>
      </c>
      <c r="P29" s="15">
        <f>E29/E6*100</f>
        <v>172.68739784412307</v>
      </c>
      <c r="Q29" s="20"/>
      <c r="R29" s="20"/>
      <c r="S29" s="20"/>
      <c r="T29" s="20"/>
    </row>
    <row r="30" spans="1:20" ht="12" customHeight="1" x14ac:dyDescent="0.15">
      <c r="A30" s="18">
        <v>26</v>
      </c>
      <c r="B30" s="19">
        <v>43055</v>
      </c>
      <c r="C30" s="19">
        <v>34353</v>
      </c>
      <c r="D30" s="19">
        <v>1881</v>
      </c>
      <c r="E30" s="15">
        <f t="shared" si="4"/>
        <v>79289</v>
      </c>
      <c r="F30" s="15"/>
      <c r="G30" s="15"/>
      <c r="H30" s="15"/>
      <c r="I30" s="15"/>
      <c r="J30" s="15"/>
      <c r="K30" s="15"/>
      <c r="L30" s="15"/>
      <c r="M30" s="15">
        <f>B30/B6*100</f>
        <v>202.72624540917224</v>
      </c>
      <c r="N30" s="15">
        <f>C30/C6*100</f>
        <v>135.65392513031117</v>
      </c>
      <c r="O30" s="15">
        <f>D30/D6*100</f>
        <v>106.21118012422359</v>
      </c>
      <c r="P30" s="15">
        <f>E30/E6*100</f>
        <v>164.0473382575052</v>
      </c>
      <c r="Q30" s="20"/>
      <c r="R30" s="20"/>
      <c r="S30" s="20"/>
      <c r="T30" s="20"/>
    </row>
    <row r="31" spans="1:20" ht="12" customHeight="1" x14ac:dyDescent="0.15">
      <c r="A31" s="18">
        <v>27</v>
      </c>
      <c r="B31" s="19">
        <v>44584</v>
      </c>
      <c r="C31" s="19">
        <v>36810</v>
      </c>
      <c r="D31" s="19">
        <v>2314</v>
      </c>
      <c r="E31" s="15">
        <f t="shared" si="4"/>
        <v>83708</v>
      </c>
      <c r="F31" s="15"/>
      <c r="G31" s="15"/>
      <c r="H31" s="15"/>
      <c r="I31" s="15"/>
      <c r="J31" s="15"/>
      <c r="K31" s="15"/>
      <c r="L31" s="15"/>
      <c r="M31" s="15">
        <f>B31/B6*100</f>
        <v>209.92560504755627</v>
      </c>
      <c r="N31" s="15">
        <f>C31/C6*100</f>
        <v>145.35618385721054</v>
      </c>
      <c r="O31" s="15">
        <f>D31/D6*100</f>
        <v>130.66064370412195</v>
      </c>
      <c r="P31" s="15">
        <f>E31/E6*100</f>
        <v>173.19015993213748</v>
      </c>
      <c r="Q31" s="20"/>
      <c r="R31" s="20"/>
      <c r="S31" s="20"/>
      <c r="T31" s="20"/>
    </row>
    <row r="32" spans="1:20" ht="12" customHeight="1" x14ac:dyDescent="0.15">
      <c r="A32" s="18">
        <v>28</v>
      </c>
      <c r="B32" s="19">
        <v>42176</v>
      </c>
      <c r="C32" s="19">
        <v>37452</v>
      </c>
      <c r="D32" s="19">
        <v>2483</v>
      </c>
      <c r="E32" s="21">
        <f t="shared" si="4"/>
        <v>82111</v>
      </c>
      <c r="F32" s="21"/>
      <c r="G32" s="21"/>
      <c r="H32" s="21"/>
      <c r="I32" s="21"/>
      <c r="J32" s="21"/>
      <c r="K32" s="21"/>
      <c r="L32" s="21"/>
      <c r="M32" s="21">
        <f>B32/B$6*100</f>
        <v>198.58743761182785</v>
      </c>
      <c r="N32" s="21">
        <f t="shared" ref="M32:P34" si="5">C32/C$6*100</f>
        <v>147.89132838414153</v>
      </c>
      <c r="O32" s="21">
        <f t="shared" si="5"/>
        <v>140.20327498588367</v>
      </c>
      <c r="P32" s="21">
        <f t="shared" si="5"/>
        <v>169.8859992137877</v>
      </c>
      <c r="Q32" s="20"/>
      <c r="R32" s="20"/>
      <c r="S32" s="20"/>
      <c r="T32" s="20"/>
    </row>
    <row r="33" spans="1:20" ht="12" customHeight="1" x14ac:dyDescent="0.15">
      <c r="A33" s="18">
        <v>29</v>
      </c>
      <c r="B33" s="19">
        <v>42197</v>
      </c>
      <c r="C33" s="19">
        <v>40323</v>
      </c>
      <c r="D33" s="19">
        <v>2517</v>
      </c>
      <c r="E33" s="21">
        <f t="shared" si="4"/>
        <v>85037</v>
      </c>
      <c r="F33" s="21"/>
      <c r="G33" s="21"/>
      <c r="H33" s="21"/>
      <c r="I33" s="21"/>
      <c r="J33" s="21"/>
      <c r="K33" s="21"/>
      <c r="L33" s="21"/>
      <c r="M33" s="21">
        <f t="shared" si="5"/>
        <v>198.68631697899991</v>
      </c>
      <c r="N33" s="21">
        <f t="shared" si="5"/>
        <v>159.22839993681885</v>
      </c>
      <c r="O33" s="21">
        <f t="shared" si="5"/>
        <v>142.12309429700733</v>
      </c>
      <c r="P33" s="21">
        <f>E33/E$6*100</f>
        <v>175.93983406782115</v>
      </c>
      <c r="Q33" s="20"/>
      <c r="R33" s="20"/>
      <c r="S33" s="20"/>
      <c r="T33" s="20"/>
    </row>
    <row r="34" spans="1:20" ht="13.2" x14ac:dyDescent="0.15">
      <c r="A34" s="18">
        <v>30</v>
      </c>
      <c r="B34" s="19">
        <v>40515</v>
      </c>
      <c r="C34" s="19">
        <v>40499</v>
      </c>
      <c r="D34" s="19">
        <v>2486</v>
      </c>
      <c r="E34" s="21">
        <f>SUM(B34:D34)</f>
        <v>83500</v>
      </c>
      <c r="F34" s="21"/>
      <c r="G34" s="21"/>
      <c r="H34" s="21"/>
      <c r="I34" s="21"/>
      <c r="J34" s="21"/>
      <c r="K34" s="21"/>
      <c r="L34" s="21"/>
      <c r="M34" s="21">
        <f t="shared" si="5"/>
        <v>190.76655052264809</v>
      </c>
      <c r="N34" s="21">
        <f t="shared" si="5"/>
        <v>159.92339282893698</v>
      </c>
      <c r="O34" s="21">
        <f t="shared" si="5"/>
        <v>140.3726708074534</v>
      </c>
      <c r="P34" s="21">
        <f>E34/E$6*100</f>
        <v>172.75981213663542</v>
      </c>
    </row>
    <row r="35" spans="1:20" s="25" customFormat="1" ht="13.2" x14ac:dyDescent="0.15">
      <c r="A35" s="22">
        <v>31</v>
      </c>
      <c r="B35" s="23">
        <v>43142</v>
      </c>
      <c r="C35" s="23">
        <v>40629</v>
      </c>
      <c r="D35" s="23">
        <v>2203</v>
      </c>
      <c r="E35" s="24">
        <f>SUM(B35:D35)</f>
        <v>85974</v>
      </c>
      <c r="F35" s="24"/>
      <c r="G35" s="24"/>
      <c r="H35" s="24"/>
      <c r="I35" s="24"/>
      <c r="J35" s="24"/>
      <c r="K35" s="24"/>
      <c r="L35" s="24"/>
      <c r="M35" s="24">
        <f>B35/B$6*100</f>
        <v>203.13588850174216</v>
      </c>
      <c r="N35" s="24">
        <f>C35/C$6*100</f>
        <v>160.43673985152424</v>
      </c>
      <c r="O35" s="24">
        <f>D35/D$6*100</f>
        <v>124.39299830604178</v>
      </c>
      <c r="P35" s="24">
        <f>E35/E$6*100</f>
        <v>177.87846812736638</v>
      </c>
    </row>
    <row r="36" spans="1:20" x14ac:dyDescent="0.15">
      <c r="A36" s="2" t="s">
        <v>20</v>
      </c>
      <c r="B36" s="2"/>
      <c r="L36" s="3" t="s">
        <v>21</v>
      </c>
      <c r="M36" s="3"/>
      <c r="N36" s="3"/>
      <c r="O36" s="3"/>
      <c r="P36" s="3"/>
    </row>
    <row r="37" spans="1:20" ht="25.5" customHeight="1" x14ac:dyDescent="0.15">
      <c r="A37" s="26" t="s">
        <v>3</v>
      </c>
      <c r="B37" s="5" t="s">
        <v>22</v>
      </c>
      <c r="C37" s="6"/>
      <c r="D37" s="6"/>
      <c r="E37" s="7"/>
      <c r="L37" s="3"/>
      <c r="M37" s="8" t="s">
        <v>5</v>
      </c>
      <c r="N37" s="6"/>
      <c r="O37" s="6"/>
      <c r="P37" s="7"/>
    </row>
    <row r="38" spans="1:20" ht="12" customHeight="1" x14ac:dyDescent="0.15">
      <c r="A38" s="27"/>
      <c r="B38" s="28" t="s">
        <v>6</v>
      </c>
      <c r="C38" s="29" t="s">
        <v>7</v>
      </c>
      <c r="D38" s="29" t="s">
        <v>8</v>
      </c>
      <c r="E38" s="29" t="s">
        <v>9</v>
      </c>
      <c r="F38" s="11" t="s">
        <v>6</v>
      </c>
      <c r="G38" s="11" t="s">
        <v>7</v>
      </c>
      <c r="H38" s="11" t="s">
        <v>8</v>
      </c>
      <c r="I38" s="11" t="s">
        <v>9</v>
      </c>
      <c r="J38" s="11" t="s">
        <v>6</v>
      </c>
      <c r="K38" s="11" t="s">
        <v>7</v>
      </c>
      <c r="L38" s="29" t="s">
        <v>8</v>
      </c>
      <c r="M38" s="29" t="s">
        <v>6</v>
      </c>
      <c r="N38" s="29" t="s">
        <v>7</v>
      </c>
      <c r="O38" s="29" t="s">
        <v>8</v>
      </c>
      <c r="P38" s="29" t="s">
        <v>9</v>
      </c>
    </row>
    <row r="39" spans="1:20" ht="12" customHeight="1" x14ac:dyDescent="0.15">
      <c r="A39" s="12" t="s">
        <v>10</v>
      </c>
      <c r="B39" s="13">
        <v>2225</v>
      </c>
      <c r="C39" s="13">
        <v>4177</v>
      </c>
      <c r="D39" s="13">
        <v>278</v>
      </c>
      <c r="E39" s="13">
        <v>6680</v>
      </c>
      <c r="F39" s="13">
        <v>2432</v>
      </c>
      <c r="G39" s="13">
        <v>4005</v>
      </c>
      <c r="H39" s="13">
        <v>244</v>
      </c>
      <c r="I39" s="13">
        <v>6680</v>
      </c>
      <c r="J39" s="13">
        <v>-207</v>
      </c>
      <c r="K39" s="13">
        <v>172</v>
      </c>
      <c r="L39" s="14">
        <v>34</v>
      </c>
      <c r="M39" s="15">
        <f>B39/$B$39*100</f>
        <v>100</v>
      </c>
      <c r="N39" s="15">
        <f>C39/$C$39*100</f>
        <v>100</v>
      </c>
      <c r="O39" s="15">
        <f>D39/$D$39*100</f>
        <v>100</v>
      </c>
      <c r="P39" s="15">
        <f>E39/$E$39*100</f>
        <v>100</v>
      </c>
    </row>
    <row r="40" spans="1:20" ht="12" customHeight="1" x14ac:dyDescent="0.15">
      <c r="A40" s="12" t="s">
        <v>11</v>
      </c>
      <c r="B40" s="13">
        <v>2254</v>
      </c>
      <c r="C40" s="13">
        <v>3727</v>
      </c>
      <c r="D40" s="13">
        <v>485</v>
      </c>
      <c r="E40" s="13">
        <v>6466</v>
      </c>
      <c r="F40" s="13">
        <v>2571</v>
      </c>
      <c r="G40" s="13">
        <v>3541</v>
      </c>
      <c r="H40" s="13">
        <v>354</v>
      </c>
      <c r="I40" s="13">
        <v>6466</v>
      </c>
      <c r="J40" s="13">
        <v>-317</v>
      </c>
      <c r="K40" s="13">
        <v>186</v>
      </c>
      <c r="L40" s="14">
        <v>131</v>
      </c>
      <c r="M40" s="15">
        <f t="shared" ref="M40:M57" si="6">B40/$B$39*100</f>
        <v>101.30337078651685</v>
      </c>
      <c r="N40" s="15">
        <f t="shared" ref="N40:N57" si="7">C40/$C$39*100</f>
        <v>89.226717740004787</v>
      </c>
      <c r="O40" s="15">
        <f t="shared" ref="O40:O57" si="8">D40/$D$39*100</f>
        <v>174.46043165467626</v>
      </c>
      <c r="P40" s="15">
        <f t="shared" ref="P40:P57" si="9">E40/$E$39*100</f>
        <v>96.796407185628738</v>
      </c>
    </row>
    <row r="41" spans="1:20" ht="12" customHeight="1" x14ac:dyDescent="0.15">
      <c r="A41" s="12" t="s">
        <v>12</v>
      </c>
      <c r="B41" s="13">
        <v>1959</v>
      </c>
      <c r="C41" s="13">
        <v>3027</v>
      </c>
      <c r="D41" s="13">
        <v>585</v>
      </c>
      <c r="E41" s="13">
        <v>5571</v>
      </c>
      <c r="F41" s="13">
        <v>2104</v>
      </c>
      <c r="G41" s="13">
        <v>3010</v>
      </c>
      <c r="H41" s="13">
        <v>458</v>
      </c>
      <c r="I41" s="13">
        <v>5571</v>
      </c>
      <c r="J41" s="13">
        <v>-145</v>
      </c>
      <c r="K41" s="13">
        <v>17</v>
      </c>
      <c r="L41" s="14">
        <v>127</v>
      </c>
      <c r="M41" s="15">
        <f t="shared" si="6"/>
        <v>88.044943820224717</v>
      </c>
      <c r="N41" s="15">
        <f t="shared" si="7"/>
        <v>72.468278668901121</v>
      </c>
      <c r="O41" s="15">
        <f t="shared" si="8"/>
        <v>210.43165467625897</v>
      </c>
      <c r="P41" s="15">
        <f t="shared" si="9"/>
        <v>83.398203592814369</v>
      </c>
    </row>
    <row r="42" spans="1:20" ht="12" customHeight="1" x14ac:dyDescent="0.15">
      <c r="A42" s="12" t="s">
        <v>23</v>
      </c>
      <c r="B42" s="13">
        <v>2158</v>
      </c>
      <c r="C42" s="13">
        <v>3585</v>
      </c>
      <c r="D42" s="13">
        <v>558</v>
      </c>
      <c r="E42" s="13">
        <v>6301</v>
      </c>
      <c r="F42" s="13">
        <v>2416</v>
      </c>
      <c r="G42" s="13">
        <v>3340</v>
      </c>
      <c r="H42" s="13">
        <v>545</v>
      </c>
      <c r="I42" s="13">
        <v>6301</v>
      </c>
      <c r="J42" s="13">
        <v>-258</v>
      </c>
      <c r="K42" s="13">
        <v>245</v>
      </c>
      <c r="L42" s="14">
        <v>13</v>
      </c>
      <c r="M42" s="15">
        <f t="shared" si="6"/>
        <v>96.988764044943821</v>
      </c>
      <c r="N42" s="15">
        <f t="shared" si="7"/>
        <v>85.827148671295177</v>
      </c>
      <c r="O42" s="15">
        <f t="shared" si="8"/>
        <v>200.71942446043164</v>
      </c>
      <c r="P42" s="15">
        <f t="shared" si="9"/>
        <v>94.32634730538922</v>
      </c>
    </row>
    <row r="43" spans="1:20" ht="12" customHeight="1" x14ac:dyDescent="0.15">
      <c r="A43" s="12" t="s">
        <v>14</v>
      </c>
      <c r="B43" s="13">
        <v>2140</v>
      </c>
      <c r="C43" s="13">
        <v>3155</v>
      </c>
      <c r="D43" s="13">
        <v>408</v>
      </c>
      <c r="E43" s="13">
        <v>5703</v>
      </c>
      <c r="F43" s="13">
        <v>2221</v>
      </c>
      <c r="G43" s="13">
        <v>3092</v>
      </c>
      <c r="H43" s="13">
        <v>391</v>
      </c>
      <c r="I43" s="13">
        <v>5703</v>
      </c>
      <c r="J43" s="13">
        <v>-81</v>
      </c>
      <c r="K43" s="13">
        <v>63</v>
      </c>
      <c r="L43" s="14">
        <v>17</v>
      </c>
      <c r="M43" s="15">
        <f t="shared" si="6"/>
        <v>96.179775280898866</v>
      </c>
      <c r="N43" s="15">
        <f t="shared" si="7"/>
        <v>75.532678956188647</v>
      </c>
      <c r="O43" s="15">
        <f t="shared" si="8"/>
        <v>146.76258992805757</v>
      </c>
      <c r="P43" s="15">
        <f t="shared" si="9"/>
        <v>85.374251497005986</v>
      </c>
    </row>
    <row r="44" spans="1:20" ht="12" customHeight="1" x14ac:dyDescent="0.15">
      <c r="A44" s="12" t="s">
        <v>15</v>
      </c>
      <c r="B44" s="13">
        <v>2354</v>
      </c>
      <c r="C44" s="13">
        <v>3281</v>
      </c>
      <c r="D44" s="13">
        <v>385</v>
      </c>
      <c r="E44" s="13">
        <v>6019</v>
      </c>
      <c r="F44" s="13">
        <v>2422</v>
      </c>
      <c r="G44" s="13">
        <v>3224</v>
      </c>
      <c r="H44" s="13">
        <v>373</v>
      </c>
      <c r="I44" s="13">
        <v>6019</v>
      </c>
      <c r="J44" s="13">
        <v>-69</v>
      </c>
      <c r="K44" s="13">
        <v>57</v>
      </c>
      <c r="L44" s="14">
        <v>12</v>
      </c>
      <c r="M44" s="15">
        <f t="shared" si="6"/>
        <v>105.79775280898875</v>
      </c>
      <c r="N44" s="15">
        <f t="shared" si="7"/>
        <v>78.549197988987302</v>
      </c>
      <c r="O44" s="15">
        <f t="shared" si="8"/>
        <v>138.48920863309354</v>
      </c>
      <c r="P44" s="15">
        <f t="shared" si="9"/>
        <v>90.104790419161674</v>
      </c>
    </row>
    <row r="45" spans="1:20" ht="12" customHeight="1" x14ac:dyDescent="0.15">
      <c r="A45" s="12" t="s">
        <v>16</v>
      </c>
      <c r="B45" s="13">
        <v>2623</v>
      </c>
      <c r="C45" s="13">
        <v>3705</v>
      </c>
      <c r="D45" s="13">
        <v>405</v>
      </c>
      <c r="E45" s="13">
        <v>6733</v>
      </c>
      <c r="F45" s="13">
        <v>2684</v>
      </c>
      <c r="G45" s="13">
        <v>3662</v>
      </c>
      <c r="H45" s="13">
        <v>387</v>
      </c>
      <c r="I45" s="13">
        <v>6733</v>
      </c>
      <c r="J45" s="13">
        <v>-61</v>
      </c>
      <c r="K45" s="13">
        <v>43</v>
      </c>
      <c r="L45" s="14">
        <v>18</v>
      </c>
      <c r="M45" s="15">
        <f t="shared" si="6"/>
        <v>117.88764044943821</v>
      </c>
      <c r="N45" s="15">
        <f t="shared" si="7"/>
        <v>88.700023940627247</v>
      </c>
      <c r="O45" s="15">
        <f t="shared" si="8"/>
        <v>145.68345323741008</v>
      </c>
      <c r="P45" s="15">
        <f t="shared" si="9"/>
        <v>100.7934131736527</v>
      </c>
    </row>
    <row r="46" spans="1:20" ht="12" customHeight="1" x14ac:dyDescent="0.15">
      <c r="A46" s="12" t="s">
        <v>17</v>
      </c>
      <c r="B46" s="13">
        <v>3257</v>
      </c>
      <c r="C46" s="13">
        <v>4665</v>
      </c>
      <c r="D46" s="13">
        <v>384</v>
      </c>
      <c r="E46" s="13">
        <v>8306</v>
      </c>
      <c r="F46" s="13">
        <v>3309</v>
      </c>
      <c r="G46" s="13">
        <v>4601</v>
      </c>
      <c r="H46" s="13">
        <v>396</v>
      </c>
      <c r="I46" s="13">
        <v>8306</v>
      </c>
      <c r="J46" s="13">
        <v>-52</v>
      </c>
      <c r="K46" s="13">
        <v>64</v>
      </c>
      <c r="L46" s="14">
        <v>-12</v>
      </c>
      <c r="M46" s="15">
        <f t="shared" si="6"/>
        <v>146.38202247191012</v>
      </c>
      <c r="N46" s="15">
        <f t="shared" si="7"/>
        <v>111.68302609528369</v>
      </c>
      <c r="O46" s="15">
        <f t="shared" si="8"/>
        <v>138.12949640287769</v>
      </c>
      <c r="P46" s="15">
        <f t="shared" si="9"/>
        <v>124.34131736526946</v>
      </c>
    </row>
    <row r="47" spans="1:20" ht="12" customHeight="1" x14ac:dyDescent="0.15">
      <c r="A47" s="12" t="s">
        <v>18</v>
      </c>
      <c r="B47" s="13">
        <v>2767</v>
      </c>
      <c r="C47" s="13">
        <v>4170</v>
      </c>
      <c r="D47" s="13">
        <v>267</v>
      </c>
      <c r="E47" s="13">
        <v>7205</v>
      </c>
      <c r="F47" s="13">
        <v>2806</v>
      </c>
      <c r="G47" s="13">
        <v>4163</v>
      </c>
      <c r="H47" s="13">
        <v>236</v>
      </c>
      <c r="I47" s="13">
        <v>7205</v>
      </c>
      <c r="J47" s="13">
        <v>-39</v>
      </c>
      <c r="K47" s="13">
        <v>7</v>
      </c>
      <c r="L47" s="14">
        <v>31</v>
      </c>
      <c r="M47" s="15">
        <f t="shared" si="6"/>
        <v>124.35955056179775</v>
      </c>
      <c r="N47" s="15">
        <f t="shared" si="7"/>
        <v>99.832415609288958</v>
      </c>
      <c r="O47" s="15">
        <f t="shared" si="8"/>
        <v>96.043165467625897</v>
      </c>
      <c r="P47" s="15">
        <f t="shared" si="9"/>
        <v>107.85928143712576</v>
      </c>
    </row>
    <row r="48" spans="1:20" ht="12" customHeight="1" x14ac:dyDescent="0.15">
      <c r="A48" s="12" t="s">
        <v>19</v>
      </c>
      <c r="B48" s="13">
        <v>3446</v>
      </c>
      <c r="C48" s="13">
        <v>5710</v>
      </c>
      <c r="D48" s="13">
        <v>364</v>
      </c>
      <c r="E48" s="13">
        <v>9520</v>
      </c>
      <c r="F48" s="13">
        <v>3437</v>
      </c>
      <c r="G48" s="13">
        <v>5777</v>
      </c>
      <c r="H48" s="13">
        <v>306</v>
      </c>
      <c r="I48" s="13">
        <v>9520</v>
      </c>
      <c r="J48" s="13">
        <v>9</v>
      </c>
      <c r="K48" s="13">
        <v>-67</v>
      </c>
      <c r="L48" s="14">
        <v>58</v>
      </c>
      <c r="M48" s="15">
        <f t="shared" si="6"/>
        <v>154.87640449438203</v>
      </c>
      <c r="N48" s="15">
        <f t="shared" si="7"/>
        <v>136.70098156571703</v>
      </c>
      <c r="O48" s="15">
        <f t="shared" si="8"/>
        <v>130.93525179856115</v>
      </c>
      <c r="P48" s="15">
        <f t="shared" si="9"/>
        <v>142.51497005988023</v>
      </c>
    </row>
    <row r="49" spans="1:20" ht="12" customHeight="1" x14ac:dyDescent="0.15">
      <c r="A49" s="12">
        <v>12</v>
      </c>
      <c r="B49" s="16">
        <v>3604.9490000000001</v>
      </c>
      <c r="C49" s="16">
        <v>5179.9660000000003</v>
      </c>
      <c r="D49" s="16">
        <v>289.52499999999998</v>
      </c>
      <c r="E49" s="16">
        <v>9074.44</v>
      </c>
      <c r="F49" s="16">
        <v>3646.5680000000002</v>
      </c>
      <c r="G49" s="16">
        <v>5146.1570000000002</v>
      </c>
      <c r="H49" s="16">
        <v>281.71600000000001</v>
      </c>
      <c r="I49" s="13">
        <v>9074.4410000000007</v>
      </c>
      <c r="J49" s="13">
        <v>-41.619000000000142</v>
      </c>
      <c r="K49" s="13">
        <v>33.809000000000196</v>
      </c>
      <c r="L49" s="14">
        <v>7.8089999999999691</v>
      </c>
      <c r="M49" s="15">
        <f t="shared" si="6"/>
        <v>162.02017977528089</v>
      </c>
      <c r="N49" s="15">
        <f t="shared" si="7"/>
        <v>124.0116351448408</v>
      </c>
      <c r="O49" s="15">
        <f t="shared" si="8"/>
        <v>104.14568345323741</v>
      </c>
      <c r="P49" s="15">
        <f t="shared" si="9"/>
        <v>135.84491017964072</v>
      </c>
    </row>
    <row r="50" spans="1:20" ht="12" customHeight="1" x14ac:dyDescent="0.15">
      <c r="A50" s="12">
        <v>13</v>
      </c>
      <c r="B50" s="16">
        <v>3514.4659999999999</v>
      </c>
      <c r="C50" s="16">
        <v>5632.2539999999999</v>
      </c>
      <c r="D50" s="16">
        <v>232.07300000000001</v>
      </c>
      <c r="E50" s="16">
        <v>9378.7929999999997</v>
      </c>
      <c r="F50" s="16">
        <v>3555.0039999999999</v>
      </c>
      <c r="G50" s="16">
        <v>5596.732</v>
      </c>
      <c r="H50" s="16">
        <v>227.05799999999999</v>
      </c>
      <c r="I50" s="13">
        <v>9378.7940000000017</v>
      </c>
      <c r="J50" s="13">
        <v>-40.538000000000011</v>
      </c>
      <c r="K50" s="13">
        <v>35.521999999999935</v>
      </c>
      <c r="L50" s="14">
        <v>5.0150000000000148</v>
      </c>
      <c r="M50" s="15">
        <f t="shared" si="6"/>
        <v>157.95352808988764</v>
      </c>
      <c r="N50" s="15">
        <f t="shared" si="7"/>
        <v>134.83969355997127</v>
      </c>
      <c r="O50" s="15">
        <f t="shared" si="8"/>
        <v>83.4794964028777</v>
      </c>
      <c r="P50" s="15">
        <f t="shared" si="9"/>
        <v>140.40109281437125</v>
      </c>
    </row>
    <row r="51" spans="1:20" ht="12" customHeight="1" x14ac:dyDescent="0.15">
      <c r="A51" s="10">
        <v>14</v>
      </c>
      <c r="B51" s="16">
        <v>3541.0360000000001</v>
      </c>
      <c r="C51" s="16">
        <v>5973.442</v>
      </c>
      <c r="D51" s="16">
        <v>188.50299999999999</v>
      </c>
      <c r="E51" s="16">
        <v>9702.9809999999998</v>
      </c>
      <c r="F51" s="16">
        <v>3566.43</v>
      </c>
      <c r="G51" s="16">
        <v>5953.6880000000001</v>
      </c>
      <c r="H51" s="16">
        <v>182.864</v>
      </c>
      <c r="I51" s="13">
        <v>9702.982</v>
      </c>
      <c r="J51" s="13">
        <v>-25.393999999999778</v>
      </c>
      <c r="K51" s="13">
        <v>19.753999999999905</v>
      </c>
      <c r="L51" s="14">
        <v>5.6389999999999816</v>
      </c>
      <c r="M51" s="15">
        <f t="shared" si="6"/>
        <v>159.14768539325843</v>
      </c>
      <c r="N51" s="15">
        <f t="shared" si="7"/>
        <v>143.00794828824513</v>
      </c>
      <c r="O51" s="15">
        <f t="shared" si="8"/>
        <v>67.806834532374097</v>
      </c>
      <c r="P51" s="15">
        <f t="shared" si="9"/>
        <v>145.25420658682634</v>
      </c>
    </row>
    <row r="52" spans="1:20" ht="12" customHeight="1" x14ac:dyDescent="0.15">
      <c r="A52" s="10">
        <v>15</v>
      </c>
      <c r="B52" s="16">
        <v>4036.123</v>
      </c>
      <c r="C52" s="16">
        <v>7164.6769999999997</v>
      </c>
      <c r="D52" s="16">
        <v>280.69200000000001</v>
      </c>
      <c r="E52" s="16">
        <v>11481.491999999998</v>
      </c>
      <c r="F52" s="16">
        <v>4028.7280000000001</v>
      </c>
      <c r="G52" s="16">
        <v>7181.3410000000003</v>
      </c>
      <c r="H52" s="16">
        <v>271.42399999999998</v>
      </c>
      <c r="I52" s="13">
        <v>11481.492999999999</v>
      </c>
      <c r="J52" s="13">
        <v>7.3949999999999818</v>
      </c>
      <c r="K52" s="13">
        <v>-16.664000000000669</v>
      </c>
      <c r="L52" s="14">
        <v>9.2680000000000291</v>
      </c>
      <c r="M52" s="15">
        <f t="shared" si="6"/>
        <v>181.39878651685393</v>
      </c>
      <c r="N52" s="15">
        <f t="shared" si="7"/>
        <v>171.52686138376825</v>
      </c>
      <c r="O52" s="15">
        <f t="shared" si="8"/>
        <v>100.96834532374102</v>
      </c>
      <c r="P52" s="15">
        <f t="shared" si="9"/>
        <v>171.878622754491</v>
      </c>
    </row>
    <row r="53" spans="1:20" ht="12" customHeight="1" x14ac:dyDescent="0.15">
      <c r="A53" s="10">
        <v>16</v>
      </c>
      <c r="B53" s="16">
        <v>3383</v>
      </c>
      <c r="C53" s="16">
        <v>5515</v>
      </c>
      <c r="D53" s="16">
        <v>322</v>
      </c>
      <c r="E53" s="16">
        <v>9220</v>
      </c>
      <c r="F53" s="16">
        <v>3419</v>
      </c>
      <c r="G53" s="16">
        <v>5484</v>
      </c>
      <c r="H53" s="16">
        <v>317</v>
      </c>
      <c r="I53" s="13">
        <v>9220</v>
      </c>
      <c r="J53" s="13">
        <f>B53-F53</f>
        <v>-36</v>
      </c>
      <c r="K53" s="13">
        <f>C53-G53</f>
        <v>31</v>
      </c>
      <c r="L53" s="14">
        <f>D53-H53</f>
        <v>5</v>
      </c>
      <c r="M53" s="15">
        <f t="shared" si="6"/>
        <v>152.04494382022472</v>
      </c>
      <c r="N53" s="15">
        <f t="shared" si="7"/>
        <v>132.03255925305243</v>
      </c>
      <c r="O53" s="15">
        <f t="shared" si="8"/>
        <v>115.8273381294964</v>
      </c>
      <c r="P53" s="15">
        <f t="shared" si="9"/>
        <v>138.02395209580837</v>
      </c>
    </row>
    <row r="54" spans="1:20" ht="12" customHeight="1" x14ac:dyDescent="0.15">
      <c r="A54" s="10">
        <v>17</v>
      </c>
      <c r="B54" s="16">
        <v>3654.4340000000002</v>
      </c>
      <c r="C54" s="16">
        <v>6649.66</v>
      </c>
      <c r="D54" s="16">
        <v>174.87100000000001</v>
      </c>
      <c r="E54" s="16">
        <v>10478.965</v>
      </c>
      <c r="F54" s="16">
        <v>3689.2440000000001</v>
      </c>
      <c r="G54" s="16">
        <v>6617.21</v>
      </c>
      <c r="H54" s="16">
        <v>172.511</v>
      </c>
      <c r="I54" s="13">
        <v>10478.965</v>
      </c>
      <c r="J54" s="13">
        <v>-34.809999999999945</v>
      </c>
      <c r="K54" s="13">
        <v>32.449999999999818</v>
      </c>
      <c r="L54" s="14">
        <v>2.3600000000000136</v>
      </c>
      <c r="M54" s="15">
        <f t="shared" si="6"/>
        <v>164.24422471910114</v>
      </c>
      <c r="N54" s="15">
        <f t="shared" si="7"/>
        <v>159.19703136222171</v>
      </c>
      <c r="O54" s="15">
        <f t="shared" si="8"/>
        <v>62.903237410071945</v>
      </c>
      <c r="P54" s="15">
        <f t="shared" si="9"/>
        <v>156.87073353293414</v>
      </c>
    </row>
    <row r="55" spans="1:20" ht="12" customHeight="1" x14ac:dyDescent="0.15">
      <c r="A55" s="10">
        <v>18</v>
      </c>
      <c r="B55" s="16">
        <v>3268.433</v>
      </c>
      <c r="C55" s="16">
        <v>6618.8770000000004</v>
      </c>
      <c r="D55" s="16">
        <v>343.59699999999998</v>
      </c>
      <c r="E55" s="16">
        <v>10230.907000000001</v>
      </c>
      <c r="F55" s="16">
        <v>3351.5889999999999</v>
      </c>
      <c r="G55" s="16">
        <v>6535.518</v>
      </c>
      <c r="H55" s="16">
        <v>343.8</v>
      </c>
      <c r="I55" s="13">
        <v>10230.906999999999</v>
      </c>
      <c r="J55" s="13">
        <v>-83.155999999999949</v>
      </c>
      <c r="K55" s="13">
        <v>83.359000000000378</v>
      </c>
      <c r="L55" s="14">
        <v>-0.20300000000003138</v>
      </c>
      <c r="M55" s="15">
        <f t="shared" si="6"/>
        <v>146.89586516853933</v>
      </c>
      <c r="N55" s="15">
        <f t="shared" si="7"/>
        <v>158.4600670337563</v>
      </c>
      <c r="O55" s="15">
        <f t="shared" si="8"/>
        <v>123.59604316546762</v>
      </c>
      <c r="P55" s="15">
        <f t="shared" si="9"/>
        <v>153.15729041916168</v>
      </c>
    </row>
    <row r="56" spans="1:20" ht="12" customHeight="1" x14ac:dyDescent="0.15">
      <c r="A56" s="10">
        <v>19</v>
      </c>
      <c r="B56" s="16">
        <v>3042.1030000000001</v>
      </c>
      <c r="C56" s="16">
        <v>6687.3869999999997</v>
      </c>
      <c r="D56" s="16">
        <v>1074.6559999999999</v>
      </c>
      <c r="E56" s="16">
        <v>10804.146000000001</v>
      </c>
      <c r="F56" s="16">
        <v>3147.4140000000002</v>
      </c>
      <c r="G56" s="16">
        <v>6596.1139999999996</v>
      </c>
      <c r="H56" s="16">
        <v>1060.6189999999999</v>
      </c>
      <c r="I56" s="13">
        <v>10804.147000000001</v>
      </c>
      <c r="J56" s="13">
        <v>-105.31100000000015</v>
      </c>
      <c r="K56" s="13">
        <v>91.273000000000138</v>
      </c>
      <c r="L56" s="14">
        <v>14.037000000000035</v>
      </c>
      <c r="M56" s="15">
        <f t="shared" si="6"/>
        <v>136.72373033707865</v>
      </c>
      <c r="N56" s="15">
        <f t="shared" si="7"/>
        <v>160.10023940627244</v>
      </c>
      <c r="O56" s="15">
        <f t="shared" si="8"/>
        <v>386.56690647482009</v>
      </c>
      <c r="P56" s="15">
        <f t="shared" si="9"/>
        <v>161.7387125748503</v>
      </c>
    </row>
    <row r="57" spans="1:20" ht="12" customHeight="1" x14ac:dyDescent="0.15">
      <c r="A57" s="10">
        <v>20</v>
      </c>
      <c r="B57" s="16">
        <v>3161.306</v>
      </c>
      <c r="C57" s="16">
        <v>5194.9570000000003</v>
      </c>
      <c r="D57" s="16">
        <v>383.39499999999998</v>
      </c>
      <c r="E57" s="16">
        <v>8739.6569999999992</v>
      </c>
      <c r="F57" s="16">
        <v>3171.0729999999999</v>
      </c>
      <c r="G57" s="16">
        <v>5206.2969999999996</v>
      </c>
      <c r="H57" s="16">
        <v>362.28699999999998</v>
      </c>
      <c r="I57" s="13">
        <v>8739.6569999999992</v>
      </c>
      <c r="J57" s="13">
        <v>-9.7669999999998254</v>
      </c>
      <c r="K57" s="13">
        <v>-11.339999999999236</v>
      </c>
      <c r="L57" s="15">
        <v>21.108000000000004</v>
      </c>
      <c r="M57" s="15">
        <f t="shared" si="6"/>
        <v>142.08116853932583</v>
      </c>
      <c r="N57" s="15">
        <f t="shared" si="7"/>
        <v>124.37052908786211</v>
      </c>
      <c r="O57" s="15">
        <f t="shared" si="8"/>
        <v>137.91187050359713</v>
      </c>
      <c r="P57" s="15">
        <f t="shared" si="9"/>
        <v>130.83318862275448</v>
      </c>
    </row>
    <row r="58" spans="1:20" ht="12" customHeight="1" x14ac:dyDescent="0.15">
      <c r="A58" s="10">
        <v>21</v>
      </c>
      <c r="B58" s="21">
        <v>4130.9179999999997</v>
      </c>
      <c r="C58" s="21">
        <v>3951.5909999999999</v>
      </c>
      <c r="D58" s="21">
        <v>368.154</v>
      </c>
      <c r="E58" s="21">
        <v>8450.6630000000005</v>
      </c>
      <c r="F58" s="21">
        <v>4137.2280000000001</v>
      </c>
      <c r="G58" s="21">
        <v>3927.5230000000001</v>
      </c>
      <c r="H58" s="21">
        <v>385.91199999999998</v>
      </c>
      <c r="I58" s="15">
        <v>8450.6630000000005</v>
      </c>
      <c r="J58" s="15">
        <v>-6.3100000000004002</v>
      </c>
      <c r="K58" s="15">
        <v>24.067999999999756</v>
      </c>
      <c r="L58" s="15">
        <v>-17.757999999999981</v>
      </c>
      <c r="M58" s="15">
        <v>185.65923595505615</v>
      </c>
      <c r="N58" s="15">
        <v>94.603567153459423</v>
      </c>
      <c r="O58" s="15">
        <v>132.4294964028777</v>
      </c>
      <c r="P58" s="15">
        <v>126.50693113772455</v>
      </c>
    </row>
    <row r="59" spans="1:20" ht="12" customHeight="1" x14ac:dyDescent="0.15">
      <c r="A59" s="10">
        <v>22</v>
      </c>
      <c r="B59" s="21">
        <v>3319.3020000000001</v>
      </c>
      <c r="C59" s="21">
        <v>5545.3310000000001</v>
      </c>
      <c r="D59" s="21">
        <v>238.29300000000001</v>
      </c>
      <c r="E59" s="21">
        <v>9102.9259999999995</v>
      </c>
      <c r="F59" s="21"/>
      <c r="G59" s="21"/>
      <c r="H59" s="21"/>
      <c r="I59" s="15"/>
      <c r="J59" s="15"/>
      <c r="K59" s="15"/>
      <c r="L59" s="15"/>
      <c r="M59" s="15">
        <v>149.18211235955056</v>
      </c>
      <c r="N59" s="15">
        <v>132.75870241800337</v>
      </c>
      <c r="O59" s="15">
        <v>85.716906474820149</v>
      </c>
      <c r="P59" s="15">
        <v>136.27134730538921</v>
      </c>
    </row>
    <row r="60" spans="1:20" ht="12" customHeight="1" x14ac:dyDescent="0.15">
      <c r="A60" s="10">
        <v>23</v>
      </c>
      <c r="B60" s="21">
        <v>3406.9741399999998</v>
      </c>
      <c r="C60" s="21">
        <v>4402.0399900000002</v>
      </c>
      <c r="D60" s="21">
        <v>341.07445999999999</v>
      </c>
      <c r="E60" s="21">
        <v>8150.0885900000003</v>
      </c>
      <c r="F60" s="21"/>
      <c r="G60" s="21"/>
      <c r="H60" s="21"/>
      <c r="I60" s="15"/>
      <c r="J60" s="15"/>
      <c r="K60" s="15"/>
      <c r="L60" s="15"/>
      <c r="M60" s="15">
        <f>100*B60/B39</f>
        <v>153.12243325842695</v>
      </c>
      <c r="N60" s="15">
        <f>100*C60/C39</f>
        <v>105.38759851568112</v>
      </c>
      <c r="O60" s="15">
        <f>100*D60/D39</f>
        <v>122.68865467625898</v>
      </c>
      <c r="P60" s="15">
        <f>100*E60/E39</f>
        <v>122.0073142215569</v>
      </c>
      <c r="Q60" s="30"/>
      <c r="R60" s="31"/>
      <c r="S60" s="31"/>
      <c r="T60" s="31"/>
    </row>
    <row r="61" spans="1:20" ht="12" customHeight="1" x14ac:dyDescent="0.15">
      <c r="A61" s="10">
        <v>24</v>
      </c>
      <c r="B61" s="21">
        <v>2176.6432599999998</v>
      </c>
      <c r="C61" s="21">
        <v>3803.3990600000002</v>
      </c>
      <c r="D61" s="21">
        <v>373.81437</v>
      </c>
      <c r="E61" s="21">
        <f t="shared" ref="E61:E66" si="10">SUM(B61:D61)</f>
        <v>6353.8566900000005</v>
      </c>
      <c r="F61" s="32"/>
      <c r="G61" s="32"/>
      <c r="H61" s="32"/>
      <c r="I61" s="20"/>
      <c r="J61" s="20"/>
      <c r="K61" s="20"/>
      <c r="L61" s="20"/>
      <c r="M61" s="15">
        <f>100*B61/B39</f>
        <v>97.826663370786505</v>
      </c>
      <c r="N61" s="15">
        <f>100*C61/C39</f>
        <v>91.055759157289927</v>
      </c>
      <c r="O61" s="15">
        <f>100*D61/D39</f>
        <v>134.46560071942446</v>
      </c>
      <c r="P61" s="15">
        <f>100*E61/E39</f>
        <v>95.117615119760472</v>
      </c>
      <c r="Q61" s="32"/>
      <c r="R61" s="32"/>
      <c r="S61" s="32"/>
      <c r="T61" s="32"/>
    </row>
    <row r="62" spans="1:20" ht="12" customHeight="1" x14ac:dyDescent="0.15">
      <c r="A62" s="10">
        <v>25</v>
      </c>
      <c r="B62" s="21">
        <v>2529</v>
      </c>
      <c r="C62" s="21">
        <v>4516</v>
      </c>
      <c r="D62" s="21">
        <v>285</v>
      </c>
      <c r="E62" s="21">
        <f t="shared" si="10"/>
        <v>7330</v>
      </c>
      <c r="F62" s="32"/>
      <c r="G62" s="32"/>
      <c r="H62" s="32"/>
      <c r="I62" s="20"/>
      <c r="J62" s="20"/>
      <c r="K62" s="20"/>
      <c r="L62" s="20"/>
      <c r="M62" s="15">
        <f>100*B62/B39</f>
        <v>113.66292134831461</v>
      </c>
      <c r="N62" s="15">
        <f>100*C62/C39</f>
        <v>108.11587263586306</v>
      </c>
      <c r="O62" s="15">
        <f>100*D62/D39</f>
        <v>102.5179856115108</v>
      </c>
      <c r="P62" s="15">
        <f>100*E62/E39</f>
        <v>109.73053892215569</v>
      </c>
      <c r="Q62" s="32"/>
      <c r="R62" s="32"/>
      <c r="S62" s="32"/>
      <c r="T62" s="32"/>
    </row>
    <row r="63" spans="1:20" ht="12" customHeight="1" x14ac:dyDescent="0.15">
      <c r="A63" s="10">
        <v>26</v>
      </c>
      <c r="B63" s="21">
        <v>2352</v>
      </c>
      <c r="C63" s="21">
        <v>4504</v>
      </c>
      <c r="D63" s="21">
        <v>284</v>
      </c>
      <c r="E63" s="21">
        <f t="shared" si="10"/>
        <v>7140</v>
      </c>
      <c r="F63" s="32"/>
      <c r="G63" s="32"/>
      <c r="H63" s="32"/>
      <c r="I63" s="20"/>
      <c r="J63" s="20"/>
      <c r="K63" s="20"/>
      <c r="L63" s="20"/>
      <c r="M63" s="15">
        <f>100*B63/B39</f>
        <v>105.70786516853933</v>
      </c>
      <c r="N63" s="15">
        <f>100*C63/C39</f>
        <v>107.82858510892986</v>
      </c>
      <c r="O63" s="15">
        <f>100*D63/D39</f>
        <v>102.15827338129496</v>
      </c>
      <c r="P63" s="15">
        <f>100*E63/E39</f>
        <v>106.88622754491018</v>
      </c>
      <c r="Q63" s="32"/>
      <c r="R63" s="32"/>
      <c r="S63" s="32"/>
      <c r="T63" s="32"/>
    </row>
    <row r="64" spans="1:20" ht="12" customHeight="1" x14ac:dyDescent="0.15">
      <c r="A64" s="10">
        <v>27</v>
      </c>
      <c r="B64" s="21">
        <v>2394</v>
      </c>
      <c r="C64" s="21">
        <v>4642</v>
      </c>
      <c r="D64" s="21">
        <v>387</v>
      </c>
      <c r="E64" s="21">
        <f t="shared" si="10"/>
        <v>7423</v>
      </c>
      <c r="F64" s="32"/>
      <c r="G64" s="32"/>
      <c r="H64" s="32"/>
      <c r="I64" s="20"/>
      <c r="J64" s="20"/>
      <c r="K64" s="20"/>
      <c r="L64" s="20"/>
      <c r="M64" s="15">
        <f>100*B64/B39</f>
        <v>107.59550561797752</v>
      </c>
      <c r="N64" s="15">
        <f>100*C64/C39</f>
        <v>111.13239166866173</v>
      </c>
      <c r="O64" s="15">
        <f>100*D64/D39</f>
        <v>139.20863309352518</v>
      </c>
      <c r="P64" s="15">
        <f>100*E64/E39</f>
        <v>111.12275449101796</v>
      </c>
      <c r="Q64" s="32"/>
      <c r="R64" s="32"/>
      <c r="S64" s="32"/>
      <c r="T64" s="32"/>
    </row>
    <row r="65" spans="1:20" ht="12" customHeight="1" x14ac:dyDescent="0.15">
      <c r="A65" s="10">
        <v>28</v>
      </c>
      <c r="B65" s="21">
        <v>2262.1840000000002</v>
      </c>
      <c r="C65" s="21">
        <v>4825.192</v>
      </c>
      <c r="D65" s="21">
        <v>289.76600000000002</v>
      </c>
      <c r="E65" s="21">
        <f t="shared" si="10"/>
        <v>7377.1419999999998</v>
      </c>
      <c r="F65" s="32"/>
      <c r="G65" s="32"/>
      <c r="H65" s="32"/>
      <c r="I65" s="20"/>
      <c r="J65" s="20"/>
      <c r="K65" s="20"/>
      <c r="L65" s="20"/>
      <c r="M65" s="15">
        <f t="shared" ref="M65:P68" si="11">100*B65/B$39</f>
        <v>101.67119101123596</v>
      </c>
      <c r="N65" s="15">
        <f>100*C65/C$39</f>
        <v>115.51812305482404</v>
      </c>
      <c r="O65" s="15">
        <f t="shared" si="11"/>
        <v>104.23237410071943</v>
      </c>
      <c r="P65" s="15">
        <f t="shared" si="11"/>
        <v>110.43625748502993</v>
      </c>
      <c r="Q65" s="32"/>
      <c r="R65" s="32"/>
      <c r="S65" s="32"/>
      <c r="T65" s="32"/>
    </row>
    <row r="66" spans="1:20" ht="12" customHeight="1" x14ac:dyDescent="0.15">
      <c r="A66" s="10">
        <v>29</v>
      </c>
      <c r="B66" s="21">
        <v>2220.739</v>
      </c>
      <c r="C66" s="21">
        <v>4773.7</v>
      </c>
      <c r="D66" s="21">
        <v>262.52</v>
      </c>
      <c r="E66" s="21">
        <f t="shared" si="10"/>
        <v>7256.9590000000007</v>
      </c>
      <c r="F66" s="32"/>
      <c r="G66" s="32"/>
      <c r="H66" s="32"/>
      <c r="I66" s="32"/>
      <c r="J66" s="32"/>
      <c r="K66" s="32"/>
      <c r="L66" s="32"/>
      <c r="M66" s="21">
        <f t="shared" si="11"/>
        <v>99.808494382022474</v>
      </c>
      <c r="N66" s="21">
        <f t="shared" si="11"/>
        <v>114.28537227675365</v>
      </c>
      <c r="O66" s="21">
        <f t="shared" si="11"/>
        <v>94.431654676258987</v>
      </c>
      <c r="P66" s="21">
        <f t="shared" si="11"/>
        <v>108.63711077844312</v>
      </c>
      <c r="Q66" s="32"/>
      <c r="R66" s="32"/>
      <c r="S66" s="32"/>
      <c r="T66" s="32"/>
    </row>
    <row r="67" spans="1:20" ht="13.2" x14ac:dyDescent="0.15">
      <c r="A67" s="10">
        <v>30</v>
      </c>
      <c r="B67" s="21">
        <v>2044.2460000000001</v>
      </c>
      <c r="C67" s="21">
        <v>4857.4669999999996</v>
      </c>
      <c r="D67" s="21">
        <v>298.29599999999999</v>
      </c>
      <c r="E67" s="21">
        <f>SUM(B67:D67)</f>
        <v>7200.009</v>
      </c>
      <c r="F67" s="32"/>
      <c r="G67" s="32"/>
      <c r="H67" s="32"/>
      <c r="I67" s="32"/>
      <c r="J67" s="32"/>
      <c r="K67" s="32"/>
      <c r="L67" s="32"/>
      <c r="M67" s="21">
        <f t="shared" si="11"/>
        <v>91.876224719101131</v>
      </c>
      <c r="N67" s="21">
        <f t="shared" si="11"/>
        <v>116.29080679913812</v>
      </c>
      <c r="O67" s="21">
        <f t="shared" si="11"/>
        <v>107.30071942446042</v>
      </c>
      <c r="P67" s="21">
        <f t="shared" si="11"/>
        <v>107.78456586826347</v>
      </c>
    </row>
    <row r="68" spans="1:20" s="25" customFormat="1" ht="13.2" x14ac:dyDescent="0.15">
      <c r="A68" s="22">
        <v>31</v>
      </c>
      <c r="B68" s="24">
        <v>2091.277</v>
      </c>
      <c r="C68" s="24">
        <v>4709.5990000000002</v>
      </c>
      <c r="D68" s="24">
        <v>235.89099999999999</v>
      </c>
      <c r="E68" s="24">
        <f>SUM(B68:D68)</f>
        <v>7036.7669999999998</v>
      </c>
      <c r="F68" s="33"/>
      <c r="G68" s="33"/>
      <c r="H68" s="33"/>
      <c r="I68" s="33"/>
      <c r="J68" s="33"/>
      <c r="K68" s="33"/>
      <c r="L68" s="33"/>
      <c r="M68" s="24">
        <f t="shared" si="11"/>
        <v>93.989977528089895</v>
      </c>
      <c r="N68" s="24">
        <f t="shared" si="11"/>
        <v>112.75075412975821</v>
      </c>
      <c r="O68" s="24">
        <f t="shared" si="11"/>
        <v>84.85287769784172</v>
      </c>
      <c r="P68" s="24">
        <f t="shared" si="11"/>
        <v>105.3408233532934</v>
      </c>
    </row>
    <row r="69" spans="1:20" ht="12.75" customHeight="1" x14ac:dyDescent="0.15">
      <c r="B69" s="34" t="s">
        <v>24</v>
      </c>
    </row>
    <row r="70" spans="1:20" ht="12.75" customHeight="1" x14ac:dyDescent="0.15">
      <c r="B70" s="34" t="s">
        <v>25</v>
      </c>
    </row>
    <row r="71" spans="1:20" ht="12.75" customHeight="1" x14ac:dyDescent="0.15">
      <c r="B71" s="34" t="s">
        <v>26</v>
      </c>
    </row>
    <row r="72" spans="1:20" ht="12.75" customHeight="1" x14ac:dyDescent="0.15">
      <c r="B72" s="34" t="s">
        <v>27</v>
      </c>
    </row>
    <row r="73" spans="1:20" x14ac:dyDescent="0.15">
      <c r="B73" s="34" t="s">
        <v>28</v>
      </c>
    </row>
  </sheetData>
  <mergeCells count="8">
    <mergeCell ref="A3:B3"/>
    <mergeCell ref="A4:A5"/>
    <mergeCell ref="B4:E4"/>
    <mergeCell ref="M4:P4"/>
    <mergeCell ref="A36:B36"/>
    <mergeCell ref="A37:A38"/>
    <mergeCell ref="B37:E37"/>
    <mergeCell ref="M37:P37"/>
  </mergeCells>
  <phoneticPr fontId="2"/>
  <printOptions gridLinesSet="0"/>
  <pageMargins left="0.38" right="0.38" top="1" bottom="1" header="0.5" footer="0.5"/>
  <pageSetup paperSize="9" scale="6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表1-2-4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
</cp:lastModifiedBy>
  <dcterms:created xsi:type="dcterms:W3CDTF">2021-01-13T02:44:06Z</dcterms:created>
  <dcterms:modified xsi:type="dcterms:W3CDTF">2021-01-13T02:44:28Z</dcterms:modified>
</cp:coreProperties>
</file>