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D:\githubs\TechWatchJS\"/>
    </mc:Choice>
  </mc:AlternateContent>
  <bookViews>
    <workbookView xWindow="0" yWindow="0" windowWidth="25605" windowHeight="14175" activeTab="2"/>
  </bookViews>
  <sheets>
    <sheet name="Capabilities" sheetId="1" r:id="rId1"/>
    <sheet name="Adoption" sheetId="7" r:id="rId2"/>
    <sheet name="Adoption Vs Capabilities" sheetId="2"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N22" i="1" l="1"/>
  <c r="N23" i="1"/>
  <c r="N59" i="1"/>
  <c r="N38" i="1"/>
  <c r="N39" i="1"/>
  <c r="N61" i="1"/>
  <c r="C9" i="2"/>
  <c r="B9" i="2"/>
  <c r="N6" i="7"/>
  <c r="N7" i="7"/>
  <c r="N11" i="7"/>
  <c r="N12" i="7"/>
  <c r="N14" i="7"/>
  <c r="N16" i="7"/>
  <c r="N54" i="1"/>
  <c r="N43" i="1"/>
  <c r="N25" i="1"/>
  <c r="J38" i="1"/>
  <c r="J39" i="1"/>
  <c r="J59" i="1"/>
  <c r="J22" i="1"/>
  <c r="J23" i="1"/>
  <c r="J54" i="1"/>
  <c r="J43" i="1"/>
  <c r="J25" i="1"/>
  <c r="J61" i="1"/>
  <c r="H59" i="1"/>
  <c r="H38" i="1"/>
  <c r="H39" i="1"/>
  <c r="H22" i="1"/>
  <c r="H23" i="1"/>
  <c r="H54" i="1"/>
  <c r="H43" i="1"/>
  <c r="H25" i="1"/>
  <c r="H61" i="1"/>
  <c r="J11" i="7"/>
  <c r="J12" i="7"/>
  <c r="J6" i="7"/>
  <c r="J7" i="7"/>
  <c r="J16" i="7"/>
  <c r="H6" i="7"/>
  <c r="H7" i="7"/>
  <c r="H11" i="7"/>
  <c r="H12" i="7"/>
  <c r="H16" i="7"/>
  <c r="M6" i="7"/>
  <c r="M7" i="7"/>
  <c r="M11" i="7"/>
  <c r="M12" i="7"/>
  <c r="M14" i="7"/>
  <c r="M16" i="7"/>
  <c r="B8" i="2"/>
  <c r="L6" i="7"/>
  <c r="L7" i="7"/>
  <c r="L11" i="7"/>
  <c r="L12" i="7"/>
  <c r="L14" i="7"/>
  <c r="L16" i="7"/>
  <c r="B7" i="2"/>
  <c r="K6" i="7"/>
  <c r="K7" i="7"/>
  <c r="K11" i="7"/>
  <c r="K12" i="7"/>
  <c r="K14" i="7"/>
  <c r="K16" i="7"/>
  <c r="B6" i="2"/>
  <c r="I6" i="7"/>
  <c r="I7" i="7"/>
  <c r="I11" i="7"/>
  <c r="I12" i="7"/>
  <c r="I14" i="7"/>
  <c r="I16" i="7"/>
  <c r="B4" i="2"/>
  <c r="G6" i="7"/>
  <c r="G7" i="7"/>
  <c r="G11" i="7"/>
  <c r="G12" i="7"/>
  <c r="G14" i="7"/>
  <c r="G16" i="7"/>
  <c r="B2" i="2"/>
  <c r="I59" i="1"/>
  <c r="I54" i="1"/>
  <c r="I43" i="1"/>
  <c r="I38" i="1"/>
  <c r="I39" i="1"/>
  <c r="I25" i="1"/>
  <c r="I22" i="1"/>
  <c r="I23" i="1"/>
  <c r="I61" i="1"/>
  <c r="K59" i="1"/>
  <c r="K54" i="1"/>
  <c r="K43" i="1"/>
  <c r="K38" i="1"/>
  <c r="K39" i="1"/>
  <c r="K25" i="1"/>
  <c r="K22" i="1"/>
  <c r="K23" i="1"/>
  <c r="K61" i="1"/>
  <c r="L59" i="1"/>
  <c r="L54" i="1"/>
  <c r="L43" i="1"/>
  <c r="L38" i="1"/>
  <c r="L39" i="1"/>
  <c r="L25" i="1"/>
  <c r="L22" i="1"/>
  <c r="L23" i="1"/>
  <c r="L61" i="1"/>
  <c r="M59" i="1"/>
  <c r="M54" i="1"/>
  <c r="M43" i="1"/>
  <c r="M38" i="1"/>
  <c r="M39" i="1"/>
  <c r="M25" i="1"/>
  <c r="M22" i="1"/>
  <c r="M23" i="1"/>
  <c r="M61" i="1"/>
  <c r="F61" i="1"/>
  <c r="G22" i="1"/>
  <c r="G23" i="1"/>
  <c r="G38" i="1"/>
  <c r="G39" i="1"/>
  <c r="G59" i="1"/>
  <c r="G54" i="1"/>
  <c r="G43" i="1"/>
  <c r="G25" i="1"/>
  <c r="G61" i="1"/>
  <c r="C8" i="2"/>
  <c r="C7" i="2"/>
  <c r="C6" i="2"/>
  <c r="C4" i="2"/>
  <c r="C2" i="2"/>
</calcChain>
</file>

<file path=xl/sharedStrings.xml><?xml version="1.0" encoding="utf-8"?>
<sst xmlns="http://schemas.openxmlformats.org/spreadsheetml/2006/main" count="130" uniqueCount="105">
  <si>
    <t>S.N.</t>
  </si>
  <si>
    <t>Capability</t>
  </si>
  <si>
    <t>What it means</t>
  </si>
  <si>
    <t>What to measure</t>
  </si>
  <si>
    <t>How to measure</t>
  </si>
  <si>
    <t>Weights</t>
  </si>
  <si>
    <t>ReactJS</t>
  </si>
  <si>
    <t>Angular2</t>
  </si>
  <si>
    <t>Backbone</t>
  </si>
  <si>
    <t>ExtJS</t>
  </si>
  <si>
    <t>jQuery</t>
  </si>
  <si>
    <t>Feature Completeness</t>
  </si>
  <si>
    <t>Features offered by the framework/library or availability of third party library</t>
  </si>
  <si>
    <t>Which of the following features are supported</t>
  </si>
  <si>
    <t>All Ratings are on the scale of 0-5. 0: Worst, 5: Best</t>
  </si>
  <si>
    <t>Routing</t>
  </si>
  <si>
    <t># Supported by framework: Rating 5</t>
  </si>
  <si>
    <t>Data Binding</t>
  </si>
  <si>
    <t># No Support: Rating 0</t>
  </si>
  <si>
    <t>Templates Support</t>
  </si>
  <si>
    <t># *Stable/Standard third party library: Rating 3</t>
  </si>
  <si>
    <t>Model/Data management</t>
  </si>
  <si>
    <t># **Unstable third party library: Rating 1</t>
  </si>
  <si>
    <t>Dependency Injection</t>
  </si>
  <si>
    <t>Ajax Support</t>
  </si>
  <si>
    <t>WebSockets</t>
  </si>
  <si>
    <t>* Good  community support and adoption</t>
  </si>
  <si>
    <t>History Management</t>
  </si>
  <si>
    <t>** Unstable: Not so good community support/adoption</t>
  </si>
  <si>
    <t>Form Validation</t>
  </si>
  <si>
    <t>Server Side Rendering</t>
  </si>
  <si>
    <t>Mobile Support</t>
  </si>
  <si>
    <t>Visual Designer Tools</t>
  </si>
  <si>
    <t>Reusable Components Development</t>
  </si>
  <si>
    <t>Deep Linking</t>
  </si>
  <si>
    <t>I18N</t>
  </si>
  <si>
    <t>Source code Available</t>
  </si>
  <si>
    <t>Logging</t>
  </si>
  <si>
    <t>SEO</t>
  </si>
  <si>
    <t>Library Footprint</t>
  </si>
  <si>
    <t>The size of the library itself that would be loadedon page load</t>
  </si>
  <si>
    <t>Size of the library</t>
  </si>
  <si>
    <t>Modifiability</t>
  </si>
  <si>
    <t xml:space="preserve">Javascript being a dynamic language, in most of the cases it is feasible to override some functinality of the library. </t>
  </si>
  <si>
    <t>Since there is no concept of interfaces or abstract class in javascript, its hard to have even a suggestive measure of whether the library is modifiable or not</t>
  </si>
  <si>
    <t>This parameter would probably not fit for client side frameworks, but it may be useful for javascript development tools such as webpack, browserify, grunt, gulp etc.</t>
  </si>
  <si>
    <t>Customisability</t>
  </si>
  <si>
    <t>Most of the client side frameworks don't use a configuration while loaading. They usually allow to pass down options while invoking some functinality. However, development tool libraries such as webpack, browserify or dependency management libraries such as requirejs may provide some configuration option.</t>
  </si>
  <si>
    <t>If applicable, number of options allowed to be configured</t>
  </si>
  <si>
    <t>Scalability</t>
  </si>
  <si>
    <t>Scalability is the ability of an application or product to continue to function well as it (or its context) is changed in size or volume. Typically, the rescaling is to a larger size or volume.</t>
  </si>
  <si>
    <t>Not exactly sure what to measure, following are some ideas:</t>
  </si>
  <si>
    <t>Get data from profiling logs</t>
  </si>
  <si>
    <t>1] Measure memory usage</t>
  </si>
  <si>
    <t>2] Measure memory leaks</t>
  </si>
  <si>
    <t>3] Based on profiling logs from the browser</t>
  </si>
  <si>
    <t>The above measures can be taken for rendering large pages, modifying large number of DOM elements</t>
  </si>
  <si>
    <t>Average memory usage for loading 100, 200, 500, 100 and 2500 records</t>
  </si>
  <si>
    <t>Measure memory leaks in generating and destroying loading 100, 200, 500, 100 and 2500 records</t>
  </si>
  <si>
    <t>Persistency Support</t>
  </si>
  <si>
    <t>Persistency refers to the characteristic of data that outlives the execution of the program that created it</t>
  </si>
  <si>
    <t>Browsers support Cookies, LocalStorage, WebSQL, IndexedDB. Browsers provide objects to work with these storages, independent libraries are also available to work with these.</t>
  </si>
  <si>
    <t>This parameter would probably not fit for client side frameworks.</t>
  </si>
  <si>
    <t>Security/Vulnerability</t>
  </si>
  <si>
    <t>Security is the measure of the system’s ability to resist unauthorized usage while still providing its service to legitimate users.</t>
  </si>
  <si>
    <t>Since frontend frameworks mostly rely on backend to return validated data only for the current user, the only thing that we can measure is use of any vulnerable libraries or code by the library. Retire.js is one such tool that does this sort of analysis, we can explore more such tools.</t>
  </si>
  <si>
    <t>Score/Vulnerability found by tools such as retire.js</t>
  </si>
  <si>
    <t>Availability</t>
  </si>
  <si>
    <t>Since client side javascript frameworks run in the browser, each user has its own instance running.</t>
  </si>
  <si>
    <t>Not sure what to measure, the only thing that seems fit is probablility of the framework to cause an error instead of throwing an exception or showing a warning.</t>
  </si>
  <si>
    <t>Not sure how to measure this. Probably not fit for client side frameworks</t>
  </si>
  <si>
    <t>Interoperability</t>
  </si>
  <si>
    <t xml:space="preserve">The ability of system to provide services to and accept services from other systems and to use the services so exchanged to enable them to operate effectively together. </t>
  </si>
  <si>
    <t>Most of the javascript libraries work independently and don't cause interoperability issues. Two things that can cause an issue (i.e. that are shared between libraries) are:</t>
  </si>
  <si>
    <t>1] Measuring global variables should be easy.</t>
  </si>
  <si>
    <t>1] The page DOM</t>
  </si>
  <si>
    <t>2] Measuring (2) and (3) might be tricky. We can look for 'destroy' like APIs or if the library arcitecture provides a destructor interface i.e. a way to revert DOM changes (e.g. componentWillUnmount method for ReactJS)</t>
  </si>
  <si>
    <t>2] The global namespace</t>
  </si>
  <si>
    <t>What we can measure is:</t>
  </si>
  <si>
    <t>1] Number of variables added to the global namespace</t>
  </si>
  <si>
    <t>2] If any API updates DOM out of scope of the passed element (e.g. adding a parent/sibling)</t>
  </si>
  <si>
    <t>3] If API allow to undo the DOM changes (e.g. most of the jQuery plugins provide a destroy method to revert whatever DOM changes they made)</t>
  </si>
  <si>
    <t>Performance</t>
  </si>
  <si>
    <t>Performance is the degree to which a software system or component meets its objectives for timeliness.</t>
  </si>
  <si>
    <t>We can measure time taken for:</t>
  </si>
  <si>
    <t>Measure time taken from profile logs.</t>
  </si>
  <si>
    <t>1] Initial load and rendering</t>
  </si>
  <si>
    <t>2] rendering large pages with many DOM elements</t>
  </si>
  <si>
    <t>3] Modifying large number of DOM elements</t>
  </si>
  <si>
    <t>Total</t>
  </si>
  <si>
    <t>Ease of development</t>
  </si>
  <si>
    <t>Availability of developer tools</t>
  </si>
  <si>
    <t>Learning Curve</t>
  </si>
  <si>
    <t>Testability</t>
  </si>
  <si>
    <t>Community support</t>
  </si>
  <si>
    <t>Q &amp; A in Stackoverflow</t>
  </si>
  <si>
    <t>Availability of open source plugins and components and easy of integration of 3rd party libraries</t>
  </si>
  <si>
    <t>Number of issues open/closed in GitHub</t>
  </si>
  <si>
    <t>Cost</t>
  </si>
  <si>
    <t>Easy of Adoption</t>
  </si>
  <si>
    <t>Capabilities</t>
  </si>
  <si>
    <t>Angular5</t>
  </si>
  <si>
    <t>React16</t>
  </si>
  <si>
    <t xml:space="preserve">Number of projects in each JS </t>
  </si>
  <si>
    <t>Vue.js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</si>
</sst>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6"/>
      <color theme="1"/>
      <name val="Calibri"/>
      <scheme val="minor"/>
    </font>
    <font>
      <sz val="12"/>
      <color theme="2" tint="-0.89999084444715716"/>
      <name val="Calibri"/>
      <scheme val="minor"/>
    </font>
    <font>
      <b/>
      <sz val="14"/>
      <name val="Calibri"/>
      <scheme val="minor"/>
    </font>
    <font>
      <sz val="12"/>
      <name val="Calibri"/>
      <scheme val="minor"/>
    </font>
    <font>
      <sz val="12"/>
      <color rgb="FF000000"/>
      <name val="Calibri"/>
      <family val="2"/>
      <scheme val="minor"/>
    </font>
    <font>
      <sz val="16"/>
      <color theme="0"/>
      <name val="Calibri"/>
      <scheme val="minor"/>
    </font>
    <font>
      <b/>
      <sz val="16"/>
      <color rgb="FF000000"/>
      <name val="Calibri"/>
      <scheme val="minor"/>
    </font>
    <font>
      <b/>
      <sz val="16"/>
      <color rgb="FF1D1B10"/>
      <name val="Calibri"/>
      <scheme val="minor"/>
    </font>
    <font>
      <sz val="12"/>
      <color rgb="FF1D1B10"/>
      <name val="Calibri"/>
      <scheme val="minor"/>
    </font>
    <font>
      <sz val="16"/>
      <color rgb="FFFFFFFF"/>
      <name val="Calibri"/>
      <scheme val="minor"/>
    </font>
    <font>
      <u/>
      <sz val="11"/>
      <color theme="10"/>
      <name val="Calibri"/>
      <family val="2"/>
      <scheme val="minor"/>
    </font>
    <font>
      <u/>
      <sz val="11"/>
      <color theme="11"/>
      <name val="Calibri"/>
      <family val="2"/>
      <scheme val="minor"/>
    </font>
    <font>
      <b/>
      <sz val="12"/>
      <color rgb="FF000000"/>
      <name val="Calibri"/>
      <scheme val="minor"/>
    </font>
    <font>
      <b/>
      <sz val="12"/>
      <name val="Calibri"/>
      <scheme val="minor"/>
    </font>
    <font>
      <b/>
      <sz val="11"/>
      <color theme="1"/>
      <name val="Calibri"/>
      <scheme val="minor"/>
    </font>
    <font>
      <b/>
      <sz val="12"/>
      <color theme="1"/>
      <name val="Cambria"/>
    </font>
    <font>
      <sz val="11"/>
      <color rgb="FF000000"/>
      <name val="Calibri"/>
      <family val="2"/>
      <scheme val="minor"/>
    </font>
    <font>
      <sz val="12"/>
      <color theme="1"/>
      <name val="Calibri"/>
      <family val="2"/>
      <scheme val="minor"/>
    </font>
  </fonts>
  <fills count="10">
    <fill>
      <patternFill patternType="none"/>
    </fill>
    <fill>
      <patternFill patternType="gray125"/>
    </fill>
    <fill>
      <patternFill patternType="solid">
        <fgColor rgb="FFBFBFBF"/>
        <bgColor rgb="FF000000"/>
      </patternFill>
    </fill>
    <fill>
      <patternFill patternType="solid">
        <fgColor rgb="FFF2DCDB"/>
        <bgColor rgb="FF000000"/>
      </patternFill>
    </fill>
    <fill>
      <patternFill patternType="solid">
        <fgColor theme="0"/>
        <bgColor indexed="64"/>
      </patternFill>
    </fill>
    <fill>
      <patternFill patternType="solid">
        <fgColor theme="9" tint="0.79998168889431442"/>
        <bgColor rgb="FF000000"/>
      </patternFill>
    </fill>
    <fill>
      <patternFill patternType="solid">
        <fgColor theme="9" tint="0.79998168889431442"/>
        <bgColor indexed="64"/>
      </patternFill>
    </fill>
    <fill>
      <patternFill patternType="solid">
        <fgColor theme="9" tint="-0.499984740745262"/>
        <bgColor rgb="FF000000"/>
      </patternFill>
    </fill>
    <fill>
      <patternFill patternType="solid">
        <fgColor theme="9" tint="-0.499984740745262"/>
        <bgColor indexed="64"/>
      </patternFill>
    </fill>
    <fill>
      <patternFill patternType="solid">
        <fgColor theme="0" tint="-0.14999847407452621"/>
        <bgColor indexed="64"/>
      </patternFill>
    </fill>
  </fills>
  <borders count="1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215">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27">
    <xf numFmtId="0" fontId="0" fillId="0" borderId="0" xfId="0"/>
    <xf numFmtId="0" fontId="1" fillId="0" borderId="0" xfId="0" applyFont="1" applyFill="1" applyBorder="1" applyAlignment="1">
      <alignment wrapText="1"/>
    </xf>
    <xf numFmtId="0" fontId="0" fillId="0" borderId="4" xfId="0" applyFill="1" applyBorder="1" applyAlignment="1">
      <alignment wrapText="1"/>
    </xf>
    <xf numFmtId="0" fontId="0" fillId="0" borderId="0" xfId="0" applyFill="1" applyBorder="1" applyAlignment="1">
      <alignment wrapText="1"/>
    </xf>
    <xf numFmtId="0" fontId="3" fillId="0" borderId="0" xfId="0" applyFont="1" applyFill="1" applyBorder="1" applyAlignment="1">
      <alignment wrapText="1"/>
    </xf>
    <xf numFmtId="0" fontId="4" fillId="0" borderId="0" xfId="0" applyFont="1" applyFill="1" applyBorder="1" applyAlignment="1">
      <alignment wrapText="1"/>
    </xf>
    <xf numFmtId="0" fontId="6" fillId="0" borderId="1" xfId="0" applyFont="1" applyFill="1" applyBorder="1" applyAlignment="1">
      <alignment vertical="center" wrapText="1"/>
    </xf>
    <xf numFmtId="0" fontId="2" fillId="0" borderId="0" xfId="0" applyFont="1" applyFill="1" applyBorder="1" applyAlignment="1">
      <alignment wrapText="1"/>
    </xf>
    <xf numFmtId="0" fontId="5" fillId="0" borderId="0" xfId="0" applyFont="1" applyAlignment="1">
      <alignment wrapText="1"/>
    </xf>
    <xf numFmtId="0" fontId="9" fillId="2" borderId="0" xfId="0" applyFont="1" applyFill="1" applyAlignment="1">
      <alignment wrapText="1"/>
    </xf>
    <xf numFmtId="0" fontId="0" fillId="2" borderId="0" xfId="0" applyFill="1" applyAlignment="1">
      <alignment wrapText="1"/>
    </xf>
    <xf numFmtId="0" fontId="5" fillId="0" borderId="12" xfId="0" applyFont="1" applyBorder="1" applyAlignment="1">
      <alignment wrapText="1"/>
    </xf>
    <xf numFmtId="0" fontId="9" fillId="2" borderId="12" xfId="0" applyFont="1" applyFill="1" applyBorder="1" applyAlignment="1">
      <alignment wrapText="1"/>
    </xf>
    <xf numFmtId="0" fontId="5" fillId="0" borderId="13" xfId="0" applyFont="1" applyBorder="1" applyAlignment="1">
      <alignment wrapText="1"/>
    </xf>
    <xf numFmtId="0" fontId="9" fillId="2" borderId="2" xfId="0" applyFont="1" applyFill="1" applyBorder="1" applyAlignment="1">
      <alignment wrapText="1"/>
    </xf>
    <xf numFmtId="0" fontId="5" fillId="4" borderId="0" xfId="0" applyFont="1" applyFill="1" applyAlignment="1">
      <alignment wrapText="1"/>
    </xf>
    <xf numFmtId="0" fontId="5" fillId="4" borderId="1" xfId="0" applyFont="1" applyFill="1" applyBorder="1" applyAlignment="1">
      <alignment wrapText="1"/>
    </xf>
    <xf numFmtId="0" fontId="5" fillId="4" borderId="15" xfId="0" applyFont="1" applyFill="1" applyBorder="1" applyAlignment="1">
      <alignment wrapText="1"/>
    </xf>
    <xf numFmtId="0" fontId="13" fillId="0" borderId="0" xfId="0" applyFont="1" applyAlignment="1">
      <alignment vertical="center" wrapText="1"/>
    </xf>
    <xf numFmtId="0" fontId="13" fillId="0" borderId="12" xfId="0" applyFont="1" applyBorder="1" applyAlignment="1">
      <alignment vertical="center" wrapText="1"/>
    </xf>
    <xf numFmtId="0" fontId="15" fillId="0" borderId="0" xfId="0" applyFont="1" applyFill="1" applyBorder="1" applyAlignment="1">
      <alignment vertical="center" wrapText="1"/>
    </xf>
    <xf numFmtId="0" fontId="0" fillId="0" borderId="2" xfId="0" applyFill="1" applyBorder="1" applyAlignment="1">
      <alignment wrapText="1"/>
    </xf>
    <xf numFmtId="0" fontId="0" fillId="0" borderId="3" xfId="0" applyFill="1" applyBorder="1" applyAlignment="1">
      <alignment wrapText="1"/>
    </xf>
    <xf numFmtId="0" fontId="3" fillId="5" borderId="0" xfId="0" applyFont="1" applyFill="1" applyAlignment="1">
      <alignment vertical="center" wrapText="1"/>
    </xf>
    <xf numFmtId="0" fontId="3" fillId="5" borderId="0" xfId="0" applyFont="1" applyFill="1" applyAlignment="1">
      <alignment wrapText="1"/>
    </xf>
    <xf numFmtId="0" fontId="3" fillId="5" borderId="10" xfId="0" applyFont="1" applyFill="1" applyBorder="1" applyAlignment="1">
      <alignment wrapText="1"/>
    </xf>
    <xf numFmtId="0" fontId="3" fillId="6" borderId="2" xfId="0" applyFont="1" applyFill="1" applyBorder="1" applyAlignment="1">
      <alignment wrapText="1"/>
    </xf>
    <xf numFmtId="0" fontId="3" fillId="6" borderId="3" xfId="0" applyFont="1" applyFill="1" applyBorder="1" applyAlignment="1">
      <alignment wrapText="1"/>
    </xf>
    <xf numFmtId="0" fontId="10" fillId="7" borderId="13" xfId="0" applyFont="1" applyFill="1" applyBorder="1" applyAlignment="1">
      <alignment vertical="center" wrapText="1"/>
    </xf>
    <xf numFmtId="0" fontId="6" fillId="8" borderId="2" xfId="0" applyFont="1" applyFill="1" applyBorder="1" applyAlignment="1">
      <alignment vertical="center" wrapText="1"/>
    </xf>
    <xf numFmtId="0" fontId="3" fillId="5" borderId="4"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0" xfId="0" applyFont="1" applyAlignment="1">
      <alignment horizontal="center" vertical="center" wrapText="1"/>
    </xf>
    <xf numFmtId="0" fontId="0" fillId="0" borderId="0" xfId="0" applyFill="1" applyBorder="1" applyAlignment="1">
      <alignment horizontal="center" vertical="center" wrapText="1"/>
    </xf>
    <xf numFmtId="0" fontId="0" fillId="0" borderId="0" xfId="0" applyBorder="1"/>
    <xf numFmtId="0" fontId="1" fillId="9" borderId="2" xfId="0" applyFont="1" applyFill="1" applyBorder="1"/>
    <xf numFmtId="0" fontId="7" fillId="9" borderId="2" xfId="0" applyFont="1" applyFill="1" applyBorder="1" applyAlignment="1">
      <alignment wrapText="1"/>
    </xf>
    <xf numFmtId="0" fontId="0" fillId="0" borderId="2" xfId="0" applyBorder="1"/>
    <xf numFmtId="0" fontId="1" fillId="0" borderId="2" xfId="0" applyFont="1" applyFill="1" applyBorder="1"/>
    <xf numFmtId="0" fontId="9" fillId="2" borderId="6" xfId="0" applyFont="1" applyFill="1" applyBorder="1" applyAlignment="1">
      <alignment wrapText="1"/>
    </xf>
    <xf numFmtId="0" fontId="9" fillId="2" borderId="1" xfId="0" applyFont="1" applyFill="1" applyBorder="1" applyAlignment="1">
      <alignment wrapText="1"/>
    </xf>
    <xf numFmtId="0" fontId="0" fillId="0" borderId="13" xfId="0" applyFill="1" applyBorder="1" applyAlignment="1">
      <alignment wrapText="1"/>
    </xf>
    <xf numFmtId="0" fontId="5" fillId="4" borderId="4" xfId="0" applyFont="1" applyFill="1" applyBorder="1" applyAlignment="1">
      <alignment wrapText="1"/>
    </xf>
    <xf numFmtId="0" fontId="3" fillId="5" borderId="3" xfId="0" applyFont="1" applyFill="1" applyBorder="1" applyAlignment="1">
      <alignment horizontal="center" vertical="center" wrapText="1"/>
    </xf>
    <xf numFmtId="0" fontId="3" fillId="5" borderId="12" xfId="0" applyFont="1" applyFill="1" applyBorder="1" applyAlignment="1">
      <alignment vertical="center" wrapText="1"/>
    </xf>
    <xf numFmtId="0" fontId="3" fillId="5" borderId="12" xfId="0" applyFont="1" applyFill="1" applyBorder="1" applyAlignment="1">
      <alignment wrapText="1"/>
    </xf>
    <xf numFmtId="0" fontId="3" fillId="5" borderId="13" xfId="0" applyFont="1" applyFill="1" applyBorder="1" applyAlignment="1">
      <alignment wrapText="1"/>
    </xf>
    <xf numFmtId="0" fontId="3" fillId="0" borderId="12" xfId="0" applyFont="1" applyFill="1" applyBorder="1" applyAlignment="1">
      <alignment wrapText="1"/>
    </xf>
    <xf numFmtId="0" fontId="0" fillId="0" borderId="12" xfId="0" applyFill="1" applyBorder="1" applyAlignment="1">
      <alignment wrapText="1"/>
    </xf>
    <xf numFmtId="0" fontId="17" fillId="0" borderId="2" xfId="0" applyFont="1" applyBorder="1"/>
    <xf numFmtId="0" fontId="5" fillId="0" borderId="14" xfId="0" applyFont="1" applyBorder="1" applyAlignment="1">
      <alignment wrapText="1"/>
    </xf>
    <xf numFmtId="0" fontId="5" fillId="0" borderId="8" xfId="0" applyFont="1" applyBorder="1" applyAlignment="1">
      <alignment wrapText="1"/>
    </xf>
    <xf numFmtId="0" fontId="5" fillId="0" borderId="4" xfId="0" applyFont="1" applyBorder="1" applyAlignment="1">
      <alignment horizontal="center" vertical="center" wrapText="1"/>
    </xf>
    <xf numFmtId="0" fontId="5" fillId="0" borderId="9" xfId="0" applyFont="1" applyBorder="1" applyAlignment="1">
      <alignment horizontal="center" vertical="center" wrapText="1"/>
    </xf>
    <xf numFmtId="0" fontId="13" fillId="0" borderId="1" xfId="0" applyFont="1" applyBorder="1" applyAlignment="1">
      <alignment vertical="center" wrapText="1"/>
    </xf>
    <xf numFmtId="0" fontId="5" fillId="0" borderId="0" xfId="0" applyFont="1" applyBorder="1" applyAlignment="1">
      <alignment wrapText="1"/>
    </xf>
    <xf numFmtId="0" fontId="5" fillId="0" borderId="1" xfId="0" applyFont="1" applyBorder="1" applyAlignment="1">
      <alignment wrapText="1"/>
    </xf>
    <xf numFmtId="0" fontId="5" fillId="0" borderId="10" xfId="0" applyFont="1" applyBorder="1" applyAlignment="1">
      <alignment wrapText="1"/>
    </xf>
    <xf numFmtId="0" fontId="5" fillId="0" borderId="11" xfId="0" applyFont="1" applyBorder="1" applyAlignment="1">
      <alignment wrapText="1"/>
    </xf>
    <xf numFmtId="0" fontId="13" fillId="0" borderId="0" xfId="0" applyFont="1" applyBorder="1" applyAlignment="1">
      <alignment horizontal="center" vertical="center" wrapText="1"/>
    </xf>
    <xf numFmtId="0" fontId="9" fillId="2" borderId="0" xfId="0" applyFont="1" applyFill="1" applyBorder="1" applyAlignment="1">
      <alignment wrapText="1"/>
    </xf>
    <xf numFmtId="0" fontId="5" fillId="3" borderId="6" xfId="0" applyFont="1" applyFill="1" applyBorder="1" applyAlignment="1">
      <alignment wrapText="1"/>
    </xf>
    <xf numFmtId="0" fontId="5" fillId="3" borderId="5" xfId="0" applyFont="1" applyFill="1" applyBorder="1" applyAlignment="1">
      <alignment horizontal="center" vertical="center" wrapText="1"/>
    </xf>
    <xf numFmtId="0" fontId="13" fillId="3" borderId="6" xfId="0" applyFont="1" applyFill="1" applyBorder="1" applyAlignment="1">
      <alignment vertical="center" wrapText="1"/>
    </xf>
    <xf numFmtId="0" fontId="5" fillId="3" borderId="7" xfId="0" applyFont="1" applyFill="1" applyBorder="1" applyAlignment="1">
      <alignment wrapText="1"/>
    </xf>
    <xf numFmtId="0" fontId="5" fillId="3" borderId="10" xfId="0" applyFont="1" applyFill="1" applyBorder="1" applyAlignment="1">
      <alignment wrapText="1"/>
    </xf>
    <xf numFmtId="0" fontId="5" fillId="3" borderId="0" xfId="0" applyFont="1" applyFill="1" applyBorder="1" applyAlignment="1">
      <alignment wrapText="1"/>
    </xf>
    <xf numFmtId="0" fontId="3" fillId="5" borderId="5" xfId="0" applyFont="1" applyFill="1" applyBorder="1" applyAlignment="1">
      <alignment horizontal="center" vertical="center" wrapText="1"/>
    </xf>
    <xf numFmtId="0" fontId="3" fillId="5" borderId="6" xfId="0" applyFont="1" applyFill="1" applyBorder="1" applyAlignment="1">
      <alignment vertical="center" wrapText="1"/>
    </xf>
    <xf numFmtId="0" fontId="3" fillId="5" borderId="6" xfId="0" applyFont="1" applyFill="1" applyBorder="1" applyAlignment="1">
      <alignment wrapText="1"/>
    </xf>
    <xf numFmtId="0" fontId="3" fillId="5" borderId="7" xfId="0" applyFont="1" applyFill="1" applyBorder="1" applyAlignment="1">
      <alignment wrapText="1"/>
    </xf>
    <xf numFmtId="0" fontId="3" fillId="6" borderId="14" xfId="0" applyFont="1" applyFill="1" applyBorder="1" applyAlignment="1">
      <alignment wrapText="1"/>
    </xf>
    <xf numFmtId="0" fontId="3" fillId="6" borderId="5" xfId="0" applyFont="1" applyFill="1" applyBorder="1" applyAlignment="1">
      <alignment wrapText="1"/>
    </xf>
    <xf numFmtId="0" fontId="10" fillId="7" borderId="11" xfId="0" applyFont="1" applyFill="1" applyBorder="1" applyAlignment="1">
      <alignment vertical="center" wrapText="1"/>
    </xf>
    <xf numFmtId="0" fontId="6" fillId="8" borderId="8" xfId="0" applyFont="1" applyFill="1" applyBorder="1" applyAlignment="1">
      <alignment vertical="center" wrapText="1"/>
    </xf>
    <xf numFmtId="0" fontId="4" fillId="0" borderId="3" xfId="0" applyFont="1" applyBorder="1" applyAlignment="1">
      <alignment horizontal="center" vertical="center" wrapText="1"/>
    </xf>
    <xf numFmtId="0" fontId="14" fillId="0" borderId="12" xfId="0" applyFont="1" applyBorder="1" applyAlignment="1">
      <alignment vertical="center" wrapText="1"/>
    </xf>
    <xf numFmtId="0" fontId="4" fillId="0" borderId="12" xfId="0" applyFont="1" applyBorder="1" applyAlignment="1">
      <alignment wrapText="1"/>
    </xf>
    <xf numFmtId="0" fontId="4" fillId="0" borderId="13" xfId="0" applyFont="1" applyBorder="1" applyAlignment="1">
      <alignment wrapText="1"/>
    </xf>
    <xf numFmtId="0" fontId="5" fillId="3" borderId="4" xfId="0" applyFont="1" applyFill="1" applyBorder="1" applyAlignment="1">
      <alignment horizontal="center" vertical="center" wrapText="1"/>
    </xf>
    <xf numFmtId="0" fontId="13" fillId="3" borderId="0" xfId="0" applyFont="1" applyFill="1" applyBorder="1" applyAlignment="1">
      <alignment vertical="center" wrapText="1"/>
    </xf>
    <xf numFmtId="0" fontId="7" fillId="2" borderId="0" xfId="0" applyFont="1" applyFill="1" applyBorder="1" applyAlignment="1">
      <alignment horizontal="center" vertical="center" wrapText="1"/>
    </xf>
    <xf numFmtId="0" fontId="7" fillId="2" borderId="0" xfId="0" applyFont="1" applyFill="1" applyBorder="1" applyAlignment="1">
      <alignment vertical="center" wrapText="1"/>
    </xf>
    <xf numFmtId="0" fontId="7" fillId="2" borderId="0" xfId="0" applyFont="1" applyFill="1" applyBorder="1" applyAlignment="1">
      <alignment wrapText="1"/>
    </xf>
    <xf numFmtId="0" fontId="8" fillId="2" borderId="0" xfId="0" applyFont="1" applyFill="1" applyBorder="1" applyAlignment="1">
      <alignment wrapText="1"/>
    </xf>
    <xf numFmtId="0" fontId="7" fillId="2" borderId="14" xfId="0" applyFont="1" applyFill="1" applyBorder="1" applyAlignment="1">
      <alignment wrapText="1"/>
    </xf>
    <xf numFmtId="0" fontId="7" fillId="2" borderId="7" xfId="0" applyFont="1" applyFill="1" applyBorder="1" applyAlignment="1">
      <alignment wrapText="1"/>
    </xf>
    <xf numFmtId="0" fontId="7" fillId="2" borderId="6" xfId="0" applyFont="1" applyFill="1" applyBorder="1" applyAlignment="1">
      <alignment wrapText="1"/>
    </xf>
    <xf numFmtId="0" fontId="9" fillId="2" borderId="8" xfId="0" applyFont="1" applyFill="1" applyBorder="1" applyAlignment="1">
      <alignment wrapText="1"/>
    </xf>
    <xf numFmtId="0" fontId="5" fillId="4" borderId="0" xfId="0" applyFont="1" applyFill="1" applyBorder="1" applyAlignment="1">
      <alignment wrapText="1"/>
    </xf>
    <xf numFmtId="0" fontId="13" fillId="0" borderId="2" xfId="0" applyFont="1" applyBorder="1" applyAlignment="1">
      <alignment vertical="center" wrapText="1"/>
    </xf>
    <xf numFmtId="0" fontId="3" fillId="6" borderId="13" xfId="0" applyFont="1" applyFill="1" applyBorder="1" applyAlignment="1">
      <alignment wrapText="1"/>
    </xf>
    <xf numFmtId="0" fontId="5" fillId="0" borderId="2" xfId="0" applyFont="1" applyBorder="1" applyAlignment="1">
      <alignment wrapText="1"/>
    </xf>
    <xf numFmtId="0" fontId="16" fillId="0" borderId="2" xfId="0" applyFont="1" applyBorder="1" applyAlignment="1">
      <alignment wrapText="1"/>
    </xf>
    <xf numFmtId="0" fontId="5" fillId="0" borderId="15" xfId="0" applyFont="1" applyBorder="1" applyAlignment="1">
      <alignment wrapText="1"/>
    </xf>
    <xf numFmtId="0" fontId="5" fillId="0" borderId="8" xfId="0" applyFont="1" applyBorder="1" applyAlignment="1">
      <alignment wrapText="1"/>
    </xf>
    <xf numFmtId="0" fontId="5" fillId="0" borderId="11" xfId="0" applyFont="1" applyBorder="1" applyAlignment="1">
      <alignment wrapText="1"/>
    </xf>
    <xf numFmtId="0" fontId="5" fillId="0" borderId="14" xfId="0" applyFont="1" applyBorder="1" applyAlignment="1">
      <alignment wrapText="1"/>
    </xf>
    <xf numFmtId="0" fontId="5" fillId="0" borderId="7" xfId="0" applyFont="1" applyBorder="1" applyAlignment="1">
      <alignment wrapText="1"/>
    </xf>
    <xf numFmtId="0" fontId="5" fillId="0" borderId="1" xfId="0" applyFont="1" applyBorder="1" applyAlignment="1">
      <alignment wrapText="1"/>
    </xf>
    <xf numFmtId="0" fontId="13" fillId="4" borderId="2" xfId="0" applyFont="1" applyFill="1" applyBorder="1" applyAlignment="1">
      <alignment vertical="center" wrapText="1"/>
    </xf>
    <xf numFmtId="0" fontId="16" fillId="4" borderId="2" xfId="0" applyFont="1" applyFill="1" applyBorder="1"/>
    <xf numFmtId="0" fontId="5" fillId="0" borderId="1" xfId="0" applyFont="1" applyBorder="1" applyAlignment="1">
      <alignment wrapText="1"/>
    </xf>
    <xf numFmtId="0" fontId="18" fillId="0" borderId="1" xfId="0" applyFont="1" applyBorder="1" applyAlignment="1">
      <alignment wrapText="1"/>
    </xf>
    <xf numFmtId="0" fontId="5" fillId="0" borderId="15" xfId="0" applyFont="1" applyBorder="1" applyAlignment="1">
      <alignment wrapText="1"/>
    </xf>
    <xf numFmtId="0" fontId="5" fillId="0" borderId="8" xfId="0" applyFont="1" applyBorder="1" applyAlignment="1">
      <alignment wrapText="1"/>
    </xf>
    <xf numFmtId="0" fontId="18" fillId="0" borderId="15" xfId="0" applyFont="1" applyBorder="1" applyAlignment="1">
      <alignment wrapText="1"/>
    </xf>
    <xf numFmtId="0" fontId="18" fillId="0" borderId="8" xfId="0" applyFont="1" applyBorder="1" applyAlignment="1">
      <alignment wrapText="1"/>
    </xf>
    <xf numFmtId="0" fontId="5" fillId="0" borderId="14" xfId="0" applyFont="1" applyBorder="1" applyAlignment="1">
      <alignment wrapText="1"/>
    </xf>
    <xf numFmtId="0" fontId="13" fillId="0" borderId="0" xfId="0" applyFont="1" applyBorder="1" applyAlignment="1">
      <alignment horizontal="center" vertical="center" wrapText="1"/>
    </xf>
    <xf numFmtId="0" fontId="13" fillId="0" borderId="1" xfId="0" applyFont="1" applyBorder="1" applyAlignment="1">
      <alignment horizontal="center" vertical="center" wrapText="1"/>
    </xf>
    <xf numFmtId="0" fontId="5" fillId="0" borderId="5" xfId="0" applyFont="1" applyBorder="1" applyAlignment="1">
      <alignment horizontal="center" vertical="center" wrapText="1"/>
    </xf>
    <xf numFmtId="0" fontId="5" fillId="0" borderId="4" xfId="0" applyFont="1" applyBorder="1" applyAlignment="1">
      <alignment horizontal="center" vertical="center" wrapText="1"/>
    </xf>
    <xf numFmtId="0" fontId="5" fillId="0" borderId="9" xfId="0" applyFont="1" applyBorder="1" applyAlignment="1">
      <alignment horizontal="center" vertical="center" wrapText="1"/>
    </xf>
    <xf numFmtId="0" fontId="13" fillId="0" borderId="6" xfId="0" applyFont="1" applyBorder="1" applyAlignment="1">
      <alignment vertical="center" wrapText="1"/>
    </xf>
    <xf numFmtId="0" fontId="13" fillId="0" borderId="0" xfId="0" applyFont="1" applyBorder="1" applyAlignment="1">
      <alignment vertical="center" wrapText="1"/>
    </xf>
    <xf numFmtId="0" fontId="13" fillId="0" borderId="1" xfId="0" applyFont="1" applyBorder="1" applyAlignment="1">
      <alignment vertical="center" wrapText="1"/>
    </xf>
    <xf numFmtId="0" fontId="5" fillId="0" borderId="6" xfId="0" applyFont="1" applyBorder="1" applyAlignment="1">
      <alignment wrapText="1"/>
    </xf>
    <xf numFmtId="0" fontId="5" fillId="0" borderId="0" xfId="0" applyFont="1" applyBorder="1" applyAlignment="1">
      <alignment wrapText="1"/>
    </xf>
    <xf numFmtId="0" fontId="5" fillId="0" borderId="1" xfId="0" applyFont="1" applyBorder="1" applyAlignment="1">
      <alignment wrapText="1"/>
    </xf>
    <xf numFmtId="0" fontId="5" fillId="0" borderId="7" xfId="0" applyFont="1" applyBorder="1" applyAlignment="1">
      <alignment wrapText="1"/>
    </xf>
    <xf numFmtId="0" fontId="5" fillId="0" borderId="10" xfId="0" applyFont="1" applyBorder="1" applyAlignment="1">
      <alignment wrapText="1"/>
    </xf>
    <xf numFmtId="0" fontId="5" fillId="0" borderId="11" xfId="0" applyFont="1" applyBorder="1" applyAlignment="1">
      <alignment wrapText="1"/>
    </xf>
    <xf numFmtId="0" fontId="10" fillId="7" borderId="9"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10" fillId="7" borderId="12" xfId="0" applyFont="1" applyFill="1" applyBorder="1" applyAlignment="1">
      <alignment horizontal="center" vertical="center" wrapText="1"/>
    </xf>
  </cellXfs>
  <cellStyles count="215">
    <cellStyle name="Followed Hyperlink" xfId="2" builtinId="9" hidden="1"/>
    <cellStyle name="Followed Hyperlink" xfId="4" builtinId="9" hidden="1"/>
    <cellStyle name="Followed Hyperlink" xfId="76" builtinId="9" hidden="1"/>
    <cellStyle name="Followed Hyperlink" xfId="80" builtinId="9" hidden="1"/>
    <cellStyle name="Followed Hyperlink" xfId="84" builtinId="9" hidden="1"/>
    <cellStyle name="Followed Hyperlink" xfId="88" builtinId="9" hidden="1"/>
    <cellStyle name="Followed Hyperlink" xfId="92" builtinId="9" hidden="1"/>
    <cellStyle name="Followed Hyperlink" xfId="96" builtinId="9" hidden="1"/>
    <cellStyle name="Followed Hyperlink" xfId="100" builtinId="9" hidden="1"/>
    <cellStyle name="Followed Hyperlink" xfId="104" builtinId="9" hidden="1"/>
    <cellStyle name="Followed Hyperlink" xfId="108" builtinId="9" hidden="1"/>
    <cellStyle name="Followed Hyperlink" xfId="112" builtinId="9" hidden="1"/>
    <cellStyle name="Followed Hyperlink" xfId="116" builtinId="9" hidden="1"/>
    <cellStyle name="Followed Hyperlink" xfId="120" builtinId="9" hidden="1"/>
    <cellStyle name="Followed Hyperlink" xfId="124" builtinId="9" hidden="1"/>
    <cellStyle name="Followed Hyperlink" xfId="128" builtinId="9" hidden="1"/>
    <cellStyle name="Followed Hyperlink" xfId="132" builtinId="9" hidden="1"/>
    <cellStyle name="Followed Hyperlink" xfId="136" builtinId="9" hidden="1"/>
    <cellStyle name="Followed Hyperlink" xfId="138" builtinId="9" hidden="1"/>
    <cellStyle name="Followed Hyperlink" xfId="134" builtinId="9" hidden="1"/>
    <cellStyle name="Followed Hyperlink" xfId="130" builtinId="9" hidden="1"/>
    <cellStyle name="Followed Hyperlink" xfId="126" builtinId="9" hidden="1"/>
    <cellStyle name="Followed Hyperlink" xfId="122" builtinId="9" hidden="1"/>
    <cellStyle name="Followed Hyperlink" xfId="118" builtinId="9" hidden="1"/>
    <cellStyle name="Followed Hyperlink" xfId="114" builtinId="9" hidden="1"/>
    <cellStyle name="Followed Hyperlink" xfId="110" builtinId="9" hidden="1"/>
    <cellStyle name="Followed Hyperlink" xfId="106" builtinId="9" hidden="1"/>
    <cellStyle name="Followed Hyperlink" xfId="102" builtinId="9" hidden="1"/>
    <cellStyle name="Followed Hyperlink" xfId="98" builtinId="9" hidden="1"/>
    <cellStyle name="Followed Hyperlink" xfId="94" builtinId="9" hidden="1"/>
    <cellStyle name="Followed Hyperlink" xfId="90" builtinId="9" hidden="1"/>
    <cellStyle name="Followed Hyperlink" xfId="86" builtinId="9" hidden="1"/>
    <cellStyle name="Followed Hyperlink" xfId="82" builtinId="9" hidden="1"/>
    <cellStyle name="Followed Hyperlink" xfId="78" builtinId="9" hidden="1"/>
    <cellStyle name="Followed Hyperlink" xfId="6" builtinId="9" hidden="1"/>
    <cellStyle name="Followed Hyperlink" xfId="8" builtinId="9" hidden="1"/>
    <cellStyle name="Followed Hyperlink" xfId="52" builtinId="9" hidden="1"/>
    <cellStyle name="Followed Hyperlink" xfId="18" builtinId="9" hidden="1"/>
    <cellStyle name="Followed Hyperlink" xfId="48" builtinId="9" hidden="1"/>
    <cellStyle name="Followed Hyperlink" xfId="58" builtinId="9" hidden="1"/>
    <cellStyle name="Followed Hyperlink" xfId="60" builtinId="9" hidden="1"/>
    <cellStyle name="Followed Hyperlink" xfId="36" builtinId="9" hidden="1"/>
    <cellStyle name="Followed Hyperlink" xfId="64" builtinId="9" hidden="1"/>
    <cellStyle name="Followed Hyperlink" xfId="32" builtinId="9" hidden="1"/>
    <cellStyle name="Followed Hyperlink" xfId="46" builtinId="9" hidden="1"/>
    <cellStyle name="Followed Hyperlink" xfId="12" builtinId="9" hidden="1"/>
    <cellStyle name="Followed Hyperlink" xfId="66" builtinId="9" hidden="1"/>
    <cellStyle name="Followed Hyperlink" xfId="16" builtinId="9" hidden="1"/>
    <cellStyle name="Followed Hyperlink" xfId="56" builtinId="9" hidden="1"/>
    <cellStyle name="Followed Hyperlink" xfId="20" builtinId="9" hidden="1"/>
    <cellStyle name="Followed Hyperlink" xfId="44" builtinId="9" hidden="1"/>
    <cellStyle name="Followed Hyperlink" xfId="50" builtinId="9" hidden="1"/>
    <cellStyle name="Followed Hyperlink" xfId="54" builtinId="9" hidden="1"/>
    <cellStyle name="Followed Hyperlink" xfId="24" builtinId="9" hidden="1"/>
    <cellStyle name="Followed Hyperlink" xfId="26" builtinId="9" hidden="1"/>
    <cellStyle name="Followed Hyperlink" xfId="14" builtinId="9" hidden="1"/>
    <cellStyle name="Followed Hyperlink" xfId="28" builtinId="9" hidden="1"/>
    <cellStyle name="Followed Hyperlink" xfId="10" builtinId="9" hidden="1"/>
    <cellStyle name="Followed Hyperlink" xfId="42" builtinId="9" hidden="1"/>
    <cellStyle name="Followed Hyperlink" xfId="34" builtinId="9" hidden="1"/>
    <cellStyle name="Followed Hyperlink" xfId="62" builtinId="9" hidden="1"/>
    <cellStyle name="Followed Hyperlink" xfId="38" builtinId="9" hidden="1"/>
    <cellStyle name="Followed Hyperlink" xfId="40" builtinId="9" hidden="1"/>
    <cellStyle name="Followed Hyperlink" xfId="22" builtinId="9" hidden="1"/>
    <cellStyle name="Followed Hyperlink" xfId="30"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Hyperlink" xfId="31" builtinId="8" hidden="1"/>
    <cellStyle name="Hyperlink" xfId="75" builtinId="8" hidden="1"/>
    <cellStyle name="Hyperlink" xfId="77" builtinId="8" hidden="1"/>
    <cellStyle name="Hyperlink" xfId="81" builtinId="8" hidden="1"/>
    <cellStyle name="Hyperlink" xfId="83" builtinId="8" hidden="1"/>
    <cellStyle name="Hyperlink" xfId="85" builtinId="8" hidden="1"/>
    <cellStyle name="Hyperlink" xfId="89" builtinId="8" hidden="1"/>
    <cellStyle name="Hyperlink" xfId="91" builtinId="8" hidden="1"/>
    <cellStyle name="Hyperlink" xfId="93" builtinId="8" hidden="1"/>
    <cellStyle name="Hyperlink" xfId="97" builtinId="8" hidden="1"/>
    <cellStyle name="Hyperlink" xfId="99" builtinId="8" hidden="1"/>
    <cellStyle name="Hyperlink" xfId="101" builtinId="8" hidden="1"/>
    <cellStyle name="Hyperlink" xfId="105" builtinId="8" hidden="1"/>
    <cellStyle name="Hyperlink" xfId="107" builtinId="8" hidden="1"/>
    <cellStyle name="Hyperlink" xfId="109"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9" builtinId="8" hidden="1"/>
    <cellStyle name="Hyperlink" xfId="131" builtinId="8" hidden="1"/>
    <cellStyle name="Hyperlink" xfId="133" builtinId="8" hidden="1"/>
    <cellStyle name="Hyperlink" xfId="137" builtinId="8" hidden="1"/>
    <cellStyle name="Hyperlink" xfId="135" builtinId="8" hidden="1"/>
    <cellStyle name="Hyperlink" xfId="127" builtinId="8" hidden="1"/>
    <cellStyle name="Hyperlink" xfId="119" builtinId="8" hidden="1"/>
    <cellStyle name="Hyperlink" xfId="111" builtinId="8" hidden="1"/>
    <cellStyle name="Hyperlink" xfId="103" builtinId="8" hidden="1"/>
    <cellStyle name="Hyperlink" xfId="95" builtinId="8" hidden="1"/>
    <cellStyle name="Hyperlink" xfId="87" builtinId="8" hidden="1"/>
    <cellStyle name="Hyperlink" xfId="79" builtinId="8" hidden="1"/>
    <cellStyle name="Hyperlink" xfId="5" builtinId="8" hidden="1"/>
    <cellStyle name="Hyperlink" xfId="71" builtinId="8" hidden="1"/>
    <cellStyle name="Hyperlink" xfId="19" builtinId="8" hidden="1"/>
    <cellStyle name="Hyperlink" xfId="63" builtinId="8" hidden="1"/>
    <cellStyle name="Hyperlink" xfId="21"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27" builtinId="8" hidden="1"/>
    <cellStyle name="Hyperlink" xfId="13" builtinId="8" hidden="1"/>
    <cellStyle name="Hyperlink" xfId="9" builtinId="8" hidden="1"/>
    <cellStyle name="Hyperlink" xfId="1" builtinId="8" hidden="1"/>
    <cellStyle name="Hyperlink" xfId="35" builtinId="8" hidden="1"/>
    <cellStyle name="Hyperlink" xfId="11" builtinId="8" hidden="1"/>
    <cellStyle name="Hyperlink" xfId="15" builtinId="8" hidden="1"/>
    <cellStyle name="Hyperlink" xfId="17" builtinId="8" hidden="1"/>
    <cellStyle name="Hyperlink" xfId="39" builtinId="8" hidden="1"/>
    <cellStyle name="Hyperlink" xfId="7" builtinId="8" hidden="1"/>
    <cellStyle name="Hyperlink" xfId="25" builtinId="8" hidden="1"/>
    <cellStyle name="Hyperlink" xfId="51" builtinId="8" hidden="1"/>
    <cellStyle name="Hyperlink" xfId="33" builtinId="8" hidden="1"/>
    <cellStyle name="Hyperlink" xfId="65" builtinId="8" hidden="1"/>
    <cellStyle name="Hyperlink" xfId="55" builtinId="8" hidden="1"/>
    <cellStyle name="Hyperlink" xfId="67" builtinId="8" hidden="1"/>
    <cellStyle name="Hyperlink" xfId="23" builtinId="8" hidden="1"/>
    <cellStyle name="Hyperlink" xfId="53" builtinId="8" hidden="1"/>
    <cellStyle name="Hyperlink" xfId="3" builtinId="8" hidden="1"/>
    <cellStyle name="Hyperlink" xfId="73" builtinId="8" hidden="1"/>
    <cellStyle name="Hyperlink" xfId="37" builtinId="8" hidden="1"/>
    <cellStyle name="Hyperlink" xfId="59" builtinId="8" hidden="1"/>
    <cellStyle name="Hyperlink" xfId="61" builtinId="8" hidden="1"/>
    <cellStyle name="Hyperlink" xfId="57" builtinId="8" hidden="1"/>
    <cellStyle name="Hyperlink" xfId="69" builtinId="8" hidden="1"/>
    <cellStyle name="Hyperlink" xfId="29"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31750">
              <a:noFill/>
            </a:ln>
          </c:spPr>
          <c:xVal>
            <c:numRef>
              <c:f>'Adoption Vs Capabilities'!$B$2:$B$8</c:f>
              <c:numCache>
                <c:formatCode>General</c:formatCode>
                <c:ptCount val="7"/>
                <c:pt idx="0">
                  <c:v>3.8</c:v>
                </c:pt>
                <c:pt idx="1">
                  <c:v>3.95</c:v>
                </c:pt>
                <c:pt idx="2">
                  <c:v>2.85</c:v>
                </c:pt>
                <c:pt idx="3">
                  <c:v>4</c:v>
                </c:pt>
                <c:pt idx="4">
                  <c:v>4.0999999999999996</c:v>
                </c:pt>
                <c:pt idx="5">
                  <c:v>1.95</c:v>
                </c:pt>
                <c:pt idx="6">
                  <c:v>4.25</c:v>
                </c:pt>
              </c:numCache>
            </c:numRef>
          </c:xVal>
          <c:yVal>
            <c:numRef>
              <c:f>'Adoption Vs Capabilities'!$C$2:$C$8</c:f>
              <c:numCache>
                <c:formatCode>General</c:formatCode>
                <c:ptCount val="7"/>
                <c:pt idx="0">
                  <c:v>4.0999999999999996</c:v>
                </c:pt>
                <c:pt idx="1">
                  <c:v>4.18</c:v>
                </c:pt>
                <c:pt idx="2">
                  <c:v>3.4699999999999998</c:v>
                </c:pt>
                <c:pt idx="3">
                  <c:v>3.75</c:v>
                </c:pt>
                <c:pt idx="4">
                  <c:v>3.23</c:v>
                </c:pt>
                <c:pt idx="5">
                  <c:v>4</c:v>
                </c:pt>
                <c:pt idx="6">
                  <c:v>2.5399999999999996</c:v>
                </c:pt>
              </c:numCache>
            </c:numRef>
          </c:yVal>
          <c:smooth val="0"/>
          <c:extLst xmlns:c16r2="http://schemas.microsoft.com/office/drawing/2015/06/chart">
            <c:ext xmlns:c16="http://schemas.microsoft.com/office/drawing/2014/chart" uri="{C3380CC4-5D6E-409C-BE32-E72D297353CC}">
              <c16:uniqueId val="{00000000-39C3-4C1B-9E88-80B3335D8B76}"/>
            </c:ext>
          </c:extLst>
        </c:ser>
        <c:dLbls>
          <c:showLegendKey val="0"/>
          <c:showVal val="0"/>
          <c:showCatName val="0"/>
          <c:showSerName val="0"/>
          <c:showPercent val="0"/>
          <c:showBubbleSize val="0"/>
        </c:dLbls>
        <c:axId val="259617616"/>
        <c:axId val="259618792"/>
      </c:scatterChart>
      <c:valAx>
        <c:axId val="259617616"/>
        <c:scaling>
          <c:orientation val="minMax"/>
        </c:scaling>
        <c:delete val="0"/>
        <c:axPos val="b"/>
        <c:numFmt formatCode="General" sourceLinked="1"/>
        <c:majorTickMark val="out"/>
        <c:minorTickMark val="none"/>
        <c:tickLblPos val="nextTo"/>
        <c:crossAx val="259618792"/>
        <c:crosses val="autoZero"/>
        <c:crossBetween val="midCat"/>
      </c:valAx>
      <c:valAx>
        <c:axId val="259618792"/>
        <c:scaling>
          <c:orientation val="minMax"/>
        </c:scaling>
        <c:delete val="0"/>
        <c:axPos val="l"/>
        <c:majorGridlines/>
        <c:numFmt formatCode="General" sourceLinked="1"/>
        <c:majorTickMark val="out"/>
        <c:minorTickMark val="none"/>
        <c:tickLblPos val="nextTo"/>
        <c:crossAx val="259617616"/>
        <c:crosses val="autoZero"/>
        <c:crossBetween val="midCat"/>
      </c:valAx>
    </c:plotArea>
    <c:legend>
      <c:legendPos val="b"/>
      <c:layout/>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457200</xdr:colOff>
      <xdr:row>0</xdr:row>
      <xdr:rowOff>177800</xdr:rowOff>
    </xdr:from>
    <xdr:to>
      <xdr:col>10</xdr:col>
      <xdr:colOff>546100</xdr:colOff>
      <xdr:row>22</xdr:row>
      <xdr:rowOff>76200</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5"/>
  <sheetViews>
    <sheetView zoomScale="70" zoomScaleNormal="70" workbookViewId="0">
      <pane ySplit="1" topLeftCell="A29" activePane="bottomLeft" state="frozen"/>
      <selection pane="bottomLeft" activeCell="N38" sqref="N38"/>
    </sheetView>
  </sheetViews>
  <sheetFormatPr defaultColWidth="10.85546875" defaultRowHeight="15.75" x14ac:dyDescent="0.25"/>
  <cols>
    <col min="1" max="1" width="6.42578125" style="33" customWidth="1"/>
    <col min="2" max="2" width="21.140625" style="20" customWidth="1"/>
    <col min="3" max="3" width="27.28515625" style="3" customWidth="1"/>
    <col min="4" max="4" width="32" style="7" customWidth="1"/>
    <col min="5" max="5" width="25.140625" style="3" customWidth="1"/>
    <col min="6" max="6" width="11.28515625" style="3" bestFit="1" customWidth="1"/>
    <col min="7" max="7" width="16" style="3" bestFit="1" customWidth="1"/>
    <col min="8" max="8" width="16" style="3" customWidth="1"/>
    <col min="9" max="9" width="17.85546875" style="3" bestFit="1" customWidth="1"/>
    <col min="10" max="10" width="17.85546875" style="3" customWidth="1"/>
    <col min="11" max="11" width="13.7109375" style="3" bestFit="1" customWidth="1"/>
    <col min="12" max="12" width="11" style="3" customWidth="1"/>
    <col min="13" max="13" width="17.85546875" style="3" bestFit="1" customWidth="1"/>
    <col min="14" max="14" width="10.85546875" style="99"/>
    <col min="15" max="16384" width="10.85546875" style="3"/>
  </cols>
  <sheetData>
    <row r="1" spans="1:14" s="1" customFormat="1" ht="42" x14ac:dyDescent="0.35">
      <c r="A1" s="81" t="s">
        <v>0</v>
      </c>
      <c r="B1" s="82" t="s">
        <v>1</v>
      </c>
      <c r="C1" s="83" t="s">
        <v>2</v>
      </c>
      <c r="D1" s="84" t="s">
        <v>3</v>
      </c>
      <c r="E1" s="83" t="s">
        <v>4</v>
      </c>
      <c r="F1" s="83" t="s">
        <v>5</v>
      </c>
      <c r="G1" s="85" t="s">
        <v>6</v>
      </c>
      <c r="H1" s="86" t="s">
        <v>102</v>
      </c>
      <c r="I1" s="86" t="s">
        <v>7</v>
      </c>
      <c r="J1" s="86" t="s">
        <v>101</v>
      </c>
      <c r="K1" s="86" t="s">
        <v>8</v>
      </c>
      <c r="L1" s="86" t="s">
        <v>9</v>
      </c>
      <c r="M1" s="87" t="s">
        <v>10</v>
      </c>
      <c r="N1" s="87" t="s">
        <v>104</v>
      </c>
    </row>
    <row r="2" spans="1:14" x14ac:dyDescent="0.25">
      <c r="A2" s="31"/>
      <c r="B2" s="19"/>
      <c r="C2" s="11"/>
      <c r="D2" s="12"/>
      <c r="E2" s="11"/>
      <c r="F2" s="11"/>
      <c r="G2" s="11"/>
      <c r="H2" s="11"/>
      <c r="I2" s="11"/>
      <c r="J2" s="11"/>
      <c r="K2" s="11"/>
      <c r="L2" s="11"/>
      <c r="M2" s="13"/>
    </row>
    <row r="3" spans="1:14" ht="45" customHeight="1" x14ac:dyDescent="0.25">
      <c r="A3" s="52">
        <v>1</v>
      </c>
      <c r="B3" s="109" t="s">
        <v>11</v>
      </c>
      <c r="C3" s="55" t="s">
        <v>12</v>
      </c>
      <c r="D3" s="88" t="s">
        <v>13</v>
      </c>
      <c r="E3" s="89" t="s">
        <v>14</v>
      </c>
      <c r="F3" s="57"/>
      <c r="G3" s="58"/>
      <c r="H3" s="96"/>
      <c r="I3" s="58"/>
      <c r="J3" s="96"/>
      <c r="K3" s="58"/>
      <c r="L3" s="58"/>
      <c r="M3" s="56"/>
    </row>
    <row r="4" spans="1:14" ht="31.5" x14ac:dyDescent="0.25">
      <c r="A4" s="52"/>
      <c r="B4" s="109"/>
      <c r="C4" s="8"/>
      <c r="D4" s="14" t="s">
        <v>15</v>
      </c>
      <c r="E4" s="15" t="s">
        <v>16</v>
      </c>
      <c r="F4" s="57"/>
      <c r="G4" s="58">
        <v>5</v>
      </c>
      <c r="H4" s="96">
        <v>5</v>
      </c>
      <c r="I4" s="58">
        <v>5</v>
      </c>
      <c r="J4" s="96">
        <v>5</v>
      </c>
      <c r="K4" s="58">
        <v>5</v>
      </c>
      <c r="L4" s="58">
        <v>5</v>
      </c>
      <c r="M4" s="56">
        <v>3</v>
      </c>
      <c r="N4" s="99">
        <v>5</v>
      </c>
    </row>
    <row r="5" spans="1:14" x14ac:dyDescent="0.25">
      <c r="A5" s="52"/>
      <c r="B5" s="109"/>
      <c r="C5" s="8"/>
      <c r="D5" s="14" t="s">
        <v>17</v>
      </c>
      <c r="E5" s="15" t="s">
        <v>18</v>
      </c>
      <c r="F5" s="57"/>
      <c r="G5" s="58">
        <v>5</v>
      </c>
      <c r="H5" s="96">
        <v>5</v>
      </c>
      <c r="I5" s="58">
        <v>5</v>
      </c>
      <c r="J5" s="96">
        <v>5</v>
      </c>
      <c r="K5" s="58">
        <v>4</v>
      </c>
      <c r="L5" s="58">
        <v>4</v>
      </c>
      <c r="M5" s="56">
        <v>1</v>
      </c>
      <c r="N5" s="99">
        <v>5</v>
      </c>
    </row>
    <row r="6" spans="1:14" ht="30" customHeight="1" x14ac:dyDescent="0.25">
      <c r="A6" s="52"/>
      <c r="B6" s="109"/>
      <c r="C6" s="8"/>
      <c r="D6" s="14" t="s">
        <v>19</v>
      </c>
      <c r="E6" s="15" t="s">
        <v>20</v>
      </c>
      <c r="F6" s="57"/>
      <c r="G6" s="58">
        <v>3</v>
      </c>
      <c r="H6" s="96">
        <v>3</v>
      </c>
      <c r="I6" s="58">
        <v>5</v>
      </c>
      <c r="J6" s="96">
        <v>5</v>
      </c>
      <c r="K6" s="58">
        <v>3</v>
      </c>
      <c r="L6" s="58">
        <v>3</v>
      </c>
      <c r="M6" s="56">
        <v>3</v>
      </c>
      <c r="N6" s="99">
        <v>5</v>
      </c>
    </row>
    <row r="7" spans="1:14" ht="30" customHeight="1" x14ac:dyDescent="0.25">
      <c r="A7" s="52"/>
      <c r="B7" s="109"/>
      <c r="C7" s="8"/>
      <c r="D7" s="14" t="s">
        <v>21</v>
      </c>
      <c r="E7" s="15" t="s">
        <v>22</v>
      </c>
      <c r="F7" s="57"/>
      <c r="G7" s="58">
        <v>4</v>
      </c>
      <c r="H7" s="96">
        <v>4</v>
      </c>
      <c r="I7" s="58">
        <v>5</v>
      </c>
      <c r="J7" s="96">
        <v>5</v>
      </c>
      <c r="K7" s="58">
        <v>4</v>
      </c>
      <c r="L7" s="58">
        <v>4</v>
      </c>
      <c r="M7" s="56">
        <v>0</v>
      </c>
      <c r="N7" s="99">
        <v>5</v>
      </c>
    </row>
    <row r="8" spans="1:14" x14ac:dyDescent="0.25">
      <c r="A8" s="52"/>
      <c r="B8" s="109"/>
      <c r="C8" s="8"/>
      <c r="D8" s="14" t="s">
        <v>23</v>
      </c>
      <c r="E8" s="15"/>
      <c r="F8" s="57"/>
      <c r="G8" s="58">
        <v>5</v>
      </c>
      <c r="H8" s="96">
        <v>5</v>
      </c>
      <c r="I8" s="58">
        <v>5</v>
      </c>
      <c r="J8" s="96">
        <v>5</v>
      </c>
      <c r="K8" s="58">
        <v>3</v>
      </c>
      <c r="L8" s="58">
        <v>3</v>
      </c>
      <c r="M8" s="56">
        <v>2</v>
      </c>
      <c r="N8" s="99">
        <v>5</v>
      </c>
    </row>
    <row r="9" spans="1:14" x14ac:dyDescent="0.25">
      <c r="A9" s="52"/>
      <c r="B9" s="109"/>
      <c r="C9" s="8"/>
      <c r="D9" s="14" t="s">
        <v>24</v>
      </c>
      <c r="E9" s="15"/>
      <c r="F9" s="57"/>
      <c r="G9" s="58">
        <v>5</v>
      </c>
      <c r="H9" s="96">
        <v>5</v>
      </c>
      <c r="I9" s="58">
        <v>5</v>
      </c>
      <c r="J9" s="96">
        <v>5</v>
      </c>
      <c r="K9" s="58">
        <v>5</v>
      </c>
      <c r="L9" s="58">
        <v>5</v>
      </c>
      <c r="M9" s="56">
        <v>5</v>
      </c>
      <c r="N9" s="99">
        <v>5</v>
      </c>
    </row>
    <row r="10" spans="1:14" ht="30" customHeight="1" x14ac:dyDescent="0.25">
      <c r="A10" s="52"/>
      <c r="B10" s="109"/>
      <c r="C10" s="8"/>
      <c r="D10" s="14" t="s">
        <v>25</v>
      </c>
      <c r="E10" s="15" t="s">
        <v>26</v>
      </c>
      <c r="F10" s="57"/>
      <c r="G10" s="58">
        <v>3</v>
      </c>
      <c r="H10" s="96">
        <v>4</v>
      </c>
      <c r="I10" s="58">
        <v>3</v>
      </c>
      <c r="J10" s="96">
        <v>4</v>
      </c>
      <c r="K10" s="58">
        <v>1</v>
      </c>
      <c r="L10" s="58">
        <v>3</v>
      </c>
      <c r="M10" s="56">
        <v>1</v>
      </c>
      <c r="N10" s="99">
        <v>3</v>
      </c>
    </row>
    <row r="11" spans="1:14" ht="45" customHeight="1" x14ac:dyDescent="0.25">
      <c r="A11" s="52"/>
      <c r="B11" s="109"/>
      <c r="C11" s="8"/>
      <c r="D11" s="14" t="s">
        <v>27</v>
      </c>
      <c r="E11" s="15" t="s">
        <v>28</v>
      </c>
      <c r="F11" s="57"/>
      <c r="G11" s="58">
        <v>5</v>
      </c>
      <c r="H11" s="96">
        <v>5</v>
      </c>
      <c r="I11" s="58">
        <v>4</v>
      </c>
      <c r="J11" s="96">
        <v>5</v>
      </c>
      <c r="K11" s="58">
        <v>5</v>
      </c>
      <c r="L11" s="58">
        <v>4</v>
      </c>
      <c r="M11" s="56">
        <v>3</v>
      </c>
      <c r="N11" s="99">
        <v>5</v>
      </c>
    </row>
    <row r="12" spans="1:14" x14ac:dyDescent="0.25">
      <c r="A12" s="52"/>
      <c r="B12" s="109"/>
      <c r="C12" s="8"/>
      <c r="D12" s="14" t="s">
        <v>29</v>
      </c>
      <c r="E12" s="15"/>
      <c r="F12" s="57"/>
      <c r="G12" s="58">
        <v>3</v>
      </c>
      <c r="H12" s="96">
        <v>4</v>
      </c>
      <c r="I12" s="58">
        <v>3</v>
      </c>
      <c r="J12" s="96">
        <v>5</v>
      </c>
      <c r="K12" s="58">
        <v>3</v>
      </c>
      <c r="L12" s="58">
        <v>3</v>
      </c>
      <c r="M12" s="56">
        <v>3</v>
      </c>
      <c r="N12" s="99">
        <v>5</v>
      </c>
    </row>
    <row r="13" spans="1:14" x14ac:dyDescent="0.25">
      <c r="A13" s="52"/>
      <c r="B13" s="109"/>
      <c r="C13" s="8"/>
      <c r="D13" s="14" t="s">
        <v>30</v>
      </c>
      <c r="E13" s="15"/>
      <c r="F13" s="57"/>
      <c r="G13" s="58">
        <v>5</v>
      </c>
      <c r="H13" s="96">
        <v>5</v>
      </c>
      <c r="I13" s="58">
        <v>3</v>
      </c>
      <c r="J13" s="96">
        <v>5</v>
      </c>
      <c r="K13" s="58">
        <v>3</v>
      </c>
      <c r="L13" s="58">
        <v>5</v>
      </c>
      <c r="M13" s="56">
        <v>1</v>
      </c>
      <c r="N13" s="102">
        <v>4</v>
      </c>
    </row>
    <row r="14" spans="1:14" x14ac:dyDescent="0.25">
      <c r="A14" s="52"/>
      <c r="B14" s="109"/>
      <c r="C14" s="8"/>
      <c r="D14" s="14" t="s">
        <v>31</v>
      </c>
      <c r="E14" s="15"/>
      <c r="F14" s="57"/>
      <c r="G14" s="58">
        <v>5</v>
      </c>
      <c r="H14" s="96">
        <v>5</v>
      </c>
      <c r="I14" s="58">
        <v>5</v>
      </c>
      <c r="J14" s="96">
        <v>5</v>
      </c>
      <c r="K14" s="58">
        <v>3</v>
      </c>
      <c r="L14" s="58">
        <v>3</v>
      </c>
      <c r="M14" s="56">
        <v>1</v>
      </c>
      <c r="N14" s="99">
        <v>4</v>
      </c>
    </row>
    <row r="15" spans="1:14" x14ac:dyDescent="0.25">
      <c r="A15" s="52"/>
      <c r="B15" s="109"/>
      <c r="C15" s="8"/>
      <c r="D15" s="14" t="s">
        <v>32</v>
      </c>
      <c r="E15" s="15"/>
      <c r="F15" s="57"/>
      <c r="G15" s="58">
        <v>3</v>
      </c>
      <c r="H15" s="96">
        <v>3</v>
      </c>
      <c r="I15" s="58">
        <v>4</v>
      </c>
      <c r="J15" s="96">
        <v>4</v>
      </c>
      <c r="K15" s="58">
        <v>3</v>
      </c>
      <c r="L15" s="58">
        <v>4</v>
      </c>
      <c r="M15" s="56">
        <v>3</v>
      </c>
      <c r="N15" s="102">
        <v>3</v>
      </c>
    </row>
    <row r="16" spans="1:14" ht="31.5" x14ac:dyDescent="0.25">
      <c r="A16" s="52"/>
      <c r="B16" s="109"/>
      <c r="C16" s="8"/>
      <c r="D16" s="14" t="s">
        <v>33</v>
      </c>
      <c r="E16" s="15"/>
      <c r="F16" s="57"/>
      <c r="G16" s="58">
        <v>5</v>
      </c>
      <c r="H16" s="96">
        <v>5</v>
      </c>
      <c r="I16" s="58">
        <v>5</v>
      </c>
      <c r="J16" s="96">
        <v>5</v>
      </c>
      <c r="K16" s="58">
        <v>1</v>
      </c>
      <c r="L16" s="58">
        <v>1</v>
      </c>
      <c r="M16" s="56">
        <v>1</v>
      </c>
      <c r="N16" s="99">
        <v>5</v>
      </c>
    </row>
    <row r="17" spans="1:14" x14ac:dyDescent="0.25">
      <c r="A17" s="52"/>
      <c r="B17" s="109"/>
      <c r="C17" s="8"/>
      <c r="D17" s="14" t="s">
        <v>34</v>
      </c>
      <c r="F17" s="57"/>
      <c r="G17" s="58">
        <v>3</v>
      </c>
      <c r="H17" s="96">
        <v>4</v>
      </c>
      <c r="I17" s="58">
        <v>4</v>
      </c>
      <c r="J17" s="96">
        <v>4</v>
      </c>
      <c r="K17" s="58">
        <v>3</v>
      </c>
      <c r="L17" s="58">
        <v>5</v>
      </c>
      <c r="M17" s="56">
        <v>2</v>
      </c>
      <c r="N17" s="99">
        <v>5</v>
      </c>
    </row>
    <row r="18" spans="1:14" x14ac:dyDescent="0.25">
      <c r="A18" s="52"/>
      <c r="B18" s="109"/>
      <c r="C18" s="8"/>
      <c r="D18" s="14" t="s">
        <v>35</v>
      </c>
      <c r="E18" s="15"/>
      <c r="F18" s="57"/>
      <c r="G18" s="58">
        <v>3</v>
      </c>
      <c r="H18" s="96">
        <v>3</v>
      </c>
      <c r="I18" s="58">
        <v>5</v>
      </c>
      <c r="J18" s="96">
        <v>5</v>
      </c>
      <c r="K18" s="58">
        <v>3</v>
      </c>
      <c r="L18" s="58">
        <v>5</v>
      </c>
      <c r="M18" s="56">
        <v>3</v>
      </c>
      <c r="N18" s="99">
        <v>4</v>
      </c>
    </row>
    <row r="19" spans="1:14" x14ac:dyDescent="0.25">
      <c r="A19" s="52"/>
      <c r="B19" s="109"/>
      <c r="C19" s="8"/>
      <c r="D19" s="14" t="s">
        <v>36</v>
      </c>
      <c r="E19" s="15"/>
      <c r="F19" s="57"/>
      <c r="G19" s="58">
        <v>5</v>
      </c>
      <c r="H19" s="96">
        <v>5</v>
      </c>
      <c r="I19" s="58">
        <v>5</v>
      </c>
      <c r="J19" s="96">
        <v>5</v>
      </c>
      <c r="K19" s="58">
        <v>5</v>
      </c>
      <c r="L19" s="58">
        <v>1</v>
      </c>
      <c r="M19" s="56">
        <v>5</v>
      </c>
      <c r="N19" s="99">
        <v>5</v>
      </c>
    </row>
    <row r="20" spans="1:14" x14ac:dyDescent="0.25">
      <c r="A20" s="52"/>
      <c r="B20" s="109"/>
      <c r="C20" s="8"/>
      <c r="D20" s="14" t="s">
        <v>37</v>
      </c>
      <c r="E20" s="15"/>
      <c r="F20" s="57"/>
      <c r="G20" s="58">
        <v>3</v>
      </c>
      <c r="H20" s="96">
        <v>3</v>
      </c>
      <c r="I20" s="58">
        <v>3</v>
      </c>
      <c r="J20" s="96">
        <v>3</v>
      </c>
      <c r="K20" s="58">
        <v>3</v>
      </c>
      <c r="L20" s="58">
        <v>5</v>
      </c>
      <c r="M20" s="56">
        <v>3</v>
      </c>
      <c r="N20" s="99">
        <v>3</v>
      </c>
    </row>
    <row r="21" spans="1:14" x14ac:dyDescent="0.25">
      <c r="A21" s="52"/>
      <c r="B21" s="109"/>
      <c r="C21" s="8"/>
      <c r="D21" s="14" t="s">
        <v>38</v>
      </c>
      <c r="E21" s="15"/>
      <c r="F21" s="57"/>
      <c r="G21" s="58">
        <v>5</v>
      </c>
      <c r="H21" s="96">
        <v>5</v>
      </c>
      <c r="I21" s="58">
        <v>5</v>
      </c>
      <c r="J21" s="96">
        <v>5</v>
      </c>
      <c r="K21" s="58">
        <v>3</v>
      </c>
      <c r="L21" s="58">
        <v>3</v>
      </c>
      <c r="M21" s="56">
        <v>1</v>
      </c>
      <c r="N21" s="103">
        <v>4</v>
      </c>
    </row>
    <row r="22" spans="1:14" x14ac:dyDescent="0.25">
      <c r="A22" s="53"/>
      <c r="B22" s="110"/>
      <c r="C22" s="56"/>
      <c r="D22" s="14"/>
      <c r="E22" s="16"/>
      <c r="F22" s="58"/>
      <c r="G22" s="21">
        <f t="shared" ref="G22:N22" si="0">AVERAGE(G4:G21)</f>
        <v>4.166666666666667</v>
      </c>
      <c r="H22" s="21">
        <f t="shared" si="0"/>
        <v>4.333333333333333</v>
      </c>
      <c r="I22" s="21">
        <f t="shared" si="0"/>
        <v>4.3888888888888893</v>
      </c>
      <c r="J22" s="21">
        <f t="shared" si="0"/>
        <v>4.7222222222222223</v>
      </c>
      <c r="K22" s="21">
        <f t="shared" si="0"/>
        <v>3.3333333333333335</v>
      </c>
      <c r="L22" s="21">
        <f t="shared" si="0"/>
        <v>3.6666666666666665</v>
      </c>
      <c r="M22" s="22">
        <f t="shared" si="0"/>
        <v>2.2777777777777777</v>
      </c>
      <c r="N22" s="21">
        <f t="shared" si="0"/>
        <v>4.4444444444444446</v>
      </c>
    </row>
    <row r="23" spans="1:14" s="4" customFormat="1" ht="18.75" x14ac:dyDescent="0.3">
      <c r="A23" s="30"/>
      <c r="B23" s="23"/>
      <c r="C23" s="24"/>
      <c r="D23" s="24"/>
      <c r="E23" s="24"/>
      <c r="F23" s="25">
        <v>30</v>
      </c>
      <c r="G23" s="26">
        <f>G22 * F23 / 100</f>
        <v>1.2500000000000002</v>
      </c>
      <c r="H23" s="26">
        <f>H22 * F23 / 100</f>
        <v>1.3</v>
      </c>
      <c r="I23" s="26">
        <f>I22 * F23 / 100</f>
        <v>1.3166666666666669</v>
      </c>
      <c r="J23" s="26">
        <f>J22 * F23 / 100</f>
        <v>1.4166666666666665</v>
      </c>
      <c r="K23" s="26">
        <f>K22 * F23 / 100</f>
        <v>1</v>
      </c>
      <c r="L23" s="26">
        <f>L22 * F23 / 100</f>
        <v>1.1000000000000001</v>
      </c>
      <c r="M23" s="27">
        <f>M22 * F23 / 100</f>
        <v>0.68333333333333324</v>
      </c>
      <c r="N23" s="27">
        <f>N22 * F23 / 100</f>
        <v>1.3333333333333335</v>
      </c>
    </row>
    <row r="24" spans="1:14" ht="47.25" x14ac:dyDescent="0.25">
      <c r="A24" s="31">
        <v>2</v>
      </c>
      <c r="B24" s="19" t="s">
        <v>39</v>
      </c>
      <c r="C24" s="11" t="s">
        <v>40</v>
      </c>
      <c r="D24" s="12" t="s">
        <v>41</v>
      </c>
      <c r="E24" s="11" t="s">
        <v>41</v>
      </c>
      <c r="F24" s="13"/>
      <c r="G24" s="58">
        <v>4</v>
      </c>
      <c r="H24" s="96">
        <v>4</v>
      </c>
      <c r="I24" s="58">
        <v>2</v>
      </c>
      <c r="J24" s="96">
        <v>4</v>
      </c>
      <c r="K24" s="58">
        <v>5</v>
      </c>
      <c r="L24" s="58">
        <v>1</v>
      </c>
      <c r="M24" s="56">
        <v>5</v>
      </c>
      <c r="N24" s="99">
        <v>5</v>
      </c>
    </row>
    <row r="25" spans="1:14" s="4" customFormat="1" ht="18.75" x14ac:dyDescent="0.3">
      <c r="A25" s="30"/>
      <c r="B25" s="23"/>
      <c r="C25" s="24"/>
      <c r="D25" s="24"/>
      <c r="E25" s="24"/>
      <c r="F25" s="25">
        <v>5</v>
      </c>
      <c r="G25" s="26">
        <f>G24 * F25 / 100</f>
        <v>0.2</v>
      </c>
      <c r="H25" s="26">
        <f>H24 * F25 / 100</f>
        <v>0.2</v>
      </c>
      <c r="I25" s="26">
        <f>I24 * F25 / 100</f>
        <v>0.1</v>
      </c>
      <c r="J25" s="26">
        <f>J24 * F25 / 100</f>
        <v>0.2</v>
      </c>
      <c r="K25" s="26">
        <f>K24 * F25 / 100</f>
        <v>0.25</v>
      </c>
      <c r="L25" s="26">
        <f>L24 * F25 / 100</f>
        <v>0.05</v>
      </c>
      <c r="M25" s="27">
        <f>M24 * F25 / 100</f>
        <v>0.25</v>
      </c>
      <c r="N25" s="27">
        <f>N24 * F25 / 100</f>
        <v>0.25</v>
      </c>
    </row>
    <row r="26" spans="1:14" ht="126" x14ac:dyDescent="0.25">
      <c r="A26" s="62">
        <v>3</v>
      </c>
      <c r="B26" s="63" t="s">
        <v>42</v>
      </c>
      <c r="C26" s="61" t="s">
        <v>43</v>
      </c>
      <c r="D26" s="39" t="s">
        <v>44</v>
      </c>
      <c r="E26" s="61" t="s">
        <v>45</v>
      </c>
      <c r="F26" s="64"/>
      <c r="G26" s="65"/>
      <c r="H26" s="65"/>
      <c r="I26" s="65"/>
      <c r="J26" s="65"/>
      <c r="K26" s="65"/>
      <c r="L26" s="65"/>
      <c r="M26" s="66"/>
      <c r="N26" s="66"/>
    </row>
    <row r="27" spans="1:14" s="5" customFormat="1" x14ac:dyDescent="0.25">
      <c r="A27" s="75"/>
      <c r="B27" s="76"/>
      <c r="C27" s="77"/>
      <c r="D27" s="77"/>
      <c r="E27" s="77"/>
      <c r="F27" s="77"/>
      <c r="G27" s="77"/>
      <c r="H27" s="77"/>
      <c r="I27" s="77"/>
      <c r="J27" s="77"/>
      <c r="K27" s="77"/>
      <c r="L27" s="77"/>
      <c r="M27" s="78"/>
      <c r="N27" s="78"/>
    </row>
    <row r="28" spans="1:14" ht="204.75" x14ac:dyDescent="0.25">
      <c r="A28" s="79">
        <v>4</v>
      </c>
      <c r="B28" s="80" t="s">
        <v>46</v>
      </c>
      <c r="C28" s="66" t="s">
        <v>47</v>
      </c>
      <c r="D28" s="60" t="s">
        <v>48</v>
      </c>
      <c r="E28" s="66" t="s">
        <v>45</v>
      </c>
      <c r="F28" s="65"/>
      <c r="G28" s="65"/>
      <c r="H28" s="65"/>
      <c r="I28" s="65"/>
      <c r="J28" s="65"/>
      <c r="K28" s="65"/>
      <c r="L28" s="65"/>
      <c r="M28" s="66"/>
      <c r="N28" s="66"/>
    </row>
    <row r="29" spans="1:14" s="5" customFormat="1" x14ac:dyDescent="0.25">
      <c r="A29" s="75"/>
      <c r="B29" s="76"/>
      <c r="C29" s="77"/>
      <c r="D29" s="77"/>
      <c r="E29" s="77"/>
      <c r="F29" s="77"/>
      <c r="G29" s="77"/>
      <c r="H29" s="77"/>
      <c r="I29" s="77"/>
      <c r="J29" s="77"/>
      <c r="K29" s="77"/>
      <c r="L29" s="77"/>
      <c r="M29" s="78"/>
      <c r="N29" s="99"/>
    </row>
    <row r="30" spans="1:14" ht="47.25" x14ac:dyDescent="0.25">
      <c r="A30" s="112">
        <v>5</v>
      </c>
      <c r="B30" s="109" t="s">
        <v>49</v>
      </c>
      <c r="C30" s="118" t="s">
        <v>50</v>
      </c>
      <c r="D30" s="60" t="s">
        <v>51</v>
      </c>
      <c r="E30" s="118" t="s">
        <v>52</v>
      </c>
      <c r="F30" s="121"/>
      <c r="G30" s="104">
        <v>4</v>
      </c>
      <c r="H30" s="94"/>
      <c r="I30" s="104">
        <v>2</v>
      </c>
      <c r="J30" s="104">
        <v>0</v>
      </c>
      <c r="K30" s="104">
        <v>3</v>
      </c>
      <c r="L30" s="104">
        <v>4</v>
      </c>
      <c r="M30" s="104">
        <v>3</v>
      </c>
      <c r="N30" s="104">
        <v>2</v>
      </c>
    </row>
    <row r="31" spans="1:14" x14ac:dyDescent="0.25">
      <c r="A31" s="112"/>
      <c r="B31" s="109"/>
      <c r="C31" s="118"/>
      <c r="D31" s="9" t="s">
        <v>53</v>
      </c>
      <c r="E31" s="118"/>
      <c r="F31" s="121"/>
      <c r="G31" s="104"/>
      <c r="H31" s="94"/>
      <c r="I31" s="104"/>
      <c r="J31" s="104"/>
      <c r="K31" s="104"/>
      <c r="L31" s="104"/>
      <c r="M31" s="104"/>
      <c r="N31" s="104"/>
    </row>
    <row r="32" spans="1:14" x14ac:dyDescent="0.25">
      <c r="A32" s="112"/>
      <c r="B32" s="109"/>
      <c r="C32" s="118"/>
      <c r="D32" s="9" t="s">
        <v>54</v>
      </c>
      <c r="E32" s="118"/>
      <c r="F32" s="121"/>
      <c r="G32" s="104"/>
      <c r="H32" s="94"/>
      <c r="I32" s="104"/>
      <c r="J32" s="104"/>
      <c r="K32" s="104"/>
      <c r="L32" s="104"/>
      <c r="M32" s="104"/>
      <c r="N32" s="104"/>
    </row>
    <row r="33" spans="1:14" ht="31.5" x14ac:dyDescent="0.25">
      <c r="A33" s="112"/>
      <c r="B33" s="109"/>
      <c r="C33" s="118"/>
      <c r="D33" s="9" t="s">
        <v>55</v>
      </c>
      <c r="E33" s="118"/>
      <c r="F33" s="121"/>
      <c r="G33" s="104"/>
      <c r="H33" s="94"/>
      <c r="I33" s="104"/>
      <c r="J33" s="104"/>
      <c r="K33" s="104"/>
      <c r="L33" s="104"/>
      <c r="M33" s="104"/>
      <c r="N33" s="104"/>
    </row>
    <row r="34" spans="1:14" s="4" customFormat="1" ht="18.75" x14ac:dyDescent="0.3">
      <c r="A34" s="112"/>
      <c r="B34" s="109"/>
      <c r="C34" s="118"/>
      <c r="D34" s="9"/>
      <c r="E34" s="118"/>
      <c r="F34" s="121"/>
      <c r="G34" s="104"/>
      <c r="H34" s="94"/>
      <c r="I34" s="104"/>
      <c r="J34" s="104"/>
      <c r="K34" s="104"/>
      <c r="L34" s="104"/>
      <c r="M34" s="104"/>
      <c r="N34" s="104"/>
    </row>
    <row r="35" spans="1:14" ht="63" x14ac:dyDescent="0.25">
      <c r="A35" s="112"/>
      <c r="B35" s="109"/>
      <c r="C35" s="118"/>
      <c r="D35" s="9" t="s">
        <v>56</v>
      </c>
      <c r="E35" s="119"/>
      <c r="F35" s="122"/>
      <c r="G35" s="105"/>
      <c r="H35" s="95"/>
      <c r="I35" s="105"/>
      <c r="J35" s="105"/>
      <c r="K35" s="105"/>
      <c r="L35" s="105"/>
      <c r="M35" s="105"/>
      <c r="N35" s="105"/>
    </row>
    <row r="36" spans="1:14" ht="47.25" x14ac:dyDescent="0.25">
      <c r="A36" s="52"/>
      <c r="B36" s="109"/>
      <c r="C36" s="8"/>
      <c r="D36" s="12" t="s">
        <v>57</v>
      </c>
      <c r="E36" s="11"/>
      <c r="F36" s="13"/>
      <c r="G36" s="58">
        <v>4</v>
      </c>
      <c r="H36" s="96">
        <v>4.2</v>
      </c>
      <c r="I36" s="58">
        <v>2</v>
      </c>
      <c r="J36" s="96">
        <v>2.8</v>
      </c>
      <c r="K36" s="58">
        <v>5</v>
      </c>
      <c r="L36" s="58">
        <v>3</v>
      </c>
      <c r="M36" s="56">
        <v>5</v>
      </c>
      <c r="N36" s="99">
        <v>4.9000000000000004</v>
      </c>
    </row>
    <row r="37" spans="1:14" ht="63" x14ac:dyDescent="0.25">
      <c r="A37" s="53"/>
      <c r="B37" s="110"/>
      <c r="C37" s="56"/>
      <c r="D37" s="40" t="s">
        <v>58</v>
      </c>
      <c r="E37" s="56"/>
      <c r="F37" s="58"/>
      <c r="G37" s="58">
        <v>4</v>
      </c>
      <c r="H37" s="96">
        <v>4</v>
      </c>
      <c r="I37" s="58">
        <v>4</v>
      </c>
      <c r="J37" s="96">
        <v>4</v>
      </c>
      <c r="K37" s="58">
        <v>2</v>
      </c>
      <c r="L37" s="58">
        <v>5</v>
      </c>
      <c r="M37" s="56">
        <v>1</v>
      </c>
      <c r="N37" s="99">
        <v>4</v>
      </c>
    </row>
    <row r="38" spans="1:14" s="4" customFormat="1" ht="18.75" x14ac:dyDescent="0.3">
      <c r="A38" s="53"/>
      <c r="B38" s="54"/>
      <c r="C38" s="56"/>
      <c r="D38" s="40"/>
      <c r="E38" s="56"/>
      <c r="F38" s="58"/>
      <c r="G38" s="21">
        <f>AVERAGE(G35:G37)</f>
        <v>4</v>
      </c>
      <c r="H38" s="21">
        <f>AVERAGE(H35:H37)</f>
        <v>4.0999999999999996</v>
      </c>
      <c r="I38" s="21">
        <f t="shared" ref="I38:N38" si="1">AVERAGE(I35:I37)</f>
        <v>3</v>
      </c>
      <c r="J38" s="21">
        <f t="shared" si="1"/>
        <v>3.4</v>
      </c>
      <c r="K38" s="21">
        <f t="shared" si="1"/>
        <v>3.5</v>
      </c>
      <c r="L38" s="21">
        <f t="shared" si="1"/>
        <v>4</v>
      </c>
      <c r="M38" s="22">
        <f t="shared" si="1"/>
        <v>3</v>
      </c>
      <c r="N38" s="22">
        <f t="shared" si="1"/>
        <v>4.45</v>
      </c>
    </row>
    <row r="39" spans="1:14" ht="18.75" x14ac:dyDescent="0.3">
      <c r="A39" s="30"/>
      <c r="B39" s="23"/>
      <c r="C39" s="24"/>
      <c r="D39" s="24"/>
      <c r="E39" s="24"/>
      <c r="F39" s="25">
        <v>25</v>
      </c>
      <c r="G39" s="26">
        <f>G38 * F39 / 100</f>
        <v>1</v>
      </c>
      <c r="H39" s="26">
        <f>H38 * F39 / 100</f>
        <v>1.0249999999999999</v>
      </c>
      <c r="I39" s="26">
        <f>I38 * F39 / 100</f>
        <v>0.75</v>
      </c>
      <c r="J39" s="26">
        <f>J38 * F39 / 100</f>
        <v>0.85</v>
      </c>
      <c r="K39" s="26">
        <f>K38 * F39 / 100</f>
        <v>0.875</v>
      </c>
      <c r="L39" s="26">
        <f>L38 * F39 / 100</f>
        <v>1</v>
      </c>
      <c r="M39" s="27">
        <f>M38 * F39 / 100</f>
        <v>0.75</v>
      </c>
      <c r="N39" s="27">
        <f>N38 * F39 / 100</f>
        <v>1.1125</v>
      </c>
    </row>
    <row r="40" spans="1:14" ht="110.25" x14ac:dyDescent="0.25">
      <c r="A40" s="62">
        <v>6</v>
      </c>
      <c r="B40" s="63" t="s">
        <v>59</v>
      </c>
      <c r="C40" s="61" t="s">
        <v>60</v>
      </c>
      <c r="D40" s="39" t="s">
        <v>61</v>
      </c>
      <c r="E40" s="61" t="s">
        <v>62</v>
      </c>
      <c r="F40" s="64"/>
      <c r="G40" s="65"/>
      <c r="H40" s="65"/>
      <c r="I40" s="65"/>
      <c r="J40" s="65"/>
      <c r="K40" s="65"/>
      <c r="L40" s="65"/>
      <c r="M40" s="66"/>
      <c r="N40" s="66"/>
    </row>
    <row r="41" spans="1:14" x14ac:dyDescent="0.25">
      <c r="A41" s="31"/>
      <c r="B41" s="19"/>
      <c r="C41" s="11"/>
      <c r="D41" s="12"/>
      <c r="E41" s="11"/>
      <c r="F41" s="11"/>
      <c r="G41" s="11"/>
      <c r="H41" s="11"/>
      <c r="I41" s="11"/>
      <c r="J41" s="11"/>
      <c r="K41" s="11"/>
      <c r="L41" s="11"/>
      <c r="M41" s="13"/>
    </row>
    <row r="42" spans="1:14" s="4" customFormat="1" ht="128.25" customHeight="1" x14ac:dyDescent="0.3">
      <c r="A42" s="53">
        <v>7</v>
      </c>
      <c r="B42" s="54" t="s">
        <v>63</v>
      </c>
      <c r="C42" s="56" t="s">
        <v>64</v>
      </c>
      <c r="D42" s="40" t="s">
        <v>65</v>
      </c>
      <c r="E42" s="56" t="s">
        <v>66</v>
      </c>
      <c r="F42" s="58"/>
      <c r="G42" s="58">
        <v>5</v>
      </c>
      <c r="H42" s="96">
        <v>5</v>
      </c>
      <c r="I42" s="58">
        <v>3</v>
      </c>
      <c r="J42" s="96">
        <v>4</v>
      </c>
      <c r="K42" s="58">
        <v>2</v>
      </c>
      <c r="L42" s="58">
        <v>4</v>
      </c>
      <c r="M42" s="56">
        <v>1</v>
      </c>
      <c r="N42" s="99">
        <v>5</v>
      </c>
    </row>
    <row r="43" spans="1:14" ht="18.75" x14ac:dyDescent="0.3">
      <c r="A43" s="30"/>
      <c r="B43" s="23"/>
      <c r="C43" s="24"/>
      <c r="D43" s="24"/>
      <c r="E43" s="24"/>
      <c r="F43" s="25">
        <v>5</v>
      </c>
      <c r="G43" s="26">
        <f>G42 * F43 / 100</f>
        <v>0.25</v>
      </c>
      <c r="H43" s="26">
        <f>H42 * F43 / 100</f>
        <v>0.25</v>
      </c>
      <c r="I43" s="26">
        <f>I42 * F43 / 100</f>
        <v>0.15</v>
      </c>
      <c r="J43" s="26">
        <f>J42 * F43 / 100</f>
        <v>0.2</v>
      </c>
      <c r="K43" s="26">
        <f>K42 * F43 / 100</f>
        <v>0.1</v>
      </c>
      <c r="L43" s="26">
        <f>L42 * F43 / 100</f>
        <v>0.2</v>
      </c>
      <c r="M43" s="27">
        <f>M42 * F43 / 100</f>
        <v>0.05</v>
      </c>
      <c r="N43" s="27">
        <f>N42 * F43 / 100</f>
        <v>0.25</v>
      </c>
    </row>
    <row r="44" spans="1:14" s="4" customFormat="1" ht="95.25" x14ac:dyDescent="0.3">
      <c r="A44" s="62">
        <v>8</v>
      </c>
      <c r="B44" s="63" t="s">
        <v>67</v>
      </c>
      <c r="C44" s="61" t="s">
        <v>68</v>
      </c>
      <c r="D44" s="39" t="s">
        <v>69</v>
      </c>
      <c r="E44" s="61" t="s">
        <v>70</v>
      </c>
      <c r="F44" s="64"/>
      <c r="G44" s="65"/>
      <c r="H44" s="65"/>
      <c r="I44" s="65"/>
      <c r="J44" s="65"/>
      <c r="K44" s="65"/>
      <c r="L44" s="65"/>
      <c r="M44" s="66"/>
      <c r="N44" s="66"/>
    </row>
    <row r="45" spans="1:14" x14ac:dyDescent="0.25">
      <c r="A45" s="31"/>
      <c r="B45" s="19"/>
      <c r="C45" s="11"/>
      <c r="D45" s="12"/>
      <c r="E45" s="11"/>
      <c r="F45" s="11"/>
      <c r="G45" s="11"/>
      <c r="H45" s="11"/>
      <c r="I45" s="11"/>
      <c r="J45" s="11"/>
      <c r="K45" s="11"/>
      <c r="L45" s="11"/>
      <c r="M45" s="13"/>
    </row>
    <row r="46" spans="1:14" s="4" customFormat="1" ht="95.25" x14ac:dyDescent="0.3">
      <c r="A46" s="112">
        <v>9</v>
      </c>
      <c r="B46" s="115" t="s">
        <v>71</v>
      </c>
      <c r="C46" s="118" t="s">
        <v>72</v>
      </c>
      <c r="D46" s="60" t="s">
        <v>73</v>
      </c>
      <c r="E46" s="17" t="s">
        <v>74</v>
      </c>
      <c r="F46" s="121"/>
      <c r="G46" s="104">
        <v>4</v>
      </c>
      <c r="H46" s="94"/>
      <c r="I46" s="104">
        <v>5</v>
      </c>
      <c r="J46" s="94"/>
      <c r="K46" s="104">
        <v>2</v>
      </c>
      <c r="L46" s="104">
        <v>3</v>
      </c>
      <c r="M46" s="104">
        <v>4</v>
      </c>
      <c r="N46" s="106">
        <v>5</v>
      </c>
    </row>
    <row r="47" spans="1:14" ht="157.5" x14ac:dyDescent="0.25">
      <c r="A47" s="112"/>
      <c r="B47" s="115"/>
      <c r="C47" s="118"/>
      <c r="D47" s="9" t="s">
        <v>75</v>
      </c>
      <c r="E47" s="17" t="s">
        <v>76</v>
      </c>
      <c r="F47" s="121"/>
      <c r="G47" s="104"/>
      <c r="H47" s="94"/>
      <c r="I47" s="104"/>
      <c r="J47" s="94"/>
      <c r="K47" s="104"/>
      <c r="L47" s="104"/>
      <c r="M47" s="104"/>
      <c r="N47" s="106"/>
    </row>
    <row r="48" spans="1:14" s="4" customFormat="1" ht="18.75" x14ac:dyDescent="0.3">
      <c r="A48" s="112"/>
      <c r="B48" s="115"/>
      <c r="C48" s="118"/>
      <c r="D48" s="9" t="s">
        <v>77</v>
      </c>
      <c r="E48" s="17"/>
      <c r="F48" s="121"/>
      <c r="G48" s="104"/>
      <c r="H48" s="94"/>
      <c r="I48" s="104"/>
      <c r="J48" s="94"/>
      <c r="K48" s="104"/>
      <c r="L48" s="104"/>
      <c r="M48" s="104"/>
      <c r="N48" s="106"/>
    </row>
    <row r="49" spans="1:14" x14ac:dyDescent="0.25">
      <c r="A49" s="112"/>
      <c r="B49" s="115"/>
      <c r="C49" s="118"/>
      <c r="D49" s="10"/>
      <c r="E49" s="17"/>
      <c r="F49" s="121"/>
      <c r="G49" s="104"/>
      <c r="H49" s="94"/>
      <c r="I49" s="104"/>
      <c r="J49" s="94"/>
      <c r="K49" s="104"/>
      <c r="L49" s="104"/>
      <c r="M49" s="104"/>
      <c r="N49" s="106"/>
    </row>
    <row r="50" spans="1:14" s="4" customFormat="1" ht="18.75" x14ac:dyDescent="0.3">
      <c r="A50" s="112"/>
      <c r="B50" s="115"/>
      <c r="C50" s="118"/>
      <c r="D50" s="9" t="s">
        <v>78</v>
      </c>
      <c r="E50" s="17"/>
      <c r="F50" s="121"/>
      <c r="G50" s="104"/>
      <c r="H50" s="94"/>
      <c r="I50" s="104"/>
      <c r="J50" s="94"/>
      <c r="K50" s="104"/>
      <c r="L50" s="104"/>
      <c r="M50" s="104"/>
      <c r="N50" s="106"/>
    </row>
    <row r="51" spans="1:14" ht="31.5" x14ac:dyDescent="0.25">
      <c r="A51" s="112"/>
      <c r="B51" s="115"/>
      <c r="C51" s="118"/>
      <c r="D51" s="9" t="s">
        <v>79</v>
      </c>
      <c r="E51" s="17"/>
      <c r="F51" s="121"/>
      <c r="G51" s="104"/>
      <c r="H51" s="94"/>
      <c r="I51" s="104"/>
      <c r="J51" s="94"/>
      <c r="K51" s="104"/>
      <c r="L51" s="104"/>
      <c r="M51" s="104"/>
      <c r="N51" s="106"/>
    </row>
    <row r="52" spans="1:14" s="6" customFormat="1" ht="47.25" x14ac:dyDescent="0.25">
      <c r="A52" s="112"/>
      <c r="B52" s="115"/>
      <c r="C52" s="118"/>
      <c r="D52" s="9" t="s">
        <v>80</v>
      </c>
      <c r="E52" s="17"/>
      <c r="F52" s="121"/>
      <c r="G52" s="104"/>
      <c r="H52" s="94"/>
      <c r="I52" s="104"/>
      <c r="J52" s="94"/>
      <c r="K52" s="104"/>
      <c r="L52" s="104"/>
      <c r="M52" s="104"/>
      <c r="N52" s="106"/>
    </row>
    <row r="53" spans="1:14" ht="78.75" x14ac:dyDescent="0.25">
      <c r="A53" s="113"/>
      <c r="B53" s="116"/>
      <c r="C53" s="119"/>
      <c r="D53" s="60" t="s">
        <v>81</v>
      </c>
      <c r="E53" s="17"/>
      <c r="F53" s="122"/>
      <c r="G53" s="105"/>
      <c r="H53" s="95">
        <v>4</v>
      </c>
      <c r="I53" s="105"/>
      <c r="J53" s="95">
        <v>5</v>
      </c>
      <c r="K53" s="105"/>
      <c r="L53" s="105"/>
      <c r="M53" s="105"/>
      <c r="N53" s="107"/>
    </row>
    <row r="54" spans="1:14" ht="18.75" x14ac:dyDescent="0.3">
      <c r="A54" s="43"/>
      <c r="B54" s="44"/>
      <c r="C54" s="45"/>
      <c r="D54" s="45"/>
      <c r="E54" s="45"/>
      <c r="F54" s="46">
        <v>5</v>
      </c>
      <c r="G54" s="26">
        <f>G46 * F54 / 100</f>
        <v>0.2</v>
      </c>
      <c r="H54" s="26">
        <f>H53 * F54 / 100</f>
        <v>0.2</v>
      </c>
      <c r="I54" s="26">
        <f>I46 * F54 / 100</f>
        <v>0.25</v>
      </c>
      <c r="J54" s="26">
        <f>J53 * F54 / 100</f>
        <v>0.25</v>
      </c>
      <c r="K54" s="26">
        <f>K46 * F54 / 100</f>
        <v>0.1</v>
      </c>
      <c r="L54" s="26">
        <f>L46 * F54 / 100</f>
        <v>0.15</v>
      </c>
      <c r="M54" s="26">
        <f>M46 * F54 / 100</f>
        <v>0.2</v>
      </c>
      <c r="N54" s="26">
        <f>N46 * F54 / 100</f>
        <v>0.25</v>
      </c>
    </row>
    <row r="55" spans="1:14" x14ac:dyDescent="0.25">
      <c r="A55" s="111">
        <v>10</v>
      </c>
      <c r="B55" s="114" t="s">
        <v>82</v>
      </c>
      <c r="C55" s="117" t="s">
        <v>83</v>
      </c>
      <c r="D55" s="60" t="s">
        <v>84</v>
      </c>
      <c r="E55" s="117" t="s">
        <v>85</v>
      </c>
      <c r="F55" s="120"/>
      <c r="G55" s="108">
        <v>4</v>
      </c>
      <c r="H55" s="97"/>
      <c r="I55" s="108">
        <v>3</v>
      </c>
      <c r="J55" s="97"/>
      <c r="K55" s="108">
        <v>3</v>
      </c>
      <c r="L55" s="108">
        <v>5</v>
      </c>
      <c r="M55" s="108">
        <v>2</v>
      </c>
      <c r="N55" s="108">
        <v>4.8</v>
      </c>
    </row>
    <row r="56" spans="1:14" x14ac:dyDescent="0.25">
      <c r="A56" s="112"/>
      <c r="B56" s="115"/>
      <c r="C56" s="118"/>
      <c r="D56" s="9" t="s">
        <v>86</v>
      </c>
      <c r="E56" s="118"/>
      <c r="F56" s="121"/>
      <c r="G56" s="104"/>
      <c r="H56" s="94"/>
      <c r="I56" s="104"/>
      <c r="J56" s="94"/>
      <c r="K56" s="104"/>
      <c r="L56" s="104"/>
      <c r="M56" s="104"/>
      <c r="N56" s="104"/>
    </row>
    <row r="57" spans="1:14" ht="31.5" x14ac:dyDescent="0.25">
      <c r="A57" s="112"/>
      <c r="B57" s="115"/>
      <c r="C57" s="118"/>
      <c r="D57" s="9" t="s">
        <v>87</v>
      </c>
      <c r="E57" s="118"/>
      <c r="F57" s="121"/>
      <c r="G57" s="104"/>
      <c r="H57" s="94"/>
      <c r="I57" s="104"/>
      <c r="J57" s="94"/>
      <c r="K57" s="104"/>
      <c r="L57" s="104"/>
      <c r="M57" s="104"/>
      <c r="N57" s="104"/>
    </row>
    <row r="58" spans="1:14" ht="31.5" x14ac:dyDescent="0.25">
      <c r="A58" s="113"/>
      <c r="B58" s="116"/>
      <c r="C58" s="119"/>
      <c r="D58" s="40" t="s">
        <v>88</v>
      </c>
      <c r="E58" s="119"/>
      <c r="F58" s="122"/>
      <c r="G58" s="105"/>
      <c r="H58" s="95">
        <v>4</v>
      </c>
      <c r="I58" s="105"/>
      <c r="J58" s="95">
        <v>4.2</v>
      </c>
      <c r="K58" s="105"/>
      <c r="L58" s="105"/>
      <c r="M58" s="105"/>
      <c r="N58" s="105"/>
    </row>
    <row r="59" spans="1:14" ht="18.75" x14ac:dyDescent="0.3">
      <c r="A59" s="67"/>
      <c r="B59" s="68"/>
      <c r="C59" s="69"/>
      <c r="D59" s="69"/>
      <c r="E59" s="69"/>
      <c r="F59" s="70">
        <v>30</v>
      </c>
      <c r="G59" s="71">
        <f>G55 * F59 / 100</f>
        <v>1.2</v>
      </c>
      <c r="H59" s="71">
        <f>H58 * F59 / 100</f>
        <v>1.2</v>
      </c>
      <c r="I59" s="71">
        <f>I55 * F59 / 100</f>
        <v>0.9</v>
      </c>
      <c r="J59" s="71">
        <f>J58 * F59 / 100</f>
        <v>1.26</v>
      </c>
      <c r="K59" s="71">
        <f>K55 * F59 / 100</f>
        <v>0.9</v>
      </c>
      <c r="L59" s="71">
        <f>L55 * F59 / 100</f>
        <v>1.5</v>
      </c>
      <c r="M59" s="72">
        <f>M55 * F59 / 100</f>
        <v>0.6</v>
      </c>
      <c r="N59" s="72">
        <f>N55 * F59 / 100</f>
        <v>1.44</v>
      </c>
    </row>
    <row r="60" spans="1:14" x14ac:dyDescent="0.25">
      <c r="A60" s="31"/>
      <c r="B60" s="19"/>
      <c r="C60" s="11"/>
      <c r="D60" s="11"/>
      <c r="E60" s="11"/>
      <c r="F60" s="11"/>
      <c r="G60" s="11"/>
      <c r="H60" s="11"/>
      <c r="I60" s="11"/>
      <c r="J60" s="11"/>
      <c r="K60" s="11"/>
      <c r="L60" s="11"/>
      <c r="M60" s="13"/>
    </row>
    <row r="61" spans="1:14" ht="21" x14ac:dyDescent="0.25">
      <c r="A61" s="123" t="s">
        <v>89</v>
      </c>
      <c r="B61" s="124"/>
      <c r="C61" s="124"/>
      <c r="D61" s="124"/>
      <c r="E61" s="124"/>
      <c r="F61" s="73">
        <f>SUM(F59,F54,F43,F39,F25,F23)</f>
        <v>100</v>
      </c>
      <c r="G61" s="74">
        <f>ROUNDUP(SUM(G59,G54,G43,G39,G25,G23), 2)</f>
        <v>4.0999999999999996</v>
      </c>
      <c r="H61" s="74">
        <f>ROUNDUP(SUM(H59,H54,H43,H39,H25,H23), 2)</f>
        <v>4.18</v>
      </c>
      <c r="I61" s="74">
        <f t="shared" ref="I61:M61" si="2">ROUNDUP(SUM(I59,I54,I43,I39,I25,I23), 2)</f>
        <v>3.4699999999999998</v>
      </c>
      <c r="J61" s="74">
        <f t="shared" si="2"/>
        <v>4.18</v>
      </c>
      <c r="K61" s="74">
        <f t="shared" si="2"/>
        <v>3.23</v>
      </c>
      <c r="L61" s="74">
        <f t="shared" si="2"/>
        <v>4</v>
      </c>
      <c r="M61" s="74">
        <f t="shared" si="2"/>
        <v>2.5399999999999996</v>
      </c>
      <c r="N61" s="74">
        <f>ROUNDUP(SUM(N59,N54,N43,N39,N25,N23), 2)</f>
        <v>4.6399999999999997</v>
      </c>
    </row>
    <row r="62" spans="1:14" x14ac:dyDescent="0.25">
      <c r="N62" s="3"/>
    </row>
    <row r="63" spans="1:14" x14ac:dyDescent="0.25">
      <c r="N63" s="3"/>
    </row>
    <row r="64" spans="1:14" x14ac:dyDescent="0.25">
      <c r="N64" s="3"/>
    </row>
    <row r="65" spans="14:14" x14ac:dyDescent="0.25">
      <c r="N65" s="3"/>
    </row>
    <row r="66" spans="14:14" x14ac:dyDescent="0.25">
      <c r="N66" s="3"/>
    </row>
    <row r="67" spans="14:14" x14ac:dyDescent="0.25">
      <c r="N67" s="3"/>
    </row>
    <row r="68" spans="14:14" x14ac:dyDescent="0.25">
      <c r="N68" s="3"/>
    </row>
    <row r="69" spans="14:14" x14ac:dyDescent="0.25">
      <c r="N69" s="3"/>
    </row>
    <row r="70" spans="14:14" x14ac:dyDescent="0.25">
      <c r="N70" s="3"/>
    </row>
    <row r="71" spans="14:14" x14ac:dyDescent="0.25">
      <c r="N71" s="3"/>
    </row>
    <row r="72" spans="14:14" x14ac:dyDescent="0.25">
      <c r="N72" s="3"/>
    </row>
    <row r="73" spans="14:14" x14ac:dyDescent="0.25">
      <c r="N73" s="3"/>
    </row>
    <row r="74" spans="14:14" x14ac:dyDescent="0.25">
      <c r="N74" s="3"/>
    </row>
    <row r="75" spans="14:14" x14ac:dyDescent="0.25">
      <c r="N75" s="3"/>
    </row>
    <row r="76" spans="14:14" x14ac:dyDescent="0.25">
      <c r="N76" s="3"/>
    </row>
    <row r="77" spans="14:14" x14ac:dyDescent="0.25">
      <c r="N77" s="3"/>
    </row>
    <row r="78" spans="14:14" x14ac:dyDescent="0.25">
      <c r="N78" s="3"/>
    </row>
    <row r="79" spans="14:14" x14ac:dyDescent="0.25">
      <c r="N79" s="3"/>
    </row>
    <row r="80" spans="14:14" x14ac:dyDescent="0.25">
      <c r="N80" s="3"/>
    </row>
    <row r="81" spans="14:14" x14ac:dyDescent="0.25">
      <c r="N81" s="3"/>
    </row>
    <row r="82" spans="14:14" x14ac:dyDescent="0.25">
      <c r="N82" s="3"/>
    </row>
    <row r="83" spans="14:14" x14ac:dyDescent="0.25">
      <c r="N83" s="3"/>
    </row>
    <row r="84" spans="14:14" x14ac:dyDescent="0.25">
      <c r="N84" s="3"/>
    </row>
    <row r="85" spans="14:14" x14ac:dyDescent="0.25">
      <c r="N85" s="3"/>
    </row>
    <row r="86" spans="14:14" x14ac:dyDescent="0.25">
      <c r="N86" s="3"/>
    </row>
    <row r="87" spans="14:14" x14ac:dyDescent="0.25">
      <c r="N87" s="3"/>
    </row>
    <row r="88" spans="14:14" x14ac:dyDescent="0.25">
      <c r="N88" s="3"/>
    </row>
    <row r="89" spans="14:14" x14ac:dyDescent="0.25">
      <c r="N89" s="3"/>
    </row>
    <row r="90" spans="14:14" x14ac:dyDescent="0.25">
      <c r="N90" s="3"/>
    </row>
    <row r="91" spans="14:14" x14ac:dyDescent="0.25">
      <c r="N91" s="3"/>
    </row>
    <row r="92" spans="14:14" x14ac:dyDescent="0.25">
      <c r="N92" s="3"/>
    </row>
    <row r="93" spans="14:14" x14ac:dyDescent="0.25">
      <c r="N93" s="3"/>
    </row>
    <row r="94" spans="14:14" x14ac:dyDescent="0.25">
      <c r="N94" s="3"/>
    </row>
    <row r="95" spans="14:14" x14ac:dyDescent="0.25">
      <c r="N95" s="3"/>
    </row>
    <row r="96" spans="14:14" x14ac:dyDescent="0.25">
      <c r="N96" s="3"/>
    </row>
    <row r="97" spans="14:14" x14ac:dyDescent="0.25">
      <c r="N97" s="3"/>
    </row>
    <row r="98" spans="14:14" x14ac:dyDescent="0.25">
      <c r="N98" s="3"/>
    </row>
    <row r="99" spans="14:14" x14ac:dyDescent="0.25">
      <c r="N99" s="3"/>
    </row>
    <row r="100" spans="14:14" x14ac:dyDescent="0.25">
      <c r="N100" s="3"/>
    </row>
    <row r="101" spans="14:14" x14ac:dyDescent="0.25">
      <c r="N101" s="3"/>
    </row>
    <row r="102" spans="14:14" x14ac:dyDescent="0.25">
      <c r="N102" s="3"/>
    </row>
    <row r="103" spans="14:14" x14ac:dyDescent="0.25">
      <c r="N103" s="3"/>
    </row>
    <row r="104" spans="14:14" x14ac:dyDescent="0.25">
      <c r="N104" s="3"/>
    </row>
    <row r="105" spans="14:14" x14ac:dyDescent="0.25">
      <c r="N105" s="3"/>
    </row>
    <row r="106" spans="14:14" x14ac:dyDescent="0.25">
      <c r="N106" s="3"/>
    </row>
    <row r="107" spans="14:14" x14ac:dyDescent="0.25">
      <c r="N107" s="3"/>
    </row>
    <row r="108" spans="14:14" x14ac:dyDescent="0.25">
      <c r="N108" s="3"/>
    </row>
    <row r="109" spans="14:14" x14ac:dyDescent="0.25">
      <c r="N109" s="3"/>
    </row>
    <row r="110" spans="14:14" x14ac:dyDescent="0.25">
      <c r="N110" s="3"/>
    </row>
    <row r="111" spans="14:14" x14ac:dyDescent="0.25">
      <c r="N111" s="3"/>
    </row>
    <row r="112" spans="14:14" x14ac:dyDescent="0.25">
      <c r="N112" s="3"/>
    </row>
    <row r="113" spans="14:14" x14ac:dyDescent="0.25">
      <c r="N113" s="3"/>
    </row>
    <row r="114" spans="14:14" x14ac:dyDescent="0.25">
      <c r="N114" s="3"/>
    </row>
    <row r="115" spans="14:14" x14ac:dyDescent="0.25">
      <c r="N115" s="3"/>
    </row>
    <row r="116" spans="14:14" x14ac:dyDescent="0.25">
      <c r="N116" s="3"/>
    </row>
    <row r="117" spans="14:14" x14ac:dyDescent="0.25">
      <c r="N117" s="3"/>
    </row>
    <row r="118" spans="14:14" x14ac:dyDescent="0.25">
      <c r="N118" s="3"/>
    </row>
    <row r="119" spans="14:14" x14ac:dyDescent="0.25">
      <c r="N119" s="3"/>
    </row>
    <row r="120" spans="14:14" x14ac:dyDescent="0.25">
      <c r="N120" s="3"/>
    </row>
    <row r="121" spans="14:14" x14ac:dyDescent="0.25">
      <c r="N121" s="3"/>
    </row>
    <row r="122" spans="14:14" x14ac:dyDescent="0.25">
      <c r="N122" s="3"/>
    </row>
    <row r="123" spans="14:14" x14ac:dyDescent="0.25">
      <c r="N123" s="3"/>
    </row>
    <row r="124" spans="14:14" x14ac:dyDescent="0.25">
      <c r="N124" s="3"/>
    </row>
    <row r="125" spans="14:14" x14ac:dyDescent="0.25">
      <c r="N125" s="3"/>
    </row>
    <row r="126" spans="14:14" x14ac:dyDescent="0.25">
      <c r="N126" s="3"/>
    </row>
    <row r="127" spans="14:14" x14ac:dyDescent="0.25">
      <c r="N127" s="3"/>
    </row>
    <row r="128" spans="14:14" x14ac:dyDescent="0.25">
      <c r="N128" s="3"/>
    </row>
    <row r="129" spans="14:14" x14ac:dyDescent="0.25">
      <c r="N129" s="3"/>
    </row>
    <row r="130" spans="14:14" x14ac:dyDescent="0.25">
      <c r="N130" s="3"/>
    </row>
    <row r="131" spans="14:14" x14ac:dyDescent="0.25">
      <c r="N131" s="3"/>
    </row>
    <row r="132" spans="14:14" x14ac:dyDescent="0.25">
      <c r="N132" s="3"/>
    </row>
    <row r="133" spans="14:14" x14ac:dyDescent="0.25">
      <c r="N133" s="3"/>
    </row>
    <row r="134" spans="14:14" x14ac:dyDescent="0.25">
      <c r="N134" s="3"/>
    </row>
    <row r="135" spans="14:14" x14ac:dyDescent="0.25">
      <c r="N135" s="3"/>
    </row>
    <row r="136" spans="14:14" x14ac:dyDescent="0.25">
      <c r="N136" s="3"/>
    </row>
    <row r="137" spans="14:14" x14ac:dyDescent="0.25">
      <c r="N137" s="3"/>
    </row>
    <row r="138" spans="14:14" x14ac:dyDescent="0.25">
      <c r="N138" s="3"/>
    </row>
    <row r="139" spans="14:14" x14ac:dyDescent="0.25">
      <c r="N139" s="3"/>
    </row>
    <row r="140" spans="14:14" x14ac:dyDescent="0.25">
      <c r="N140" s="3"/>
    </row>
    <row r="141" spans="14:14" x14ac:dyDescent="0.25">
      <c r="N141" s="3"/>
    </row>
    <row r="142" spans="14:14" x14ac:dyDescent="0.25">
      <c r="N142" s="3"/>
    </row>
    <row r="143" spans="14:14" x14ac:dyDescent="0.25">
      <c r="N143" s="3"/>
    </row>
    <row r="144" spans="14:14" x14ac:dyDescent="0.25">
      <c r="N144" s="3"/>
    </row>
    <row r="145" spans="14:14" x14ac:dyDescent="0.25">
      <c r="N145" s="3"/>
    </row>
    <row r="146" spans="14:14" x14ac:dyDescent="0.25">
      <c r="N146" s="3"/>
    </row>
    <row r="147" spans="14:14" x14ac:dyDescent="0.25">
      <c r="N147" s="3"/>
    </row>
    <row r="148" spans="14:14" x14ac:dyDescent="0.25">
      <c r="N148" s="3"/>
    </row>
    <row r="149" spans="14:14" x14ac:dyDescent="0.25">
      <c r="N149" s="3"/>
    </row>
    <row r="150" spans="14:14" x14ac:dyDescent="0.25">
      <c r="N150" s="3"/>
    </row>
    <row r="151" spans="14:14" x14ac:dyDescent="0.25">
      <c r="N151" s="3"/>
    </row>
    <row r="152" spans="14:14" x14ac:dyDescent="0.25">
      <c r="N152" s="3"/>
    </row>
    <row r="153" spans="14:14" x14ac:dyDescent="0.25">
      <c r="N153" s="3"/>
    </row>
    <row r="154" spans="14:14" x14ac:dyDescent="0.25">
      <c r="N154" s="3"/>
    </row>
    <row r="155" spans="14:14" x14ac:dyDescent="0.25">
      <c r="N155" s="3"/>
    </row>
    <row r="156" spans="14:14" x14ac:dyDescent="0.25">
      <c r="N156" s="3"/>
    </row>
    <row r="157" spans="14:14" x14ac:dyDescent="0.25">
      <c r="N157" s="3"/>
    </row>
    <row r="158" spans="14:14" x14ac:dyDescent="0.25">
      <c r="N158" s="3"/>
    </row>
    <row r="159" spans="14:14" x14ac:dyDescent="0.25">
      <c r="N159" s="3"/>
    </row>
    <row r="160" spans="14:14" x14ac:dyDescent="0.25">
      <c r="N160" s="3"/>
    </row>
    <row r="161" spans="14:14" x14ac:dyDescent="0.25">
      <c r="N161" s="3"/>
    </row>
    <row r="162" spans="14:14" x14ac:dyDescent="0.25">
      <c r="N162" s="3"/>
    </row>
    <row r="163" spans="14:14" x14ac:dyDescent="0.25">
      <c r="N163" s="3"/>
    </row>
    <row r="164" spans="14:14" x14ac:dyDescent="0.25">
      <c r="N164" s="3"/>
    </row>
    <row r="165" spans="14:14" x14ac:dyDescent="0.25">
      <c r="N165" s="3"/>
    </row>
    <row r="166" spans="14:14" x14ac:dyDescent="0.25">
      <c r="N166" s="3"/>
    </row>
    <row r="167" spans="14:14" x14ac:dyDescent="0.25">
      <c r="N167" s="3"/>
    </row>
    <row r="168" spans="14:14" x14ac:dyDescent="0.25">
      <c r="N168" s="3"/>
    </row>
    <row r="169" spans="14:14" x14ac:dyDescent="0.25">
      <c r="N169" s="3"/>
    </row>
    <row r="170" spans="14:14" x14ac:dyDescent="0.25">
      <c r="N170" s="3"/>
    </row>
    <row r="171" spans="14:14" x14ac:dyDescent="0.25">
      <c r="N171" s="3"/>
    </row>
    <row r="172" spans="14:14" x14ac:dyDescent="0.25">
      <c r="N172" s="3"/>
    </row>
    <row r="173" spans="14:14" x14ac:dyDescent="0.25">
      <c r="N173" s="3"/>
    </row>
    <row r="174" spans="14:14" x14ac:dyDescent="0.25">
      <c r="N174" s="3"/>
    </row>
    <row r="175" spans="14:14" x14ac:dyDescent="0.25">
      <c r="N175" s="3"/>
    </row>
    <row r="176" spans="14:14" x14ac:dyDescent="0.25">
      <c r="N176" s="3"/>
    </row>
    <row r="177" spans="14:14" x14ac:dyDescent="0.25">
      <c r="N177" s="3"/>
    </row>
    <row r="178" spans="14:14" x14ac:dyDescent="0.25">
      <c r="N178" s="3"/>
    </row>
    <row r="179" spans="14:14" x14ac:dyDescent="0.25">
      <c r="N179" s="3"/>
    </row>
    <row r="180" spans="14:14" x14ac:dyDescent="0.25">
      <c r="N180" s="3"/>
    </row>
    <row r="181" spans="14:14" x14ac:dyDescent="0.25">
      <c r="N181" s="3"/>
    </row>
    <row r="182" spans="14:14" x14ac:dyDescent="0.25">
      <c r="N182" s="3"/>
    </row>
    <row r="183" spans="14:14" x14ac:dyDescent="0.25">
      <c r="N183" s="3"/>
    </row>
    <row r="184" spans="14:14" x14ac:dyDescent="0.25">
      <c r="N184" s="3"/>
    </row>
    <row r="185" spans="14:14" x14ac:dyDescent="0.25">
      <c r="N185" s="3"/>
    </row>
    <row r="186" spans="14:14" x14ac:dyDescent="0.25">
      <c r="N186" s="3"/>
    </row>
    <row r="187" spans="14:14" x14ac:dyDescent="0.25">
      <c r="N187" s="3"/>
    </row>
    <row r="188" spans="14:14" x14ac:dyDescent="0.25">
      <c r="N188" s="3"/>
    </row>
    <row r="189" spans="14:14" x14ac:dyDescent="0.25">
      <c r="N189" s="3"/>
    </row>
    <row r="190" spans="14:14" x14ac:dyDescent="0.25">
      <c r="N190" s="3"/>
    </row>
    <row r="191" spans="14:14" x14ac:dyDescent="0.25">
      <c r="N191" s="3"/>
    </row>
    <row r="192" spans="14:14" x14ac:dyDescent="0.25">
      <c r="N192" s="3"/>
    </row>
    <row r="193" spans="14:14" x14ac:dyDescent="0.25">
      <c r="N193" s="3"/>
    </row>
    <row r="194" spans="14:14" x14ac:dyDescent="0.25">
      <c r="N194" s="3"/>
    </row>
    <row r="195" spans="14:14" x14ac:dyDescent="0.25">
      <c r="N195" s="3"/>
    </row>
    <row r="196" spans="14:14" x14ac:dyDescent="0.25">
      <c r="N196" s="3"/>
    </row>
    <row r="197" spans="14:14" x14ac:dyDescent="0.25">
      <c r="N197" s="3"/>
    </row>
    <row r="198" spans="14:14" x14ac:dyDescent="0.25">
      <c r="N198" s="3"/>
    </row>
    <row r="199" spans="14:14" x14ac:dyDescent="0.25">
      <c r="N199" s="3"/>
    </row>
    <row r="200" spans="14:14" x14ac:dyDescent="0.25">
      <c r="N200" s="3"/>
    </row>
    <row r="201" spans="14:14" x14ac:dyDescent="0.25">
      <c r="N201" s="3"/>
    </row>
    <row r="202" spans="14:14" x14ac:dyDescent="0.25">
      <c r="N202" s="3"/>
    </row>
    <row r="203" spans="14:14" x14ac:dyDescent="0.25">
      <c r="N203" s="3"/>
    </row>
    <row r="204" spans="14:14" x14ac:dyDescent="0.25">
      <c r="N204" s="3"/>
    </row>
    <row r="205" spans="14:14" x14ac:dyDescent="0.25">
      <c r="N205" s="3"/>
    </row>
    <row r="206" spans="14:14" x14ac:dyDescent="0.25">
      <c r="N206" s="3"/>
    </row>
    <row r="207" spans="14:14" x14ac:dyDescent="0.25">
      <c r="N207" s="3"/>
    </row>
    <row r="208" spans="14:14" x14ac:dyDescent="0.25">
      <c r="N208" s="3"/>
    </row>
    <row r="209" spans="14:14" x14ac:dyDescent="0.25">
      <c r="N209" s="3"/>
    </row>
    <row r="210" spans="14:14" x14ac:dyDescent="0.25">
      <c r="N210" s="3"/>
    </row>
    <row r="211" spans="14:14" x14ac:dyDescent="0.25">
      <c r="N211" s="3"/>
    </row>
    <row r="212" spans="14:14" x14ac:dyDescent="0.25">
      <c r="N212" s="3"/>
    </row>
    <row r="213" spans="14:14" x14ac:dyDescent="0.25">
      <c r="N213" s="3"/>
    </row>
    <row r="214" spans="14:14" x14ac:dyDescent="0.25">
      <c r="N214" s="3"/>
    </row>
    <row r="215" spans="14:14" x14ac:dyDescent="0.25">
      <c r="N215" s="3"/>
    </row>
    <row r="216" spans="14:14" x14ac:dyDescent="0.25">
      <c r="N216" s="3"/>
    </row>
    <row r="217" spans="14:14" x14ac:dyDescent="0.25">
      <c r="N217" s="3"/>
    </row>
    <row r="218" spans="14:14" x14ac:dyDescent="0.25">
      <c r="N218" s="3"/>
    </row>
    <row r="219" spans="14:14" x14ac:dyDescent="0.25">
      <c r="N219" s="3"/>
    </row>
    <row r="220" spans="14:14" x14ac:dyDescent="0.25">
      <c r="N220" s="3"/>
    </row>
    <row r="221" spans="14:14" x14ac:dyDescent="0.25">
      <c r="N221" s="3"/>
    </row>
    <row r="222" spans="14:14" x14ac:dyDescent="0.25">
      <c r="N222" s="3"/>
    </row>
    <row r="223" spans="14:14" x14ac:dyDescent="0.25">
      <c r="N223" s="3"/>
    </row>
    <row r="224" spans="14:14" x14ac:dyDescent="0.25">
      <c r="N224" s="3"/>
    </row>
    <row r="225" spans="14:14" x14ac:dyDescent="0.25">
      <c r="N225" s="3"/>
    </row>
    <row r="226" spans="14:14" x14ac:dyDescent="0.25">
      <c r="N226" s="3"/>
    </row>
    <row r="227" spans="14:14" x14ac:dyDescent="0.25">
      <c r="N227" s="3"/>
    </row>
    <row r="228" spans="14:14" x14ac:dyDescent="0.25">
      <c r="N228" s="3"/>
    </row>
    <row r="229" spans="14:14" x14ac:dyDescent="0.25">
      <c r="N229" s="3"/>
    </row>
    <row r="230" spans="14:14" x14ac:dyDescent="0.25">
      <c r="N230" s="3"/>
    </row>
    <row r="231" spans="14:14" x14ac:dyDescent="0.25">
      <c r="N231" s="3"/>
    </row>
    <row r="232" spans="14:14" x14ac:dyDescent="0.25">
      <c r="N232" s="3"/>
    </row>
    <row r="233" spans="14:14" x14ac:dyDescent="0.25">
      <c r="N233" s="3"/>
    </row>
    <row r="234" spans="14:14" x14ac:dyDescent="0.25">
      <c r="N234" s="3"/>
    </row>
    <row r="235" spans="14:14" x14ac:dyDescent="0.25">
      <c r="N235" s="3"/>
    </row>
    <row r="236" spans="14:14" x14ac:dyDescent="0.25">
      <c r="N236" s="3"/>
    </row>
    <row r="237" spans="14:14" x14ac:dyDescent="0.25">
      <c r="N237" s="3"/>
    </row>
    <row r="238" spans="14:14" x14ac:dyDescent="0.25">
      <c r="N238" s="3"/>
    </row>
    <row r="239" spans="14:14" x14ac:dyDescent="0.25">
      <c r="N239" s="3"/>
    </row>
    <row r="240" spans="14:14" x14ac:dyDescent="0.25">
      <c r="N240" s="3"/>
    </row>
    <row r="241" spans="14:14" x14ac:dyDescent="0.25">
      <c r="N241" s="3"/>
    </row>
    <row r="242" spans="14:14" x14ac:dyDescent="0.25">
      <c r="N242" s="3"/>
    </row>
    <row r="243" spans="14:14" x14ac:dyDescent="0.25">
      <c r="N243" s="3"/>
    </row>
    <row r="244" spans="14:14" x14ac:dyDescent="0.25">
      <c r="N244" s="3"/>
    </row>
    <row r="245" spans="14:14" x14ac:dyDescent="0.25">
      <c r="N245" s="3"/>
    </row>
    <row r="246" spans="14:14" x14ac:dyDescent="0.25">
      <c r="N246" s="3"/>
    </row>
    <row r="247" spans="14:14" x14ac:dyDescent="0.25">
      <c r="N247" s="3"/>
    </row>
    <row r="248" spans="14:14" x14ac:dyDescent="0.25">
      <c r="N248" s="3"/>
    </row>
    <row r="249" spans="14:14" x14ac:dyDescent="0.25">
      <c r="N249" s="3"/>
    </row>
    <row r="250" spans="14:14" x14ac:dyDescent="0.25">
      <c r="N250" s="3"/>
    </row>
    <row r="251" spans="14:14" x14ac:dyDescent="0.25">
      <c r="N251" s="3"/>
    </row>
    <row r="252" spans="14:14" x14ac:dyDescent="0.25">
      <c r="N252" s="3"/>
    </row>
    <row r="253" spans="14:14" x14ac:dyDescent="0.25">
      <c r="N253" s="3"/>
    </row>
    <row r="254" spans="14:14" x14ac:dyDescent="0.25">
      <c r="N254" s="3"/>
    </row>
    <row r="255" spans="14:14" x14ac:dyDescent="0.25">
      <c r="N255" s="3"/>
    </row>
    <row r="256" spans="14:14" x14ac:dyDescent="0.25">
      <c r="N256" s="3"/>
    </row>
    <row r="257" spans="14:14" x14ac:dyDescent="0.25">
      <c r="N257" s="3"/>
    </row>
    <row r="258" spans="14:14" x14ac:dyDescent="0.25">
      <c r="N258" s="3"/>
    </row>
    <row r="259" spans="14:14" x14ac:dyDescent="0.25">
      <c r="N259" s="3"/>
    </row>
    <row r="260" spans="14:14" x14ac:dyDescent="0.25">
      <c r="N260" s="3"/>
    </row>
    <row r="261" spans="14:14" x14ac:dyDescent="0.25">
      <c r="N261" s="3"/>
    </row>
    <row r="262" spans="14:14" x14ac:dyDescent="0.25">
      <c r="N262" s="3"/>
    </row>
    <row r="263" spans="14:14" x14ac:dyDescent="0.25">
      <c r="N263" s="3"/>
    </row>
    <row r="264" spans="14:14" x14ac:dyDescent="0.25">
      <c r="N264" s="3"/>
    </row>
    <row r="265" spans="14:14" x14ac:dyDescent="0.25">
      <c r="N265" s="3"/>
    </row>
    <row r="266" spans="14:14" x14ac:dyDescent="0.25">
      <c r="N266" s="3"/>
    </row>
    <row r="267" spans="14:14" x14ac:dyDescent="0.25">
      <c r="N267" s="3"/>
    </row>
    <row r="268" spans="14:14" x14ac:dyDescent="0.25">
      <c r="N268" s="3"/>
    </row>
    <row r="269" spans="14:14" x14ac:dyDescent="0.25">
      <c r="N269" s="3"/>
    </row>
    <row r="270" spans="14:14" x14ac:dyDescent="0.25">
      <c r="N270" s="3"/>
    </row>
    <row r="271" spans="14:14" x14ac:dyDescent="0.25">
      <c r="N271" s="3"/>
    </row>
    <row r="272" spans="14:14" x14ac:dyDescent="0.25">
      <c r="N272" s="3"/>
    </row>
    <row r="273" spans="14:14" x14ac:dyDescent="0.25">
      <c r="N273" s="3"/>
    </row>
    <row r="274" spans="14:14" x14ac:dyDescent="0.25">
      <c r="N274" s="3"/>
    </row>
    <row r="275" spans="14:14" x14ac:dyDescent="0.25">
      <c r="N275" s="3"/>
    </row>
    <row r="276" spans="14:14" x14ac:dyDescent="0.25">
      <c r="N276" s="3"/>
    </row>
    <row r="277" spans="14:14" x14ac:dyDescent="0.25">
      <c r="N277" s="3"/>
    </row>
    <row r="278" spans="14:14" x14ac:dyDescent="0.25">
      <c r="N278" s="3"/>
    </row>
    <row r="279" spans="14:14" x14ac:dyDescent="0.25">
      <c r="N279" s="3"/>
    </row>
    <row r="280" spans="14:14" x14ac:dyDescent="0.25">
      <c r="N280" s="3"/>
    </row>
    <row r="281" spans="14:14" x14ac:dyDescent="0.25">
      <c r="N281" s="3"/>
    </row>
    <row r="282" spans="14:14" x14ac:dyDescent="0.25">
      <c r="N282" s="3"/>
    </row>
    <row r="283" spans="14:14" x14ac:dyDescent="0.25">
      <c r="N283" s="3"/>
    </row>
    <row r="284" spans="14:14" x14ac:dyDescent="0.25">
      <c r="N284" s="3"/>
    </row>
    <row r="285" spans="14:14" x14ac:dyDescent="0.25">
      <c r="N285" s="3"/>
    </row>
    <row r="286" spans="14:14" x14ac:dyDescent="0.25">
      <c r="N286" s="3"/>
    </row>
    <row r="287" spans="14:14" x14ac:dyDescent="0.25">
      <c r="N287" s="3"/>
    </row>
    <row r="288" spans="14:14" x14ac:dyDescent="0.25">
      <c r="N288" s="3"/>
    </row>
    <row r="289" spans="14:14" x14ac:dyDescent="0.25">
      <c r="N289" s="3"/>
    </row>
    <row r="290" spans="14:14" x14ac:dyDescent="0.25">
      <c r="N290" s="3"/>
    </row>
    <row r="291" spans="14:14" x14ac:dyDescent="0.25">
      <c r="N291" s="3"/>
    </row>
    <row r="292" spans="14:14" x14ac:dyDescent="0.25">
      <c r="N292" s="3"/>
    </row>
    <row r="293" spans="14:14" x14ac:dyDescent="0.25">
      <c r="N293" s="3"/>
    </row>
    <row r="294" spans="14:14" x14ac:dyDescent="0.25">
      <c r="N294" s="3"/>
    </row>
    <row r="295" spans="14:14" x14ac:dyDescent="0.25">
      <c r="N295" s="3"/>
    </row>
    <row r="296" spans="14:14" x14ac:dyDescent="0.25">
      <c r="N296" s="3"/>
    </row>
    <row r="297" spans="14:14" x14ac:dyDescent="0.25">
      <c r="N297" s="3"/>
    </row>
    <row r="298" spans="14:14" x14ac:dyDescent="0.25">
      <c r="N298" s="3"/>
    </row>
    <row r="299" spans="14:14" x14ac:dyDescent="0.25">
      <c r="N299" s="3"/>
    </row>
    <row r="300" spans="14:14" x14ac:dyDescent="0.25">
      <c r="N300" s="3"/>
    </row>
    <row r="301" spans="14:14" x14ac:dyDescent="0.25">
      <c r="N301" s="3"/>
    </row>
    <row r="302" spans="14:14" x14ac:dyDescent="0.25">
      <c r="N302" s="3"/>
    </row>
    <row r="303" spans="14:14" x14ac:dyDescent="0.25">
      <c r="N303" s="3"/>
    </row>
    <row r="304" spans="14:14" x14ac:dyDescent="0.25">
      <c r="N304" s="3"/>
    </row>
    <row r="305" spans="14:14" x14ac:dyDescent="0.25">
      <c r="N305" s="3"/>
    </row>
    <row r="306" spans="14:14" x14ac:dyDescent="0.25">
      <c r="N306" s="3"/>
    </row>
    <row r="307" spans="14:14" x14ac:dyDescent="0.25">
      <c r="N307" s="3"/>
    </row>
    <row r="308" spans="14:14" x14ac:dyDescent="0.25">
      <c r="N308" s="3"/>
    </row>
    <row r="309" spans="14:14" x14ac:dyDescent="0.25">
      <c r="N309" s="3"/>
    </row>
    <row r="310" spans="14:14" x14ac:dyDescent="0.25">
      <c r="N310" s="3"/>
    </row>
    <row r="311" spans="14:14" x14ac:dyDescent="0.25">
      <c r="N311" s="3"/>
    </row>
    <row r="312" spans="14:14" x14ac:dyDescent="0.25">
      <c r="N312" s="3"/>
    </row>
    <row r="313" spans="14:14" x14ac:dyDescent="0.25">
      <c r="N313" s="3"/>
    </row>
    <row r="314" spans="14:14" x14ac:dyDescent="0.25">
      <c r="N314" s="3"/>
    </row>
    <row r="315" spans="14:14" x14ac:dyDescent="0.25">
      <c r="N315" s="3"/>
    </row>
    <row r="316" spans="14:14" x14ac:dyDescent="0.25">
      <c r="N316" s="3"/>
    </row>
    <row r="317" spans="14:14" x14ac:dyDescent="0.25">
      <c r="N317" s="3"/>
    </row>
    <row r="318" spans="14:14" x14ac:dyDescent="0.25">
      <c r="N318" s="3"/>
    </row>
    <row r="319" spans="14:14" x14ac:dyDescent="0.25">
      <c r="N319" s="3"/>
    </row>
    <row r="320" spans="14:14" x14ac:dyDescent="0.25">
      <c r="N320" s="3"/>
    </row>
    <row r="321" spans="14:14" x14ac:dyDescent="0.25">
      <c r="N321" s="3"/>
    </row>
    <row r="322" spans="14:14" x14ac:dyDescent="0.25">
      <c r="N322" s="3"/>
    </row>
    <row r="323" spans="14:14" x14ac:dyDescent="0.25">
      <c r="N323" s="3"/>
    </row>
    <row r="324" spans="14:14" x14ac:dyDescent="0.25">
      <c r="N324" s="3"/>
    </row>
    <row r="325" spans="14:14" x14ac:dyDescent="0.25">
      <c r="N325" s="3"/>
    </row>
    <row r="326" spans="14:14" x14ac:dyDescent="0.25">
      <c r="N326" s="3"/>
    </row>
    <row r="327" spans="14:14" x14ac:dyDescent="0.25">
      <c r="N327" s="3"/>
    </row>
    <row r="328" spans="14:14" x14ac:dyDescent="0.25">
      <c r="N328" s="3"/>
    </row>
    <row r="329" spans="14:14" x14ac:dyDescent="0.25">
      <c r="N329" s="3"/>
    </row>
    <row r="330" spans="14:14" x14ac:dyDescent="0.25">
      <c r="N330" s="3"/>
    </row>
    <row r="331" spans="14:14" x14ac:dyDescent="0.25">
      <c r="N331" s="3"/>
    </row>
    <row r="332" spans="14:14" x14ac:dyDescent="0.25">
      <c r="N332" s="3"/>
    </row>
    <row r="333" spans="14:14" x14ac:dyDescent="0.25">
      <c r="N333" s="3"/>
    </row>
    <row r="334" spans="14:14" x14ac:dyDescent="0.25">
      <c r="N334" s="3"/>
    </row>
    <row r="335" spans="14:14" x14ac:dyDescent="0.25">
      <c r="N335" s="3"/>
    </row>
    <row r="336" spans="14:14" x14ac:dyDescent="0.25">
      <c r="N336" s="3"/>
    </row>
    <row r="337" spans="14:14" x14ac:dyDescent="0.25">
      <c r="N337" s="3"/>
    </row>
    <row r="338" spans="14:14" x14ac:dyDescent="0.25">
      <c r="N338" s="3"/>
    </row>
    <row r="339" spans="14:14" x14ac:dyDescent="0.25">
      <c r="N339" s="3"/>
    </row>
    <row r="340" spans="14:14" x14ac:dyDescent="0.25">
      <c r="N340" s="3"/>
    </row>
    <row r="341" spans="14:14" x14ac:dyDescent="0.25">
      <c r="N341" s="3"/>
    </row>
    <row r="342" spans="14:14" x14ac:dyDescent="0.25">
      <c r="N342" s="3"/>
    </row>
    <row r="343" spans="14:14" x14ac:dyDescent="0.25">
      <c r="N343" s="3"/>
    </row>
    <row r="344" spans="14:14" x14ac:dyDescent="0.25">
      <c r="N344" s="3"/>
    </row>
    <row r="345" spans="14:14" x14ac:dyDescent="0.25">
      <c r="N345" s="3"/>
    </row>
    <row r="346" spans="14:14" x14ac:dyDescent="0.25">
      <c r="N346" s="3"/>
    </row>
    <row r="347" spans="14:14" x14ac:dyDescent="0.25">
      <c r="N347" s="3"/>
    </row>
    <row r="348" spans="14:14" x14ac:dyDescent="0.25">
      <c r="N348" s="3"/>
    </row>
    <row r="349" spans="14:14" x14ac:dyDescent="0.25">
      <c r="N349" s="3"/>
    </row>
    <row r="350" spans="14:14" x14ac:dyDescent="0.25">
      <c r="N350" s="3"/>
    </row>
    <row r="351" spans="14:14" x14ac:dyDescent="0.25">
      <c r="N351" s="3"/>
    </row>
    <row r="352" spans="14:14" x14ac:dyDescent="0.25">
      <c r="N352" s="3"/>
    </row>
    <row r="353" spans="14:14" x14ac:dyDescent="0.25">
      <c r="N353" s="3"/>
    </row>
    <row r="354" spans="14:14" x14ac:dyDescent="0.25">
      <c r="N354" s="3"/>
    </row>
    <row r="355" spans="14:14" x14ac:dyDescent="0.25">
      <c r="N355" s="3"/>
    </row>
    <row r="356" spans="14:14" x14ac:dyDescent="0.25">
      <c r="N356" s="3"/>
    </row>
    <row r="357" spans="14:14" x14ac:dyDescent="0.25">
      <c r="N357" s="3"/>
    </row>
    <row r="358" spans="14:14" x14ac:dyDescent="0.25">
      <c r="N358" s="3"/>
    </row>
    <row r="359" spans="14:14" x14ac:dyDescent="0.25">
      <c r="N359" s="3"/>
    </row>
    <row r="360" spans="14:14" x14ac:dyDescent="0.25">
      <c r="N360" s="3"/>
    </row>
    <row r="361" spans="14:14" x14ac:dyDescent="0.25">
      <c r="N361" s="3"/>
    </row>
    <row r="362" spans="14:14" x14ac:dyDescent="0.25">
      <c r="N362" s="3"/>
    </row>
    <row r="363" spans="14:14" x14ac:dyDescent="0.25">
      <c r="N363" s="3"/>
    </row>
    <row r="364" spans="14:14" x14ac:dyDescent="0.25">
      <c r="N364" s="3"/>
    </row>
    <row r="365" spans="14:14" x14ac:dyDescent="0.25">
      <c r="N365" s="3"/>
    </row>
    <row r="366" spans="14:14" x14ac:dyDescent="0.25">
      <c r="N366" s="3"/>
    </row>
    <row r="367" spans="14:14" x14ac:dyDescent="0.25">
      <c r="N367" s="3"/>
    </row>
    <row r="368" spans="14:14" x14ac:dyDescent="0.25">
      <c r="N368" s="3"/>
    </row>
    <row r="369" spans="14:14" x14ac:dyDescent="0.25">
      <c r="N369" s="3"/>
    </row>
    <row r="370" spans="14:14" x14ac:dyDescent="0.25">
      <c r="N370" s="3"/>
    </row>
    <row r="371" spans="14:14" x14ac:dyDescent="0.25">
      <c r="N371" s="3"/>
    </row>
    <row r="372" spans="14:14" x14ac:dyDescent="0.25">
      <c r="N372" s="3"/>
    </row>
    <row r="373" spans="14:14" x14ac:dyDescent="0.25">
      <c r="N373" s="3"/>
    </row>
    <row r="374" spans="14:14" x14ac:dyDescent="0.25">
      <c r="N374" s="3"/>
    </row>
    <row r="375" spans="14:14" x14ac:dyDescent="0.25">
      <c r="N375" s="3"/>
    </row>
    <row r="376" spans="14:14" x14ac:dyDescent="0.25">
      <c r="N376" s="3"/>
    </row>
    <row r="377" spans="14:14" x14ac:dyDescent="0.25">
      <c r="N377" s="3"/>
    </row>
    <row r="378" spans="14:14" x14ac:dyDescent="0.25">
      <c r="N378" s="3"/>
    </row>
    <row r="379" spans="14:14" x14ac:dyDescent="0.25">
      <c r="N379" s="3"/>
    </row>
    <row r="380" spans="14:14" x14ac:dyDescent="0.25">
      <c r="N380" s="3"/>
    </row>
    <row r="381" spans="14:14" x14ac:dyDescent="0.25">
      <c r="N381" s="3"/>
    </row>
    <row r="382" spans="14:14" x14ac:dyDescent="0.25">
      <c r="N382" s="3"/>
    </row>
    <row r="383" spans="14:14" x14ac:dyDescent="0.25">
      <c r="N383" s="3"/>
    </row>
    <row r="384" spans="14:14" x14ac:dyDescent="0.25">
      <c r="N384" s="3"/>
    </row>
    <row r="385" spans="14:14" x14ac:dyDescent="0.25">
      <c r="N385" s="3"/>
    </row>
    <row r="386" spans="14:14" x14ac:dyDescent="0.25">
      <c r="N386" s="3"/>
    </row>
    <row r="387" spans="14:14" x14ac:dyDescent="0.25">
      <c r="N387" s="3"/>
    </row>
    <row r="388" spans="14:14" x14ac:dyDescent="0.25">
      <c r="N388" s="3"/>
    </row>
    <row r="389" spans="14:14" x14ac:dyDescent="0.25">
      <c r="N389" s="3"/>
    </row>
    <row r="390" spans="14:14" x14ac:dyDescent="0.25">
      <c r="N390" s="3"/>
    </row>
    <row r="391" spans="14:14" x14ac:dyDescent="0.25">
      <c r="N391" s="3"/>
    </row>
    <row r="392" spans="14:14" x14ac:dyDescent="0.25">
      <c r="N392" s="3"/>
    </row>
    <row r="393" spans="14:14" x14ac:dyDescent="0.25">
      <c r="N393" s="3"/>
    </row>
    <row r="394" spans="14:14" x14ac:dyDescent="0.25">
      <c r="N394" s="3"/>
    </row>
    <row r="395" spans="14:14" x14ac:dyDescent="0.25">
      <c r="N395" s="3"/>
    </row>
    <row r="396" spans="14:14" x14ac:dyDescent="0.25">
      <c r="N396" s="3"/>
    </row>
    <row r="397" spans="14:14" x14ac:dyDescent="0.25">
      <c r="N397" s="3"/>
    </row>
    <row r="398" spans="14:14" x14ac:dyDescent="0.25">
      <c r="N398" s="3"/>
    </row>
    <row r="399" spans="14:14" x14ac:dyDescent="0.25">
      <c r="N399" s="3"/>
    </row>
    <row r="400" spans="14:14" x14ac:dyDescent="0.25">
      <c r="N400" s="3"/>
    </row>
    <row r="401" spans="14:14" x14ac:dyDescent="0.25">
      <c r="N401" s="3"/>
    </row>
    <row r="402" spans="14:14" x14ac:dyDescent="0.25">
      <c r="N402" s="3"/>
    </row>
    <row r="403" spans="14:14" x14ac:dyDescent="0.25">
      <c r="N403" s="3"/>
    </row>
    <row r="404" spans="14:14" x14ac:dyDescent="0.25">
      <c r="N404" s="3"/>
    </row>
    <row r="405" spans="14:14" x14ac:dyDescent="0.25">
      <c r="N405" s="3"/>
    </row>
    <row r="406" spans="14:14" x14ac:dyDescent="0.25">
      <c r="N406" s="3"/>
    </row>
    <row r="407" spans="14:14" x14ac:dyDescent="0.25">
      <c r="N407" s="3"/>
    </row>
    <row r="408" spans="14:14" x14ac:dyDescent="0.25">
      <c r="N408" s="3"/>
    </row>
    <row r="409" spans="14:14" x14ac:dyDescent="0.25">
      <c r="N409" s="3"/>
    </row>
    <row r="410" spans="14:14" x14ac:dyDescent="0.25">
      <c r="N410" s="3"/>
    </row>
    <row r="411" spans="14:14" x14ac:dyDescent="0.25">
      <c r="N411" s="3"/>
    </row>
    <row r="412" spans="14:14" x14ac:dyDescent="0.25">
      <c r="N412" s="3"/>
    </row>
    <row r="413" spans="14:14" x14ac:dyDescent="0.25">
      <c r="N413" s="3"/>
    </row>
    <row r="414" spans="14:14" x14ac:dyDescent="0.25">
      <c r="N414" s="3"/>
    </row>
    <row r="415" spans="14:14" x14ac:dyDescent="0.25">
      <c r="N415" s="3"/>
    </row>
    <row r="416" spans="14:14" x14ac:dyDescent="0.25">
      <c r="N416" s="3"/>
    </row>
    <row r="417" spans="14:14" x14ac:dyDescent="0.25">
      <c r="N417" s="3"/>
    </row>
    <row r="418" spans="14:14" x14ac:dyDescent="0.25">
      <c r="N418" s="3"/>
    </row>
    <row r="419" spans="14:14" x14ac:dyDescent="0.25">
      <c r="N419" s="3"/>
    </row>
    <row r="420" spans="14:14" x14ac:dyDescent="0.25">
      <c r="N420" s="3"/>
    </row>
    <row r="421" spans="14:14" x14ac:dyDescent="0.25">
      <c r="N421" s="3"/>
    </row>
    <row r="422" spans="14:14" x14ac:dyDescent="0.25">
      <c r="N422" s="3"/>
    </row>
    <row r="423" spans="14:14" x14ac:dyDescent="0.25">
      <c r="N423" s="3"/>
    </row>
    <row r="424" spans="14:14" x14ac:dyDescent="0.25">
      <c r="N424" s="3"/>
    </row>
    <row r="425" spans="14:14" x14ac:dyDescent="0.25">
      <c r="N425" s="3"/>
    </row>
    <row r="426" spans="14:14" x14ac:dyDescent="0.25">
      <c r="N426" s="3"/>
    </row>
    <row r="427" spans="14:14" x14ac:dyDescent="0.25">
      <c r="N427" s="3"/>
    </row>
    <row r="428" spans="14:14" x14ac:dyDescent="0.25">
      <c r="N428" s="3"/>
    </row>
    <row r="429" spans="14:14" x14ac:dyDescent="0.25">
      <c r="N429" s="3"/>
    </row>
    <row r="430" spans="14:14" x14ac:dyDescent="0.25">
      <c r="N430" s="3"/>
    </row>
    <row r="431" spans="14:14" x14ac:dyDescent="0.25">
      <c r="N431" s="3"/>
    </row>
    <row r="432" spans="14:14" x14ac:dyDescent="0.25">
      <c r="N432" s="3"/>
    </row>
    <row r="433" spans="14:14" x14ac:dyDescent="0.25">
      <c r="N433" s="3"/>
    </row>
    <row r="434" spans="14:14" x14ac:dyDescent="0.25">
      <c r="N434" s="3"/>
    </row>
    <row r="435" spans="14:14" x14ac:dyDescent="0.25">
      <c r="N435" s="3"/>
    </row>
    <row r="436" spans="14:14" x14ac:dyDescent="0.25">
      <c r="N436" s="3"/>
    </row>
    <row r="437" spans="14:14" x14ac:dyDescent="0.25">
      <c r="N437" s="3"/>
    </row>
    <row r="438" spans="14:14" x14ac:dyDescent="0.25">
      <c r="N438" s="3"/>
    </row>
    <row r="439" spans="14:14" x14ac:dyDescent="0.25">
      <c r="N439" s="3"/>
    </row>
    <row r="440" spans="14:14" x14ac:dyDescent="0.25">
      <c r="N440" s="3"/>
    </row>
    <row r="441" spans="14:14" x14ac:dyDescent="0.25">
      <c r="N441" s="3"/>
    </row>
    <row r="442" spans="14:14" x14ac:dyDescent="0.25">
      <c r="N442" s="3"/>
    </row>
    <row r="443" spans="14:14" x14ac:dyDescent="0.25">
      <c r="N443" s="3"/>
    </row>
    <row r="444" spans="14:14" x14ac:dyDescent="0.25">
      <c r="N444" s="3"/>
    </row>
    <row r="445" spans="14:14" x14ac:dyDescent="0.25">
      <c r="N445" s="3"/>
    </row>
  </sheetData>
  <mergeCells count="35">
    <mergeCell ref="E55:E58"/>
    <mergeCell ref="F55:F58"/>
    <mergeCell ref="I30:I35"/>
    <mergeCell ref="A61:E61"/>
    <mergeCell ref="G55:G58"/>
    <mergeCell ref="G30:G35"/>
    <mergeCell ref="E30:E35"/>
    <mergeCell ref="F30:F35"/>
    <mergeCell ref="F46:F53"/>
    <mergeCell ref="G46:G53"/>
    <mergeCell ref="B3:B22"/>
    <mergeCell ref="B30:B37"/>
    <mergeCell ref="A55:A58"/>
    <mergeCell ref="B55:B58"/>
    <mergeCell ref="C55:C58"/>
    <mergeCell ref="A30:A35"/>
    <mergeCell ref="C30:C35"/>
    <mergeCell ref="A46:A53"/>
    <mergeCell ref="B46:B53"/>
    <mergeCell ref="C46:C53"/>
    <mergeCell ref="J30:J35"/>
    <mergeCell ref="M55:M58"/>
    <mergeCell ref="I46:I53"/>
    <mergeCell ref="K46:K53"/>
    <mergeCell ref="L46:L53"/>
    <mergeCell ref="M46:M53"/>
    <mergeCell ref="K55:K58"/>
    <mergeCell ref="L55:L58"/>
    <mergeCell ref="I55:I58"/>
    <mergeCell ref="N30:N35"/>
    <mergeCell ref="N46:N53"/>
    <mergeCell ref="N55:N58"/>
    <mergeCell ref="K30:K35"/>
    <mergeCell ref="L30:L35"/>
    <mergeCell ref="M30:M35"/>
  </mergeCells>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zoomScale="70" zoomScaleNormal="70" workbookViewId="0">
      <selection activeCell="D13" sqref="D13"/>
    </sheetView>
  </sheetViews>
  <sheetFormatPr defaultColWidth="10.85546875" defaultRowHeight="15.75" x14ac:dyDescent="0.25"/>
  <cols>
    <col min="1" max="1" width="6.42578125" style="33" customWidth="1"/>
    <col min="2" max="2" width="21.140625" style="20" customWidth="1"/>
    <col min="3" max="3" width="27.28515625" style="3" customWidth="1"/>
    <col min="4" max="4" width="35.7109375" style="7" customWidth="1"/>
    <col min="5" max="5" width="25.140625" style="3" customWidth="1"/>
    <col min="6" max="6" width="11.28515625" style="3" bestFit="1" customWidth="1"/>
    <col min="7" max="7" width="16" style="3" bestFit="1" customWidth="1"/>
    <col min="8" max="8" width="16" style="3" customWidth="1"/>
    <col min="9" max="9" width="17.85546875" style="3" bestFit="1" customWidth="1"/>
    <col min="10" max="10" width="17.85546875" style="3" customWidth="1"/>
    <col min="11" max="11" width="13.7109375" style="3" bestFit="1" customWidth="1"/>
    <col min="12" max="12" width="11" style="3" customWidth="1"/>
    <col min="13" max="13" width="17.85546875" style="3" bestFit="1" customWidth="1"/>
    <col min="14" max="14" width="10.85546875" style="2"/>
    <col min="15" max="16384" width="10.85546875" style="3"/>
  </cols>
  <sheetData>
    <row r="1" spans="1:14" s="1" customFormat="1" ht="42" x14ac:dyDescent="0.35">
      <c r="A1" s="81" t="s">
        <v>0</v>
      </c>
      <c r="B1" s="82" t="s">
        <v>1</v>
      </c>
      <c r="C1" s="83" t="s">
        <v>2</v>
      </c>
      <c r="D1" s="84" t="s">
        <v>3</v>
      </c>
      <c r="E1" s="83" t="s">
        <v>4</v>
      </c>
      <c r="F1" s="83" t="s">
        <v>5</v>
      </c>
      <c r="G1" s="85" t="s">
        <v>6</v>
      </c>
      <c r="H1" s="86" t="s">
        <v>102</v>
      </c>
      <c r="I1" s="86" t="s">
        <v>7</v>
      </c>
      <c r="J1" s="86" t="s">
        <v>101</v>
      </c>
      <c r="K1" s="86" t="s">
        <v>8</v>
      </c>
      <c r="L1" s="86" t="s">
        <v>9</v>
      </c>
      <c r="M1" s="87" t="s">
        <v>10</v>
      </c>
      <c r="N1" s="87" t="s">
        <v>104</v>
      </c>
    </row>
    <row r="2" spans="1:14" x14ac:dyDescent="0.25">
      <c r="A2" s="31"/>
      <c r="B2" s="19"/>
      <c r="C2" s="11"/>
      <c r="D2" s="11"/>
      <c r="E2" s="11"/>
      <c r="F2" s="11"/>
      <c r="G2" s="11"/>
      <c r="H2" s="11"/>
      <c r="I2" s="11"/>
      <c r="J2" s="11"/>
      <c r="K2" s="11"/>
      <c r="L2" s="11"/>
      <c r="M2" s="13"/>
      <c r="N2" s="13"/>
    </row>
    <row r="3" spans="1:14" ht="45" customHeight="1" x14ac:dyDescent="0.25">
      <c r="A3" s="112">
        <v>1</v>
      </c>
      <c r="B3" s="109" t="s">
        <v>90</v>
      </c>
      <c r="C3" s="55"/>
      <c r="D3" s="100" t="s">
        <v>91</v>
      </c>
      <c r="E3" s="89"/>
      <c r="F3" s="57"/>
      <c r="G3" s="58">
        <v>5</v>
      </c>
      <c r="H3" s="96">
        <v>5</v>
      </c>
      <c r="I3" s="58">
        <v>4</v>
      </c>
      <c r="J3" s="96">
        <v>5</v>
      </c>
      <c r="K3" s="58">
        <v>3</v>
      </c>
      <c r="L3" s="58">
        <v>4</v>
      </c>
      <c r="M3" s="56">
        <v>5</v>
      </c>
      <c r="N3" s="13">
        <v>5</v>
      </c>
    </row>
    <row r="4" spans="1:14" x14ac:dyDescent="0.25">
      <c r="A4" s="112"/>
      <c r="B4" s="109"/>
      <c r="C4" s="8"/>
      <c r="D4" s="100" t="s">
        <v>92</v>
      </c>
      <c r="E4" s="15"/>
      <c r="F4" s="57"/>
      <c r="G4" s="58">
        <v>3</v>
      </c>
      <c r="H4" s="96">
        <v>3</v>
      </c>
      <c r="I4" s="58">
        <v>1</v>
      </c>
      <c r="J4" s="96">
        <v>4</v>
      </c>
      <c r="K4" s="58">
        <v>4</v>
      </c>
      <c r="L4" s="58">
        <v>1</v>
      </c>
      <c r="M4" s="56">
        <v>5</v>
      </c>
      <c r="N4" s="13">
        <v>5</v>
      </c>
    </row>
    <row r="5" spans="1:14" x14ac:dyDescent="0.25">
      <c r="A5" s="112"/>
      <c r="B5" s="109"/>
      <c r="C5" s="8"/>
      <c r="D5" s="100" t="s">
        <v>93</v>
      </c>
      <c r="E5" s="15"/>
      <c r="F5" s="57"/>
      <c r="G5" s="50">
        <v>4</v>
      </c>
      <c r="H5" s="97">
        <v>4</v>
      </c>
      <c r="I5" s="50">
        <v>4</v>
      </c>
      <c r="J5" s="97">
        <v>4</v>
      </c>
      <c r="K5" s="50">
        <v>3</v>
      </c>
      <c r="L5" s="50">
        <v>3</v>
      </c>
      <c r="M5" s="50">
        <v>2</v>
      </c>
      <c r="N5" s="13">
        <v>4</v>
      </c>
    </row>
    <row r="6" spans="1:14" x14ac:dyDescent="0.25">
      <c r="A6" s="112"/>
      <c r="B6" s="109"/>
      <c r="C6" s="55"/>
      <c r="D6" s="92"/>
      <c r="E6" s="89"/>
      <c r="F6" s="57"/>
      <c r="G6" s="21">
        <f t="shared" ref="G6:N6" si="0">AVERAGE(G4:G5)</f>
        <v>3.5</v>
      </c>
      <c r="H6" s="21">
        <f t="shared" si="0"/>
        <v>3.5</v>
      </c>
      <c r="I6" s="21">
        <f t="shared" si="0"/>
        <v>2.5</v>
      </c>
      <c r="J6" s="21">
        <f t="shared" si="0"/>
        <v>4</v>
      </c>
      <c r="K6" s="21">
        <f t="shared" si="0"/>
        <v>3.5</v>
      </c>
      <c r="L6" s="21">
        <f t="shared" si="0"/>
        <v>2</v>
      </c>
      <c r="M6" s="22">
        <f t="shared" si="0"/>
        <v>3.5</v>
      </c>
      <c r="N6" s="22">
        <f t="shared" si="0"/>
        <v>4.5</v>
      </c>
    </row>
    <row r="7" spans="1:14" s="47" customFormat="1" ht="18.75" x14ac:dyDescent="0.3">
      <c r="A7" s="43"/>
      <c r="B7" s="44"/>
      <c r="C7" s="45"/>
      <c r="D7" s="45"/>
      <c r="E7" s="45"/>
      <c r="F7" s="46">
        <v>50</v>
      </c>
      <c r="G7" s="91">
        <f>G6 * F7 / 100</f>
        <v>1.75</v>
      </c>
      <c r="H7" s="91">
        <f>H6 * F7 / 100</f>
        <v>1.75</v>
      </c>
      <c r="I7" s="26">
        <f>I6 * F7 / 100</f>
        <v>1.25</v>
      </c>
      <c r="J7" s="26">
        <f>J6 * F7 / 100</f>
        <v>2</v>
      </c>
      <c r="K7" s="26">
        <f>K6 * F7 / 100</f>
        <v>1.75</v>
      </c>
      <c r="L7" s="26">
        <f>L6 * F7 / 100</f>
        <v>1</v>
      </c>
      <c r="M7" s="27">
        <f>M6 * F7 / 100</f>
        <v>1.75</v>
      </c>
      <c r="N7" s="27">
        <f>N6 * F7 / 100</f>
        <v>2.25</v>
      </c>
    </row>
    <row r="8" spans="1:14" x14ac:dyDescent="0.25">
      <c r="A8" s="112">
        <v>2</v>
      </c>
      <c r="B8" s="109" t="s">
        <v>94</v>
      </c>
      <c r="C8" s="55"/>
      <c r="D8" s="101" t="s">
        <v>95</v>
      </c>
      <c r="E8" s="42"/>
      <c r="F8" s="57"/>
      <c r="G8" s="13">
        <v>3</v>
      </c>
      <c r="H8" s="96">
        <v>4</v>
      </c>
      <c r="I8" s="58">
        <v>1</v>
      </c>
      <c r="J8" s="96">
        <v>4</v>
      </c>
      <c r="K8" s="58">
        <v>2</v>
      </c>
      <c r="L8" s="58">
        <v>3</v>
      </c>
      <c r="M8" s="56">
        <v>5</v>
      </c>
      <c r="N8" s="13">
        <v>2</v>
      </c>
    </row>
    <row r="9" spans="1:14" s="4" customFormat="1" ht="47.25" x14ac:dyDescent="0.3">
      <c r="A9" s="112"/>
      <c r="B9" s="109"/>
      <c r="C9" s="8"/>
      <c r="D9" s="90" t="s">
        <v>96</v>
      </c>
      <c r="E9" s="42"/>
      <c r="F9" s="57"/>
      <c r="G9" s="13">
        <v>3</v>
      </c>
      <c r="H9" s="96">
        <v>4</v>
      </c>
      <c r="I9" s="58">
        <v>3</v>
      </c>
      <c r="J9" s="96">
        <v>4</v>
      </c>
      <c r="K9" s="58">
        <v>4</v>
      </c>
      <c r="L9" s="58">
        <v>2</v>
      </c>
      <c r="M9" s="56">
        <v>5</v>
      </c>
      <c r="N9" s="13">
        <v>3</v>
      </c>
    </row>
    <row r="10" spans="1:14" ht="31.5" x14ac:dyDescent="0.25">
      <c r="A10" s="112"/>
      <c r="B10" s="109"/>
      <c r="C10" s="8"/>
      <c r="D10" s="93" t="s">
        <v>97</v>
      </c>
      <c r="E10" s="42"/>
      <c r="F10" s="57"/>
      <c r="G10" s="13">
        <v>4</v>
      </c>
      <c r="H10" s="98">
        <v>4</v>
      </c>
      <c r="I10" s="50">
        <v>1</v>
      </c>
      <c r="J10" s="97">
        <v>2</v>
      </c>
      <c r="K10" s="50">
        <v>5</v>
      </c>
      <c r="L10" s="50">
        <v>3</v>
      </c>
      <c r="M10" s="50">
        <v>5</v>
      </c>
      <c r="N10" s="13">
        <v>2</v>
      </c>
    </row>
    <row r="11" spans="1:14" s="5" customFormat="1" x14ac:dyDescent="0.25">
      <c r="A11" s="112"/>
      <c r="B11" s="109"/>
      <c r="C11" s="55"/>
      <c r="D11" s="50"/>
      <c r="E11" s="42"/>
      <c r="F11" s="57"/>
      <c r="G11" s="41">
        <f>AVERAGE(G9:G10)</f>
        <v>3.5</v>
      </c>
      <c r="H11" s="41">
        <f>AVERAGE(H9:H10)</f>
        <v>4</v>
      </c>
      <c r="I11" s="21">
        <f>AVERAGE(I9:I10)</f>
        <v>2</v>
      </c>
      <c r="J11" s="21">
        <f>AVERAGE(J8:J10)</f>
        <v>3.3333333333333335</v>
      </c>
      <c r="K11" s="21">
        <f>AVERAGE(K9:K10)</f>
        <v>4.5</v>
      </c>
      <c r="L11" s="21">
        <f>AVERAGE(L9:L10)</f>
        <v>2.5</v>
      </c>
      <c r="M11" s="22">
        <f>AVERAGE(M9:M10)</f>
        <v>5</v>
      </c>
      <c r="N11" s="22">
        <f>AVERAGE(N9:N10)</f>
        <v>2.5</v>
      </c>
    </row>
    <row r="12" spans="1:14" s="48" customFormat="1" ht="18.75" x14ac:dyDescent="0.3">
      <c r="A12" s="43"/>
      <c r="B12" s="44"/>
      <c r="C12" s="45"/>
      <c r="D12" s="45"/>
      <c r="E12" s="45"/>
      <c r="F12" s="46">
        <v>30</v>
      </c>
      <c r="G12" s="91">
        <f>G11 * F12 / 100</f>
        <v>1.05</v>
      </c>
      <c r="H12" s="91">
        <f>H11 * F12 / 100</f>
        <v>1.2</v>
      </c>
      <c r="I12" s="26">
        <f>I11 * F12 / 100</f>
        <v>0.6</v>
      </c>
      <c r="J12" s="26">
        <f>J11 * F12 / 100</f>
        <v>1</v>
      </c>
      <c r="K12" s="26">
        <f>K11 * F12 / 100</f>
        <v>1.35</v>
      </c>
      <c r="L12" s="26">
        <f>L11 * F12 / 100</f>
        <v>0.75</v>
      </c>
      <c r="M12" s="27">
        <f>M11 * F12 / 100</f>
        <v>1.5</v>
      </c>
      <c r="N12" s="27">
        <f>N11 * F12 / 100</f>
        <v>0.75</v>
      </c>
    </row>
    <row r="13" spans="1:14" s="4" customFormat="1" ht="18.75" x14ac:dyDescent="0.3">
      <c r="A13" s="53">
        <v>3</v>
      </c>
      <c r="B13" s="59" t="s">
        <v>98</v>
      </c>
      <c r="C13" s="56"/>
      <c r="D13" s="56"/>
      <c r="E13" s="56"/>
      <c r="F13" s="56"/>
      <c r="G13">
        <v>5</v>
      </c>
      <c r="H13"/>
      <c r="I13">
        <v>5</v>
      </c>
      <c r="J13"/>
      <c r="K13">
        <v>5</v>
      </c>
      <c r="L13">
        <v>1</v>
      </c>
      <c r="M13">
        <v>5</v>
      </c>
      <c r="N13" s="13">
        <v>5</v>
      </c>
    </row>
    <row r="14" spans="1:14" s="48" customFormat="1" ht="18.75" x14ac:dyDescent="0.3">
      <c r="A14" s="43"/>
      <c r="B14" s="44"/>
      <c r="C14" s="45"/>
      <c r="D14" s="45"/>
      <c r="E14" s="45"/>
      <c r="F14" s="46">
        <v>20</v>
      </c>
      <c r="G14" s="26">
        <f>G13 * F14 / 100</f>
        <v>1</v>
      </c>
      <c r="H14" s="26">
        <v>1</v>
      </c>
      <c r="I14" s="26">
        <f>I13 * F14 / 100</f>
        <v>1</v>
      </c>
      <c r="J14" s="26">
        <v>1</v>
      </c>
      <c r="K14" s="26">
        <f>K13 * F14 / 100</f>
        <v>1</v>
      </c>
      <c r="L14" s="26">
        <f>L13 * F14 / 100</f>
        <v>0.2</v>
      </c>
      <c r="M14" s="27">
        <f>M13 * F14 / 100</f>
        <v>1</v>
      </c>
      <c r="N14" s="27">
        <f>N13 * F14 / 100</f>
        <v>1</v>
      </c>
    </row>
    <row r="15" spans="1:14" x14ac:dyDescent="0.25">
      <c r="A15" s="32"/>
      <c r="B15" s="18"/>
      <c r="C15" s="8"/>
      <c r="D15" s="56"/>
      <c r="E15" s="8"/>
      <c r="F15" s="8"/>
      <c r="G15" s="51"/>
      <c r="H15" s="96"/>
      <c r="I15" s="58"/>
      <c r="J15" s="96"/>
      <c r="K15" s="58"/>
      <c r="L15" s="58"/>
      <c r="M15" s="56"/>
      <c r="N15" s="13"/>
    </row>
    <row r="16" spans="1:14" ht="21" x14ac:dyDescent="0.25">
      <c r="A16" s="125" t="s">
        <v>89</v>
      </c>
      <c r="B16" s="126"/>
      <c r="C16" s="126"/>
      <c r="D16" s="126"/>
      <c r="E16" s="126"/>
      <c r="F16" s="28">
        <v>100</v>
      </c>
      <c r="G16" s="29">
        <f t="shared" ref="G16:N16" si="1">ROUNDUP(SUM(G7,G12,G14), 2)</f>
        <v>3.8</v>
      </c>
      <c r="H16" s="29">
        <f t="shared" si="1"/>
        <v>3.95</v>
      </c>
      <c r="I16" s="29">
        <f t="shared" si="1"/>
        <v>2.85</v>
      </c>
      <c r="J16" s="29">
        <f t="shared" si="1"/>
        <v>4</v>
      </c>
      <c r="K16" s="29">
        <f t="shared" si="1"/>
        <v>4.0999999999999996</v>
      </c>
      <c r="L16" s="29">
        <f t="shared" si="1"/>
        <v>1.95</v>
      </c>
      <c r="M16" s="29">
        <f t="shared" si="1"/>
        <v>4.25</v>
      </c>
      <c r="N16" s="29">
        <f t="shared" si="1"/>
        <v>4</v>
      </c>
    </row>
    <row r="20" spans="4:4" x14ac:dyDescent="0.25">
      <c r="D20" s="7" t="s">
        <v>103</v>
      </c>
    </row>
  </sheetData>
  <mergeCells count="5">
    <mergeCell ref="A16:E16"/>
    <mergeCell ref="A3:A6"/>
    <mergeCell ref="B3:B6"/>
    <mergeCell ref="A8:A11"/>
    <mergeCell ref="B8:B1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abSelected="1" topLeftCell="A2" workbookViewId="0">
      <selection activeCell="C9" sqref="C9"/>
    </sheetView>
  </sheetViews>
  <sheetFormatPr defaultColWidth="11.42578125" defaultRowHeight="15" x14ac:dyDescent="0.25"/>
  <cols>
    <col min="1" max="1" width="19.28515625" customWidth="1"/>
    <col min="2" max="2" width="20.42578125" bestFit="1" customWidth="1"/>
    <col min="3" max="3" width="14.42578125" bestFit="1" customWidth="1"/>
  </cols>
  <sheetData>
    <row r="1" spans="1:5" ht="21" x14ac:dyDescent="0.35">
      <c r="A1" s="38"/>
      <c r="B1" s="35" t="s">
        <v>99</v>
      </c>
      <c r="C1" s="35" t="s">
        <v>100</v>
      </c>
      <c r="D1" s="34"/>
      <c r="E1" s="34"/>
    </row>
    <row r="2" spans="1:5" ht="21" x14ac:dyDescent="0.35">
      <c r="A2" s="36" t="s">
        <v>6</v>
      </c>
      <c r="B2" s="37">
        <f>Adoption!G16</f>
        <v>3.8</v>
      </c>
      <c r="C2" s="37">
        <f>Capabilities!G61</f>
        <v>4.0999999999999996</v>
      </c>
      <c r="D2" s="34"/>
      <c r="E2" s="34"/>
    </row>
    <row r="3" spans="1:5" ht="21" x14ac:dyDescent="0.35">
      <c r="A3" s="36" t="s">
        <v>102</v>
      </c>
      <c r="B3" s="37">
        <v>3.95</v>
      </c>
      <c r="C3" s="37">
        <v>4.18</v>
      </c>
      <c r="D3" s="34"/>
      <c r="E3" s="34"/>
    </row>
    <row r="4" spans="1:5" ht="21" x14ac:dyDescent="0.35">
      <c r="A4" s="36" t="s">
        <v>7</v>
      </c>
      <c r="B4" s="37">
        <f>Adoption!I16</f>
        <v>2.85</v>
      </c>
      <c r="C4" s="37">
        <f>Capabilities!I61</f>
        <v>3.4699999999999998</v>
      </c>
      <c r="D4" s="34"/>
      <c r="E4" s="34"/>
    </row>
    <row r="5" spans="1:5" ht="21" x14ac:dyDescent="0.35">
      <c r="A5" s="36" t="s">
        <v>101</v>
      </c>
      <c r="B5" s="37">
        <v>4</v>
      </c>
      <c r="C5" s="37">
        <v>3.75</v>
      </c>
      <c r="D5" s="34"/>
      <c r="E5" s="34"/>
    </row>
    <row r="6" spans="1:5" ht="21" x14ac:dyDescent="0.35">
      <c r="A6" s="36" t="s">
        <v>8</v>
      </c>
      <c r="B6" s="49">
        <f>Adoption!K16</f>
        <v>4.0999999999999996</v>
      </c>
      <c r="C6" s="37">
        <f>Capabilities!K61</f>
        <v>3.23</v>
      </c>
      <c r="D6" s="34"/>
      <c r="E6" s="34"/>
    </row>
    <row r="7" spans="1:5" ht="21" x14ac:dyDescent="0.35">
      <c r="A7" s="36" t="s">
        <v>9</v>
      </c>
      <c r="B7" s="49">
        <f>Adoption!L16</f>
        <v>1.95</v>
      </c>
      <c r="C7" s="37">
        <f>Capabilities!L61</f>
        <v>4</v>
      </c>
      <c r="D7" s="34"/>
      <c r="E7" s="34"/>
    </row>
    <row r="8" spans="1:5" ht="21" x14ac:dyDescent="0.35">
      <c r="A8" s="36" t="s">
        <v>10</v>
      </c>
      <c r="B8" s="49">
        <f>Adoption!M16</f>
        <v>4.25</v>
      </c>
      <c r="C8" s="37">
        <f>Capabilities!M61</f>
        <v>2.5399999999999996</v>
      </c>
      <c r="D8" s="34"/>
      <c r="E8" s="34"/>
    </row>
    <row r="9" spans="1:5" ht="21" x14ac:dyDescent="0.35">
      <c r="A9" s="36" t="s">
        <v>104</v>
      </c>
      <c r="B9" s="49">
        <f>Adoption!N16</f>
        <v>4</v>
      </c>
      <c r="C9" s="37">
        <f>Capabilities!N61</f>
        <v>4.6399999999999997</v>
      </c>
      <c r="D9" s="34"/>
      <c r="E9" s="34"/>
    </row>
    <row r="10" spans="1:5" x14ac:dyDescent="0.25">
      <c r="A10" s="34"/>
      <c r="B10" s="34"/>
      <c r="C10" s="34"/>
      <c r="D10" s="34"/>
      <c r="E10" s="34"/>
    </row>
    <row r="11" spans="1:5" x14ac:dyDescent="0.25">
      <c r="A11" s="34"/>
      <c r="B11" s="34"/>
      <c r="C11" s="34"/>
      <c r="D11" s="34"/>
      <c r="E11" s="34"/>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Capabilities</vt:lpstr>
      <vt:lpstr>Adoption</vt:lpstr>
      <vt:lpstr>Adoption Vs Capabilities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Arindam Nayak</cp:lastModifiedBy>
  <cp:revision/>
  <dcterms:created xsi:type="dcterms:W3CDTF">2006-09-16T00:00:00Z</dcterms:created>
  <dcterms:modified xsi:type="dcterms:W3CDTF">2018-03-23T14:01:29Z</dcterms:modified>
  <cp:category/>
  <cp:contentStatus/>
</cp:coreProperties>
</file>