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709"/>
  <workbookPr autoCompressPictures="0"/>
  <bookViews>
    <workbookView xWindow="0" yWindow="0" windowWidth="25600" windowHeight="14240" activeTab="2"/>
  </bookViews>
  <sheets>
    <sheet name="Capabilities" sheetId="1" r:id="rId1"/>
    <sheet name="Adoption" sheetId="7" r:id="rId2"/>
    <sheet name="Adoption Vs Capabilities" sheetId="2"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38" i="1" l="1"/>
  <c r="J39" i="1"/>
  <c r="J59" i="1"/>
  <c r="J61" i="1"/>
  <c r="H59" i="1"/>
  <c r="H38" i="1"/>
  <c r="H39" i="1"/>
  <c r="H61" i="1"/>
  <c r="J43" i="1"/>
  <c r="J16" i="7"/>
  <c r="H16" i="7"/>
  <c r="J12" i="7"/>
  <c r="H12" i="7"/>
  <c r="J11" i="7"/>
  <c r="H11" i="7"/>
  <c r="J6" i="7"/>
  <c r="J7" i="7"/>
  <c r="H7" i="7"/>
  <c r="H6" i="7"/>
  <c r="J54" i="1"/>
  <c r="H54" i="1"/>
  <c r="H43" i="1"/>
  <c r="J25" i="1"/>
  <c r="H25" i="1"/>
  <c r="H22" i="1"/>
  <c r="H23" i="1"/>
  <c r="J22" i="1"/>
  <c r="J23" i="1"/>
  <c r="M6" i="7"/>
  <c r="M7" i="7"/>
  <c r="M11" i="7"/>
  <c r="M12" i="7"/>
  <c r="M14" i="7"/>
  <c r="M16" i="7"/>
  <c r="B8" i="2"/>
  <c r="L6" i="7"/>
  <c r="L7" i="7"/>
  <c r="L11" i="7"/>
  <c r="L12" i="7"/>
  <c r="L14" i="7"/>
  <c r="L16" i="7"/>
  <c r="B7" i="2"/>
  <c r="K6" i="7"/>
  <c r="K7" i="7"/>
  <c r="K11" i="7"/>
  <c r="K12" i="7"/>
  <c r="K14" i="7"/>
  <c r="K16" i="7"/>
  <c r="B6" i="2"/>
  <c r="I6" i="7"/>
  <c r="I7" i="7"/>
  <c r="I11" i="7"/>
  <c r="I12" i="7"/>
  <c r="I14" i="7"/>
  <c r="I16" i="7"/>
  <c r="B4" i="2"/>
  <c r="G6" i="7"/>
  <c r="G7" i="7"/>
  <c r="G11" i="7"/>
  <c r="G12" i="7"/>
  <c r="G14" i="7"/>
  <c r="G16" i="7"/>
  <c r="B2" i="2"/>
  <c r="I59" i="1"/>
  <c r="I54" i="1"/>
  <c r="I43" i="1"/>
  <c r="I38" i="1"/>
  <c r="I39" i="1"/>
  <c r="I25" i="1"/>
  <c r="I22" i="1"/>
  <c r="I23" i="1"/>
  <c r="I61" i="1"/>
  <c r="K59" i="1"/>
  <c r="K54" i="1"/>
  <c r="K43" i="1"/>
  <c r="K38" i="1"/>
  <c r="K39" i="1"/>
  <c r="K25" i="1"/>
  <c r="K22" i="1"/>
  <c r="K23" i="1"/>
  <c r="K61" i="1"/>
  <c r="L59" i="1"/>
  <c r="L54" i="1"/>
  <c r="L43" i="1"/>
  <c r="L38" i="1"/>
  <c r="L39" i="1"/>
  <c r="L25" i="1"/>
  <c r="L22" i="1"/>
  <c r="L23" i="1"/>
  <c r="L61" i="1"/>
  <c r="M59" i="1"/>
  <c r="M54" i="1"/>
  <c r="M43" i="1"/>
  <c r="M38" i="1"/>
  <c r="M39" i="1"/>
  <c r="M25" i="1"/>
  <c r="M22" i="1"/>
  <c r="M23" i="1"/>
  <c r="M61" i="1"/>
  <c r="F61" i="1"/>
  <c r="G22" i="1"/>
  <c r="G23" i="1"/>
  <c r="G38" i="1"/>
  <c r="G39" i="1"/>
  <c r="G59" i="1"/>
  <c r="G54" i="1"/>
  <c r="G43" i="1"/>
  <c r="G25" i="1"/>
  <c r="G61" i="1"/>
  <c r="C8" i="2"/>
  <c r="C7" i="2"/>
  <c r="C6" i="2"/>
  <c r="C4" i="2"/>
  <c r="C2" i="2"/>
</calcChain>
</file>

<file path=xl/sharedStrings.xml><?xml version="1.0" encoding="utf-8"?>
<sst xmlns="http://schemas.openxmlformats.org/spreadsheetml/2006/main" count="126" uniqueCount="103">
  <si>
    <t>S.N.</t>
  </si>
  <si>
    <t>Capability</t>
  </si>
  <si>
    <t>What it means</t>
  </si>
  <si>
    <t>What to measure</t>
  </si>
  <si>
    <t>How to measure</t>
  </si>
  <si>
    <t>Weights</t>
  </si>
  <si>
    <t>ReactJS</t>
  </si>
  <si>
    <t>Angular2</t>
  </si>
  <si>
    <t>Backbone</t>
  </si>
  <si>
    <t>ExtJS</t>
  </si>
  <si>
    <t>jQuery</t>
  </si>
  <si>
    <t>Feature Completeness</t>
  </si>
  <si>
    <t>Features offered by the framework/library or availability of third party library</t>
  </si>
  <si>
    <t>Which of the following features are supported</t>
  </si>
  <si>
    <t>All Ratings are on the scale of 0-5. 0: Worst, 5: Best</t>
  </si>
  <si>
    <t>Routing</t>
  </si>
  <si>
    <t># Supported by framework: Rating 5</t>
  </si>
  <si>
    <t>Data Binding</t>
  </si>
  <si>
    <t># No Support: Rating 0</t>
  </si>
  <si>
    <t>Templates Support</t>
  </si>
  <si>
    <t># *Stable/Standard third party library: Rating 3</t>
  </si>
  <si>
    <t>Model/Data management</t>
  </si>
  <si>
    <t># **Unstable third party library: Rating 1</t>
  </si>
  <si>
    <t>Dependency Injection</t>
  </si>
  <si>
    <t>Ajax Support</t>
  </si>
  <si>
    <t>WebSockets</t>
  </si>
  <si>
    <t>* Good  community support and adoption</t>
  </si>
  <si>
    <t>History Management</t>
  </si>
  <si>
    <t>** Unstable: Not so good community support/adoption</t>
  </si>
  <si>
    <t>Form Validation</t>
  </si>
  <si>
    <t>Server Side Rendering</t>
  </si>
  <si>
    <t>Mobile Support</t>
  </si>
  <si>
    <t>Visual Designer Tools</t>
  </si>
  <si>
    <t>Reusable Components Development</t>
  </si>
  <si>
    <t>Deep Linking</t>
  </si>
  <si>
    <t>I18N</t>
  </si>
  <si>
    <t>Source code Available</t>
  </si>
  <si>
    <t>Logging</t>
  </si>
  <si>
    <t>SEO</t>
  </si>
  <si>
    <t>Library Footprint</t>
  </si>
  <si>
    <t>The size of the library itself that would be loadedon page load</t>
  </si>
  <si>
    <t>Size of the library</t>
  </si>
  <si>
    <t>Modifiability</t>
  </si>
  <si>
    <t xml:space="preserve">Javascript being a dynamic language, in most of the cases it is feasible to override some functinality of the library. </t>
  </si>
  <si>
    <t>Since there is no concept of interfaces or abstract class in javascript, its hard to have even a suggestive measure of whether the library is modifiable or not</t>
  </si>
  <si>
    <t>This parameter would probably not fit for client side frameworks, but it may be useful for javascript development tools such as webpack, browserify, grunt, gulp etc.</t>
  </si>
  <si>
    <t>Customisability</t>
  </si>
  <si>
    <t>Most of the client side frameworks don't use a configuration while loaading. They usually allow to pass down options while invoking some functinality. However, development tool libraries such as webpack, browserify or dependency management libraries such as requirejs may provide some configuration option.</t>
  </si>
  <si>
    <t>If applicable, number of options allowed to be configured</t>
  </si>
  <si>
    <t>Scalability</t>
  </si>
  <si>
    <t>Scalability is the ability of an application or product to continue to function well as it (or its context) is changed in size or volume. Typically, the rescaling is to a larger size or volume.</t>
  </si>
  <si>
    <t>Not exactly sure what to measure, following are some ideas:</t>
  </si>
  <si>
    <t>Get data from profiling logs</t>
  </si>
  <si>
    <t>1] Measure memory usage</t>
  </si>
  <si>
    <t>2] Measure memory leaks</t>
  </si>
  <si>
    <t>3] Based on profiling logs from the browser</t>
  </si>
  <si>
    <t>The above measures can be taken for rendering large pages, modifying large number of DOM elements</t>
  </si>
  <si>
    <t>Average memory usage for loading 100, 200, 500, 100 and 2500 records</t>
  </si>
  <si>
    <t>Measure memory leaks in generating and destroying loading 100, 200, 500, 100 and 2500 records</t>
  </si>
  <si>
    <t>Persistency Support</t>
  </si>
  <si>
    <t>Persistency refers to the characteristic of data that outlives the execution of the program that created it</t>
  </si>
  <si>
    <t>Browsers support Cookies, LocalStorage, WebSQL, IndexedDB. Browsers provide objects to work with these storages, independent libraries are also available to work with these.</t>
  </si>
  <si>
    <t>This parameter would probably not fit for client side frameworks.</t>
  </si>
  <si>
    <t>Security/Vulnerability</t>
  </si>
  <si>
    <t>Security is the measure of the system’s ability to resist unauthorized usage while still providing its service to legitimate users.</t>
  </si>
  <si>
    <t>Since frontend frameworks mostly rely on backend to return validated data only for the current user, the only thing that we can measure is use of any vulnerable libraries or code by the library. Retire.js is one such tool that does this sort of analysis, we can explore more such tools.</t>
  </si>
  <si>
    <t>Score/Vulnerability found by tools such as retire.js</t>
  </si>
  <si>
    <t>Availability</t>
  </si>
  <si>
    <t>Since client side javascript frameworks run in the browser, each user has its own instance running.</t>
  </si>
  <si>
    <t>Not sure what to measure, the only thing that seems fit is probablility of the framework to cause an error instead of throwing an exception or showing a warning.</t>
  </si>
  <si>
    <t>Not sure how to measure this. Probably not fit for client side frameworks</t>
  </si>
  <si>
    <t>Interoperability</t>
  </si>
  <si>
    <t xml:space="preserve">The ability of system to provide services to and accept services from other systems and to use the services so exchanged to enable them to operate effectively together. </t>
  </si>
  <si>
    <t>Most of the javascript libraries work independently and don't cause interoperability issues. Two things that can cause an issue (i.e. that are shared between libraries) are:</t>
  </si>
  <si>
    <t>1] Measuring global variables should be easy.</t>
  </si>
  <si>
    <t>1] The page DOM</t>
  </si>
  <si>
    <t>2] Measuring (2) and (3) might be tricky. We can look for 'destroy' like APIs or if the library arcitecture provides a destructor interface i.e. a way to revert DOM changes (e.g. componentWillUnmount method for ReactJS)</t>
  </si>
  <si>
    <t>2] The global namespace</t>
  </si>
  <si>
    <t>What we can measure is:</t>
  </si>
  <si>
    <t>1] Number of variables added to the global namespace</t>
  </si>
  <si>
    <t>2] If any API updates DOM out of scope of the passed element (e.g. adding a parent/sibling)</t>
  </si>
  <si>
    <t>3] If API allow to undo the DOM changes (e.g. most of the jQuery plugins provide a destroy method to revert whatever DOM changes they made)</t>
  </si>
  <si>
    <t>Performance</t>
  </si>
  <si>
    <t>Performance is the degree to which a software system or component meets its objectives for timeliness.</t>
  </si>
  <si>
    <t>We can measure time taken for:</t>
  </si>
  <si>
    <t>Measure time taken from profile logs.</t>
  </si>
  <si>
    <t>1] Initial load and rendering</t>
  </si>
  <si>
    <t>2] rendering large pages with many DOM elements</t>
  </si>
  <si>
    <t>3] Modifying large number of DOM elements</t>
  </si>
  <si>
    <t>Total</t>
  </si>
  <si>
    <t>Ease of development</t>
  </si>
  <si>
    <t>Availability of developer tools</t>
  </si>
  <si>
    <t>Learning Curve</t>
  </si>
  <si>
    <t>Testability</t>
  </si>
  <si>
    <t>Community support</t>
  </si>
  <si>
    <t>Q &amp; A in Stackoverflow</t>
  </si>
  <si>
    <t>Availability of open source plugins and components and easy of integration of 3rd party libraries</t>
  </si>
  <si>
    <t>Number of issues open/closed in GitHub</t>
  </si>
  <si>
    <t>Cost</t>
  </si>
  <si>
    <t>Easy of Adoption</t>
  </si>
  <si>
    <t>Capabilities</t>
  </si>
  <si>
    <t>Angular5</t>
  </si>
  <si>
    <t>React16</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</si>
</sst>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6"/>
      <color theme="1"/>
      <name val="Calibri"/>
      <scheme val="minor"/>
    </font>
    <font>
      <sz val="12"/>
      <color theme="2" tint="-0.89999084444715716"/>
      <name val="Calibri"/>
      <scheme val="minor"/>
    </font>
    <font>
      <b/>
      <sz val="14"/>
      <name val="Calibri"/>
      <scheme val="minor"/>
    </font>
    <font>
      <sz val="12"/>
      <name val="Calibri"/>
      <scheme val="minor"/>
    </font>
    <font>
      <sz val="12"/>
      <color rgb="FF000000"/>
      <name val="Calibri"/>
      <family val="2"/>
      <scheme val="minor"/>
    </font>
    <font>
      <sz val="16"/>
      <color theme="0"/>
      <name val="Calibri"/>
      <scheme val="minor"/>
    </font>
    <font>
      <b/>
      <sz val="16"/>
      <color rgb="FF000000"/>
      <name val="Calibri"/>
      <scheme val="minor"/>
    </font>
    <font>
      <b/>
      <sz val="16"/>
      <color rgb="FF1D1B10"/>
      <name val="Calibri"/>
      <scheme val="minor"/>
    </font>
    <font>
      <sz val="12"/>
      <color rgb="FF1D1B10"/>
      <name val="Calibri"/>
      <scheme val="minor"/>
    </font>
    <font>
      <sz val="16"/>
      <color rgb="FFFFFFFF"/>
      <name val="Calibri"/>
      <scheme val="minor"/>
    </font>
    <font>
      <u/>
      <sz val="11"/>
      <color theme="10"/>
      <name val="Calibri"/>
      <family val="2"/>
      <scheme val="minor"/>
    </font>
    <font>
      <u/>
      <sz val="11"/>
      <color theme="11"/>
      <name val="Calibri"/>
      <family val="2"/>
      <scheme val="minor"/>
    </font>
    <font>
      <b/>
      <sz val="12"/>
      <color rgb="FF000000"/>
      <name val="Calibri"/>
      <scheme val="minor"/>
    </font>
    <font>
      <b/>
      <sz val="12"/>
      <name val="Calibri"/>
      <scheme val="minor"/>
    </font>
    <font>
      <b/>
      <sz val="11"/>
      <color theme="1"/>
      <name val="Calibri"/>
      <scheme val="minor"/>
    </font>
    <font>
      <b/>
      <sz val="12"/>
      <color theme="1"/>
      <name val="Cambria"/>
    </font>
    <font>
      <sz val="11"/>
      <color rgb="FF000000"/>
      <name val="Calibri"/>
      <family val="2"/>
      <scheme val="minor"/>
    </font>
  </fonts>
  <fills count="10">
    <fill>
      <patternFill patternType="none"/>
    </fill>
    <fill>
      <patternFill patternType="gray125"/>
    </fill>
    <fill>
      <patternFill patternType="solid">
        <fgColor rgb="FFBFBFBF"/>
        <bgColor rgb="FF000000"/>
      </patternFill>
    </fill>
    <fill>
      <patternFill patternType="solid">
        <fgColor rgb="FFF2DCDB"/>
        <bgColor rgb="FF000000"/>
      </patternFill>
    </fill>
    <fill>
      <patternFill patternType="solid">
        <fgColor theme="0"/>
        <bgColor indexed="64"/>
      </patternFill>
    </fill>
    <fill>
      <patternFill patternType="solid">
        <fgColor theme="9" tint="0.79998168889431442"/>
        <bgColor rgb="FF000000"/>
      </patternFill>
    </fill>
    <fill>
      <patternFill patternType="solid">
        <fgColor theme="9" tint="0.79998168889431442"/>
        <bgColor indexed="64"/>
      </patternFill>
    </fill>
    <fill>
      <patternFill patternType="solid">
        <fgColor theme="9" tint="-0.499984740745262"/>
        <bgColor rgb="FF000000"/>
      </patternFill>
    </fill>
    <fill>
      <patternFill patternType="solid">
        <fgColor theme="9" tint="-0.499984740745262"/>
        <bgColor indexed="64"/>
      </patternFill>
    </fill>
    <fill>
      <patternFill patternType="solid">
        <fgColor theme="0" tint="-0.14999847407452621"/>
        <bgColor indexed="64"/>
      </patternFill>
    </fill>
  </fills>
  <borders count="1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0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29">
    <xf numFmtId="0" fontId="0" fillId="0" borderId="0" xfId="0"/>
    <xf numFmtId="0" fontId="1" fillId="0" borderId="0" xfId="0" applyFont="1" applyFill="1" applyBorder="1" applyAlignment="1">
      <alignment wrapText="1"/>
    </xf>
    <xf numFmtId="0" fontId="0" fillId="0" borderId="4" xfId="0" applyFill="1" applyBorder="1" applyAlignment="1">
      <alignment wrapText="1"/>
    </xf>
    <xf numFmtId="0" fontId="0" fillId="0" borderId="0" xfId="0" applyFill="1" applyBorder="1" applyAlignment="1">
      <alignment wrapText="1"/>
    </xf>
    <xf numFmtId="0" fontId="3" fillId="0" borderId="0" xfId="0" applyFont="1" applyFill="1" applyBorder="1" applyAlignment="1">
      <alignment wrapText="1"/>
    </xf>
    <xf numFmtId="0" fontId="4" fillId="0" borderId="0" xfId="0" applyFont="1" applyFill="1" applyBorder="1" applyAlignment="1">
      <alignment wrapText="1"/>
    </xf>
    <xf numFmtId="0" fontId="6" fillId="0" borderId="1" xfId="0" applyFont="1" applyFill="1" applyBorder="1" applyAlignment="1">
      <alignment vertical="center" wrapText="1"/>
    </xf>
    <xf numFmtId="0" fontId="2" fillId="0" borderId="0" xfId="0" applyFont="1" applyFill="1" applyBorder="1" applyAlignment="1">
      <alignment wrapText="1"/>
    </xf>
    <xf numFmtId="0" fontId="5" fillId="0" borderId="0" xfId="0" applyFont="1" applyAlignment="1">
      <alignment wrapText="1"/>
    </xf>
    <xf numFmtId="0" fontId="9" fillId="2" borderId="0" xfId="0" applyFont="1" applyFill="1" applyAlignment="1">
      <alignment wrapText="1"/>
    </xf>
    <xf numFmtId="0" fontId="0" fillId="2" borderId="0" xfId="0" applyFill="1" applyAlignment="1">
      <alignment wrapText="1"/>
    </xf>
    <xf numFmtId="0" fontId="5" fillId="0" borderId="12" xfId="0" applyFont="1" applyBorder="1" applyAlignment="1">
      <alignment wrapText="1"/>
    </xf>
    <xf numFmtId="0" fontId="9" fillId="2" borderId="12" xfId="0" applyFont="1" applyFill="1" applyBorder="1" applyAlignment="1">
      <alignment wrapText="1"/>
    </xf>
    <xf numFmtId="0" fontId="5" fillId="0" borderId="13" xfId="0" applyFont="1" applyBorder="1" applyAlignment="1">
      <alignment wrapText="1"/>
    </xf>
    <xf numFmtId="0" fontId="9" fillId="2" borderId="2" xfId="0" applyFont="1" applyFill="1" applyBorder="1" applyAlignment="1">
      <alignment wrapText="1"/>
    </xf>
    <xf numFmtId="0" fontId="5" fillId="4" borderId="0" xfId="0" applyFont="1" applyFill="1" applyAlignment="1">
      <alignment wrapText="1"/>
    </xf>
    <xf numFmtId="0" fontId="5" fillId="4" borderId="1" xfId="0" applyFont="1" applyFill="1" applyBorder="1" applyAlignment="1">
      <alignment wrapText="1"/>
    </xf>
    <xf numFmtId="0" fontId="5" fillId="4" borderId="15" xfId="0" applyFont="1" applyFill="1" applyBorder="1" applyAlignment="1">
      <alignment wrapText="1"/>
    </xf>
    <xf numFmtId="0" fontId="13" fillId="0" borderId="0" xfId="0" applyFont="1" applyAlignment="1">
      <alignment vertical="center" wrapText="1"/>
    </xf>
    <xf numFmtId="0" fontId="13" fillId="0" borderId="12" xfId="0" applyFont="1" applyBorder="1" applyAlignment="1">
      <alignment vertical="center" wrapText="1"/>
    </xf>
    <xf numFmtId="0" fontId="15" fillId="0" borderId="0" xfId="0" applyFont="1" applyFill="1" applyBorder="1" applyAlignment="1">
      <alignment vertical="center" wrapText="1"/>
    </xf>
    <xf numFmtId="0" fontId="0" fillId="0" borderId="2" xfId="0" applyFill="1" applyBorder="1" applyAlignment="1">
      <alignment wrapText="1"/>
    </xf>
    <xf numFmtId="0" fontId="0" fillId="0" borderId="3" xfId="0" applyFill="1" applyBorder="1" applyAlignment="1">
      <alignment wrapText="1"/>
    </xf>
    <xf numFmtId="0" fontId="3" fillId="5" borderId="0" xfId="0" applyFont="1" applyFill="1" applyAlignment="1">
      <alignment vertical="center" wrapText="1"/>
    </xf>
    <xf numFmtId="0" fontId="3" fillId="5" borderId="0" xfId="0" applyFont="1" applyFill="1" applyAlignment="1">
      <alignment wrapText="1"/>
    </xf>
    <xf numFmtId="0" fontId="3" fillId="5" borderId="10" xfId="0" applyFont="1" applyFill="1" applyBorder="1" applyAlignment="1">
      <alignment wrapText="1"/>
    </xf>
    <xf numFmtId="0" fontId="3" fillId="6" borderId="2" xfId="0" applyFont="1" applyFill="1" applyBorder="1" applyAlignment="1">
      <alignment wrapText="1"/>
    </xf>
    <xf numFmtId="0" fontId="3" fillId="6" borderId="3" xfId="0" applyFont="1" applyFill="1" applyBorder="1" applyAlignment="1">
      <alignment wrapText="1"/>
    </xf>
    <xf numFmtId="0" fontId="10" fillId="7" borderId="13" xfId="0" applyFont="1" applyFill="1" applyBorder="1" applyAlignment="1">
      <alignment vertical="center" wrapText="1"/>
    </xf>
    <xf numFmtId="0" fontId="6" fillId="8" borderId="2" xfId="0" applyFont="1" applyFill="1" applyBorder="1" applyAlignment="1">
      <alignment vertical="center" wrapText="1"/>
    </xf>
    <xf numFmtId="0" fontId="7" fillId="0" borderId="4" xfId="0" applyFont="1" applyFill="1" applyBorder="1" applyAlignment="1">
      <alignment wrapText="1"/>
    </xf>
    <xf numFmtId="0" fontId="3" fillId="0" borderId="4" xfId="0" applyFont="1" applyFill="1" applyBorder="1" applyAlignment="1">
      <alignment wrapText="1"/>
    </xf>
    <xf numFmtId="0" fontId="4" fillId="0" borderId="4" xfId="0" applyFont="1" applyFill="1" applyBorder="1" applyAlignment="1">
      <alignment wrapText="1"/>
    </xf>
    <xf numFmtId="0" fontId="10" fillId="0" borderId="9" xfId="0" applyFont="1" applyFill="1" applyBorder="1" applyAlignment="1">
      <alignment vertical="center" wrapText="1"/>
    </xf>
    <xf numFmtId="0" fontId="3" fillId="5" borderId="4"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0" xfId="0" applyFont="1" applyAlignment="1">
      <alignment horizontal="center" vertical="center" wrapText="1"/>
    </xf>
    <xf numFmtId="0" fontId="0" fillId="0" borderId="0" xfId="0" applyFill="1" applyBorder="1" applyAlignment="1">
      <alignment horizontal="center" vertical="center" wrapText="1"/>
    </xf>
    <xf numFmtId="0" fontId="0" fillId="0" borderId="0" xfId="0" applyBorder="1"/>
    <xf numFmtId="0" fontId="1" fillId="9" borderId="2" xfId="0" applyFont="1" applyFill="1" applyBorder="1"/>
    <xf numFmtId="0" fontId="7" fillId="9" borderId="2" xfId="0" applyFont="1" applyFill="1" applyBorder="1" applyAlignment="1">
      <alignment wrapText="1"/>
    </xf>
    <xf numFmtId="0" fontId="0" fillId="0" borderId="2" xfId="0" applyBorder="1"/>
    <xf numFmtId="0" fontId="1" fillId="0" borderId="2" xfId="0" applyFont="1" applyFill="1" applyBorder="1"/>
    <xf numFmtId="0" fontId="9" fillId="2" borderId="6" xfId="0" applyFont="1" applyFill="1" applyBorder="1" applyAlignment="1">
      <alignment wrapText="1"/>
    </xf>
    <xf numFmtId="0" fontId="9" fillId="2" borderId="1" xfId="0" applyFont="1" applyFill="1" applyBorder="1" applyAlignment="1">
      <alignment wrapText="1"/>
    </xf>
    <xf numFmtId="0" fontId="0" fillId="0" borderId="13" xfId="0" applyFill="1" applyBorder="1" applyAlignment="1">
      <alignment wrapText="1"/>
    </xf>
    <xf numFmtId="0" fontId="5" fillId="4" borderId="4" xfId="0" applyFont="1" applyFill="1" applyBorder="1" applyAlignment="1">
      <alignment wrapText="1"/>
    </xf>
    <xf numFmtId="0" fontId="3" fillId="5" borderId="3" xfId="0" applyFont="1" applyFill="1" applyBorder="1" applyAlignment="1">
      <alignment horizontal="center" vertical="center" wrapText="1"/>
    </xf>
    <xf numFmtId="0" fontId="3" fillId="5" borderId="12" xfId="0" applyFont="1" applyFill="1" applyBorder="1" applyAlignment="1">
      <alignment vertical="center" wrapText="1"/>
    </xf>
    <xf numFmtId="0" fontId="3" fillId="5" borderId="12" xfId="0" applyFont="1" applyFill="1" applyBorder="1" applyAlignment="1">
      <alignment wrapText="1"/>
    </xf>
    <xf numFmtId="0" fontId="3" fillId="5" borderId="13" xfId="0" applyFont="1" applyFill="1" applyBorder="1" applyAlignment="1">
      <alignment wrapText="1"/>
    </xf>
    <xf numFmtId="0" fontId="3" fillId="0" borderId="3" xfId="0" applyFont="1" applyFill="1" applyBorder="1" applyAlignment="1">
      <alignment wrapText="1"/>
    </xf>
    <xf numFmtId="0" fontId="3" fillId="0" borderId="12" xfId="0" applyFont="1" applyFill="1" applyBorder="1" applyAlignment="1">
      <alignment wrapText="1"/>
    </xf>
    <xf numFmtId="0" fontId="5" fillId="0" borderId="3" xfId="0" applyFont="1" applyFill="1" applyBorder="1" applyAlignment="1">
      <alignment wrapText="1"/>
    </xf>
    <xf numFmtId="0" fontId="0" fillId="0" borderId="12" xfId="0" applyFill="1" applyBorder="1" applyAlignment="1">
      <alignment wrapText="1"/>
    </xf>
    <xf numFmtId="0" fontId="17" fillId="0" borderId="2" xfId="0" applyFont="1" applyBorder="1"/>
    <xf numFmtId="0" fontId="5" fillId="0" borderId="14" xfId="0" applyFont="1" applyBorder="1" applyAlignment="1">
      <alignment wrapText="1"/>
    </xf>
    <xf numFmtId="0" fontId="5" fillId="0" borderId="8" xfId="0" applyFont="1" applyBorder="1" applyAlignment="1">
      <alignment wrapText="1"/>
    </xf>
    <xf numFmtId="0" fontId="5" fillId="0" borderId="4" xfId="0" applyFont="1" applyFill="1" applyBorder="1" applyAlignment="1">
      <alignment wrapText="1"/>
    </xf>
    <xf numFmtId="0" fontId="5" fillId="0" borderId="4" xfId="0" applyFont="1" applyBorder="1" applyAlignment="1">
      <alignment horizontal="center" vertical="center" wrapText="1"/>
    </xf>
    <xf numFmtId="0" fontId="5" fillId="0" borderId="9" xfId="0" applyFont="1" applyBorder="1" applyAlignment="1">
      <alignment horizontal="center" vertical="center" wrapText="1"/>
    </xf>
    <xf numFmtId="0" fontId="13" fillId="0" borderId="1" xfId="0" applyFont="1" applyBorder="1" applyAlignment="1">
      <alignment vertical="center" wrapText="1"/>
    </xf>
    <xf numFmtId="0" fontId="5" fillId="0" borderId="0" xfId="0" applyFont="1" applyBorder="1" applyAlignment="1">
      <alignment wrapText="1"/>
    </xf>
    <xf numFmtId="0" fontId="5" fillId="0" borderId="1" xfId="0" applyFont="1" applyBorder="1" applyAlignment="1">
      <alignment wrapText="1"/>
    </xf>
    <xf numFmtId="0" fontId="5" fillId="0" borderId="10" xfId="0" applyFont="1" applyBorder="1" applyAlignment="1">
      <alignment wrapText="1"/>
    </xf>
    <xf numFmtId="0" fontId="5" fillId="0" borderId="11" xfId="0" applyFont="1" applyBorder="1" applyAlignment="1">
      <alignment wrapText="1"/>
    </xf>
    <xf numFmtId="0" fontId="13" fillId="0" borderId="0" xfId="0" applyFont="1" applyBorder="1" applyAlignment="1">
      <alignment horizontal="center" vertical="center" wrapText="1"/>
    </xf>
    <xf numFmtId="0" fontId="9" fillId="2" borderId="0" xfId="0" applyFont="1" applyFill="1" applyBorder="1" applyAlignment="1">
      <alignment wrapText="1"/>
    </xf>
    <xf numFmtId="0" fontId="5" fillId="3" borderId="6" xfId="0" applyFont="1" applyFill="1" applyBorder="1" applyAlignment="1">
      <alignment wrapText="1"/>
    </xf>
    <xf numFmtId="0" fontId="5" fillId="0" borderId="0" xfId="0" applyFont="1" applyFill="1" applyBorder="1" applyAlignment="1">
      <alignment wrapText="1"/>
    </xf>
    <xf numFmtId="0" fontId="5" fillId="3" borderId="5" xfId="0" applyFont="1" applyFill="1" applyBorder="1" applyAlignment="1">
      <alignment horizontal="center" vertical="center" wrapText="1"/>
    </xf>
    <xf numFmtId="0" fontId="13" fillId="3" borderId="6" xfId="0" applyFont="1" applyFill="1" applyBorder="1" applyAlignment="1">
      <alignment vertical="center" wrapText="1"/>
    </xf>
    <xf numFmtId="0" fontId="5" fillId="3" borderId="7" xfId="0" applyFont="1" applyFill="1" applyBorder="1" applyAlignment="1">
      <alignment wrapText="1"/>
    </xf>
    <xf numFmtId="0" fontId="5" fillId="3" borderId="10" xfId="0" applyFont="1" applyFill="1" applyBorder="1" applyAlignment="1">
      <alignment wrapText="1"/>
    </xf>
    <xf numFmtId="0" fontId="5" fillId="3" borderId="0" xfId="0" applyFont="1" applyFill="1" applyBorder="1" applyAlignment="1">
      <alignment wrapText="1"/>
    </xf>
    <xf numFmtId="0" fontId="3" fillId="5" borderId="5" xfId="0" applyFont="1" applyFill="1" applyBorder="1" applyAlignment="1">
      <alignment horizontal="center" vertical="center" wrapText="1"/>
    </xf>
    <xf numFmtId="0" fontId="3" fillId="5" borderId="6" xfId="0" applyFont="1" applyFill="1" applyBorder="1" applyAlignment="1">
      <alignment vertical="center" wrapText="1"/>
    </xf>
    <xf numFmtId="0" fontId="3" fillId="5" borderId="6" xfId="0" applyFont="1" applyFill="1" applyBorder="1" applyAlignment="1">
      <alignment wrapText="1"/>
    </xf>
    <xf numFmtId="0" fontId="3" fillId="5" borderId="7" xfId="0" applyFont="1" applyFill="1" applyBorder="1" applyAlignment="1">
      <alignment wrapText="1"/>
    </xf>
    <xf numFmtId="0" fontId="3" fillId="6" borderId="14" xfId="0" applyFont="1" applyFill="1" applyBorder="1" applyAlignment="1">
      <alignment wrapText="1"/>
    </xf>
    <xf numFmtId="0" fontId="3" fillId="6" borderId="5" xfId="0" applyFont="1" applyFill="1" applyBorder="1" applyAlignment="1">
      <alignment wrapText="1"/>
    </xf>
    <xf numFmtId="0" fontId="10" fillId="7" borderId="11" xfId="0" applyFont="1" applyFill="1" applyBorder="1" applyAlignment="1">
      <alignment vertical="center" wrapText="1"/>
    </xf>
    <xf numFmtId="0" fontId="6" fillId="8" borderId="8" xfId="0" applyFont="1" applyFill="1" applyBorder="1" applyAlignment="1">
      <alignment vertical="center" wrapText="1"/>
    </xf>
    <xf numFmtId="0" fontId="4" fillId="0" borderId="3" xfId="0" applyFont="1" applyBorder="1" applyAlignment="1">
      <alignment horizontal="center" vertical="center" wrapText="1"/>
    </xf>
    <xf numFmtId="0" fontId="14" fillId="0" borderId="12" xfId="0" applyFont="1" applyBorder="1" applyAlignment="1">
      <alignment vertical="center" wrapText="1"/>
    </xf>
    <xf numFmtId="0" fontId="4" fillId="0" borderId="12" xfId="0" applyFont="1" applyBorder="1" applyAlignment="1">
      <alignment wrapText="1"/>
    </xf>
    <xf numFmtId="0" fontId="4" fillId="0" borderId="13" xfId="0" applyFont="1" applyBorder="1" applyAlignment="1">
      <alignment wrapText="1"/>
    </xf>
    <xf numFmtId="0" fontId="5" fillId="3" borderId="4" xfId="0" applyFont="1" applyFill="1" applyBorder="1" applyAlignment="1">
      <alignment horizontal="center" vertical="center" wrapText="1"/>
    </xf>
    <xf numFmtId="0" fontId="13" fillId="3" borderId="0" xfId="0" applyFont="1" applyFill="1" applyBorder="1" applyAlignment="1">
      <alignment vertical="center" wrapText="1"/>
    </xf>
    <xf numFmtId="0" fontId="7" fillId="2" borderId="0" xfId="0" applyFont="1" applyFill="1" applyBorder="1" applyAlignment="1">
      <alignment horizontal="center" vertical="center" wrapText="1"/>
    </xf>
    <xf numFmtId="0" fontId="7" fillId="2" borderId="0" xfId="0" applyFont="1" applyFill="1" applyBorder="1" applyAlignment="1">
      <alignment vertical="center" wrapText="1"/>
    </xf>
    <xf numFmtId="0" fontId="7" fillId="2" borderId="0" xfId="0" applyFont="1" applyFill="1" applyBorder="1" applyAlignment="1">
      <alignment wrapText="1"/>
    </xf>
    <xf numFmtId="0" fontId="8" fillId="2" borderId="0" xfId="0" applyFont="1" applyFill="1" applyBorder="1" applyAlignment="1">
      <alignment wrapText="1"/>
    </xf>
    <xf numFmtId="0" fontId="7" fillId="2" borderId="14" xfId="0" applyFont="1" applyFill="1" applyBorder="1" applyAlignment="1">
      <alignment wrapText="1"/>
    </xf>
    <xf numFmtId="0" fontId="7" fillId="2" borderId="7" xfId="0" applyFont="1" applyFill="1" applyBorder="1" applyAlignment="1">
      <alignment wrapText="1"/>
    </xf>
    <xf numFmtId="0" fontId="7" fillId="2" borderId="6" xfId="0" applyFont="1" applyFill="1" applyBorder="1" applyAlignment="1">
      <alignment wrapText="1"/>
    </xf>
    <xf numFmtId="0" fontId="9" fillId="2" borderId="8" xfId="0" applyFont="1" applyFill="1" applyBorder="1" applyAlignment="1">
      <alignment wrapText="1"/>
    </xf>
    <xf numFmtId="0" fontId="5" fillId="4" borderId="0" xfId="0" applyFont="1" applyFill="1" applyBorder="1" applyAlignment="1">
      <alignment wrapText="1"/>
    </xf>
    <xf numFmtId="0" fontId="13" fillId="0" borderId="2" xfId="0" applyFont="1" applyBorder="1" applyAlignment="1">
      <alignment vertical="center" wrapText="1"/>
    </xf>
    <xf numFmtId="0" fontId="3" fillId="6" borderId="13" xfId="0" applyFont="1" applyFill="1" applyBorder="1" applyAlignment="1">
      <alignment wrapText="1"/>
    </xf>
    <xf numFmtId="0" fontId="5" fillId="0" borderId="2" xfId="0" applyFont="1" applyBorder="1" applyAlignment="1">
      <alignment wrapText="1"/>
    </xf>
    <xf numFmtId="0" fontId="16" fillId="0" borderId="2" xfId="0" applyFont="1" applyBorder="1"/>
    <xf numFmtId="0" fontId="16" fillId="0" borderId="2" xfId="0" applyFont="1" applyBorder="1" applyAlignment="1">
      <alignment wrapText="1"/>
    </xf>
    <xf numFmtId="0" fontId="5" fillId="0" borderId="15" xfId="0" applyFont="1" applyBorder="1" applyAlignment="1">
      <alignment wrapText="1"/>
    </xf>
    <xf numFmtId="0" fontId="5" fillId="0" borderId="8" xfId="0" applyFont="1" applyBorder="1" applyAlignment="1">
      <alignment wrapText="1"/>
    </xf>
    <xf numFmtId="0" fontId="5" fillId="0" borderId="11" xfId="0" applyFont="1" applyBorder="1" applyAlignment="1">
      <alignment wrapText="1"/>
    </xf>
    <xf numFmtId="0" fontId="5" fillId="0" borderId="14" xfId="0" applyFont="1" applyBorder="1" applyAlignment="1">
      <alignment wrapText="1"/>
    </xf>
    <xf numFmtId="0" fontId="5" fillId="0" borderId="7" xfId="0" applyFont="1" applyBorder="1" applyAlignment="1">
      <alignment wrapText="1"/>
    </xf>
    <xf numFmtId="0" fontId="5" fillId="0" borderId="15" xfId="0" applyFont="1" applyBorder="1" applyAlignment="1">
      <alignment wrapText="1"/>
    </xf>
    <xf numFmtId="0" fontId="5" fillId="0" borderId="8" xfId="0" applyFont="1" applyBorder="1" applyAlignment="1">
      <alignment wrapText="1"/>
    </xf>
    <xf numFmtId="0" fontId="5" fillId="0" borderId="4" xfId="0" applyFont="1" applyBorder="1" applyAlignment="1">
      <alignment horizontal="center" vertical="center" wrapText="1"/>
    </xf>
    <xf numFmtId="0" fontId="5" fillId="0" borderId="9" xfId="0" applyFont="1" applyBorder="1" applyAlignment="1">
      <alignment horizontal="center" vertical="center" wrapText="1"/>
    </xf>
    <xf numFmtId="0" fontId="13" fillId="0" borderId="0" xfId="0" applyFont="1" applyBorder="1" applyAlignment="1">
      <alignment vertical="center" wrapText="1"/>
    </xf>
    <xf numFmtId="0" fontId="13" fillId="0" borderId="1" xfId="0" applyFont="1" applyBorder="1" applyAlignment="1">
      <alignment vertical="center" wrapText="1"/>
    </xf>
    <xf numFmtId="0" fontId="5" fillId="0" borderId="0" xfId="0" applyFont="1" applyBorder="1" applyAlignment="1">
      <alignment wrapText="1"/>
    </xf>
    <xf numFmtId="0" fontId="5" fillId="0" borderId="1" xfId="0" applyFont="1" applyBorder="1" applyAlignment="1">
      <alignment wrapText="1"/>
    </xf>
    <xf numFmtId="0" fontId="5" fillId="0" borderId="10" xfId="0" applyFont="1" applyBorder="1" applyAlignment="1">
      <alignment wrapText="1"/>
    </xf>
    <xf numFmtId="0" fontId="5" fillId="0" borderId="11" xfId="0" applyFont="1" applyBorder="1" applyAlignment="1">
      <alignment wrapText="1"/>
    </xf>
    <xf numFmtId="0" fontId="5" fillId="0" borderId="14" xfId="0" applyFont="1" applyBorder="1" applyAlignment="1">
      <alignment wrapText="1"/>
    </xf>
    <xf numFmtId="0" fontId="13" fillId="0" borderId="0" xfId="0" applyFont="1" applyBorder="1" applyAlignment="1">
      <alignment horizontal="center" vertical="center" wrapText="1"/>
    </xf>
    <xf numFmtId="0" fontId="13" fillId="0" borderId="1" xfId="0" applyFont="1" applyBorder="1" applyAlignment="1">
      <alignment horizontal="center" vertical="center" wrapText="1"/>
    </xf>
    <xf numFmtId="0" fontId="5" fillId="0" borderId="5" xfId="0" applyFont="1" applyBorder="1" applyAlignment="1">
      <alignment horizontal="center" vertical="center" wrapText="1"/>
    </xf>
    <xf numFmtId="0" fontId="13" fillId="0" borderId="6" xfId="0" applyFont="1" applyBorder="1" applyAlignment="1">
      <alignment vertical="center" wrapText="1"/>
    </xf>
    <xf numFmtId="0" fontId="5" fillId="0" borderId="6" xfId="0" applyFont="1" applyBorder="1" applyAlignment="1">
      <alignment wrapText="1"/>
    </xf>
    <xf numFmtId="0" fontId="5" fillId="0" borderId="7" xfId="0" applyFont="1" applyBorder="1" applyAlignment="1">
      <alignment wrapText="1"/>
    </xf>
    <xf numFmtId="0" fontId="10" fillId="7" borderId="9"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12" xfId="0" applyFont="1" applyFill="1" applyBorder="1" applyAlignment="1">
      <alignment horizontal="center" vertical="center" wrapText="1"/>
    </xf>
  </cellXfs>
  <cellStyles count="205">
    <cellStyle name="Followed Hyperlink" xfId="2" builtinId="9" hidden="1"/>
    <cellStyle name="Followed Hyperlink" xfId="4" builtinId="9" hidden="1"/>
    <cellStyle name="Followed Hyperlink" xfId="76" builtinId="9" hidden="1"/>
    <cellStyle name="Followed Hyperlink" xfId="80" builtinId="9" hidden="1"/>
    <cellStyle name="Followed Hyperlink" xfId="84" builtinId="9" hidden="1"/>
    <cellStyle name="Followed Hyperlink" xfId="88" builtinId="9" hidden="1"/>
    <cellStyle name="Followed Hyperlink" xfId="92" builtinId="9" hidden="1"/>
    <cellStyle name="Followed Hyperlink" xfId="96" builtinId="9" hidden="1"/>
    <cellStyle name="Followed Hyperlink" xfId="100" builtinId="9" hidden="1"/>
    <cellStyle name="Followed Hyperlink" xfId="104" builtinId="9" hidden="1"/>
    <cellStyle name="Followed Hyperlink" xfId="108" builtinId="9" hidden="1"/>
    <cellStyle name="Followed Hyperlink" xfId="112" builtinId="9" hidden="1"/>
    <cellStyle name="Followed Hyperlink" xfId="116" builtinId="9" hidden="1"/>
    <cellStyle name="Followed Hyperlink" xfId="120" builtinId="9" hidden="1"/>
    <cellStyle name="Followed Hyperlink" xfId="124" builtinId="9" hidden="1"/>
    <cellStyle name="Followed Hyperlink" xfId="128" builtinId="9" hidden="1"/>
    <cellStyle name="Followed Hyperlink" xfId="132" builtinId="9" hidden="1"/>
    <cellStyle name="Followed Hyperlink" xfId="136" builtinId="9" hidden="1"/>
    <cellStyle name="Followed Hyperlink" xfId="138" builtinId="9" hidden="1"/>
    <cellStyle name="Followed Hyperlink" xfId="134" builtinId="9" hidden="1"/>
    <cellStyle name="Followed Hyperlink" xfId="130" builtinId="9" hidden="1"/>
    <cellStyle name="Followed Hyperlink" xfId="126" builtinId="9" hidden="1"/>
    <cellStyle name="Followed Hyperlink" xfId="122" builtinId="9" hidden="1"/>
    <cellStyle name="Followed Hyperlink" xfId="118" builtinId="9" hidden="1"/>
    <cellStyle name="Followed Hyperlink" xfId="114" builtinId="9" hidden="1"/>
    <cellStyle name="Followed Hyperlink" xfId="110" builtinId="9" hidden="1"/>
    <cellStyle name="Followed Hyperlink" xfId="106" builtinId="9" hidden="1"/>
    <cellStyle name="Followed Hyperlink" xfId="102" builtinId="9" hidden="1"/>
    <cellStyle name="Followed Hyperlink" xfId="98" builtinId="9" hidden="1"/>
    <cellStyle name="Followed Hyperlink" xfId="94" builtinId="9" hidden="1"/>
    <cellStyle name="Followed Hyperlink" xfId="90" builtinId="9" hidden="1"/>
    <cellStyle name="Followed Hyperlink" xfId="86" builtinId="9" hidden="1"/>
    <cellStyle name="Followed Hyperlink" xfId="82" builtinId="9" hidden="1"/>
    <cellStyle name="Followed Hyperlink" xfId="78" builtinId="9" hidden="1"/>
    <cellStyle name="Followed Hyperlink" xfId="6" builtinId="9" hidden="1"/>
    <cellStyle name="Followed Hyperlink" xfId="8" builtinId="9" hidden="1"/>
    <cellStyle name="Followed Hyperlink" xfId="52" builtinId="9" hidden="1"/>
    <cellStyle name="Followed Hyperlink" xfId="18" builtinId="9" hidden="1"/>
    <cellStyle name="Followed Hyperlink" xfId="48" builtinId="9" hidden="1"/>
    <cellStyle name="Followed Hyperlink" xfId="58" builtinId="9" hidden="1"/>
    <cellStyle name="Followed Hyperlink" xfId="60" builtinId="9" hidden="1"/>
    <cellStyle name="Followed Hyperlink" xfId="36" builtinId="9" hidden="1"/>
    <cellStyle name="Followed Hyperlink" xfId="64" builtinId="9" hidden="1"/>
    <cellStyle name="Followed Hyperlink" xfId="32" builtinId="9" hidden="1"/>
    <cellStyle name="Followed Hyperlink" xfId="46" builtinId="9" hidden="1"/>
    <cellStyle name="Followed Hyperlink" xfId="12" builtinId="9" hidden="1"/>
    <cellStyle name="Followed Hyperlink" xfId="66" builtinId="9" hidden="1"/>
    <cellStyle name="Followed Hyperlink" xfId="16" builtinId="9" hidden="1"/>
    <cellStyle name="Followed Hyperlink" xfId="56" builtinId="9" hidden="1"/>
    <cellStyle name="Followed Hyperlink" xfId="20" builtinId="9" hidden="1"/>
    <cellStyle name="Followed Hyperlink" xfId="44" builtinId="9" hidden="1"/>
    <cellStyle name="Followed Hyperlink" xfId="50" builtinId="9" hidden="1"/>
    <cellStyle name="Followed Hyperlink" xfId="54" builtinId="9" hidden="1"/>
    <cellStyle name="Followed Hyperlink" xfId="24" builtinId="9" hidden="1"/>
    <cellStyle name="Followed Hyperlink" xfId="26" builtinId="9" hidden="1"/>
    <cellStyle name="Followed Hyperlink" xfId="14" builtinId="9" hidden="1"/>
    <cellStyle name="Followed Hyperlink" xfId="28" builtinId="9" hidden="1"/>
    <cellStyle name="Followed Hyperlink" xfId="10" builtinId="9" hidden="1"/>
    <cellStyle name="Followed Hyperlink" xfId="42" builtinId="9" hidden="1"/>
    <cellStyle name="Followed Hyperlink" xfId="34" builtinId="9" hidden="1"/>
    <cellStyle name="Followed Hyperlink" xfId="62" builtinId="9" hidden="1"/>
    <cellStyle name="Followed Hyperlink" xfId="38" builtinId="9" hidden="1"/>
    <cellStyle name="Followed Hyperlink" xfId="40" builtinId="9" hidden="1"/>
    <cellStyle name="Followed Hyperlink" xfId="22" builtinId="9" hidden="1"/>
    <cellStyle name="Followed Hyperlink" xfId="30"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Hyperlink" xfId="31" builtinId="8" hidden="1"/>
    <cellStyle name="Hyperlink" xfId="75" builtinId="8" hidden="1"/>
    <cellStyle name="Hyperlink" xfId="77" builtinId="8" hidden="1"/>
    <cellStyle name="Hyperlink" xfId="81" builtinId="8" hidden="1"/>
    <cellStyle name="Hyperlink" xfId="83" builtinId="8" hidden="1"/>
    <cellStyle name="Hyperlink" xfId="85" builtinId="8" hidden="1"/>
    <cellStyle name="Hyperlink" xfId="89" builtinId="8" hidden="1"/>
    <cellStyle name="Hyperlink" xfId="91" builtinId="8" hidden="1"/>
    <cellStyle name="Hyperlink" xfId="93" builtinId="8" hidden="1"/>
    <cellStyle name="Hyperlink" xfId="97" builtinId="8" hidden="1"/>
    <cellStyle name="Hyperlink" xfId="99" builtinId="8" hidden="1"/>
    <cellStyle name="Hyperlink" xfId="101" builtinId="8" hidden="1"/>
    <cellStyle name="Hyperlink" xfId="105" builtinId="8" hidden="1"/>
    <cellStyle name="Hyperlink" xfId="107" builtinId="8" hidden="1"/>
    <cellStyle name="Hyperlink" xfId="109"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9" builtinId="8" hidden="1"/>
    <cellStyle name="Hyperlink" xfId="131" builtinId="8" hidden="1"/>
    <cellStyle name="Hyperlink" xfId="133" builtinId="8" hidden="1"/>
    <cellStyle name="Hyperlink" xfId="137" builtinId="8" hidden="1"/>
    <cellStyle name="Hyperlink" xfId="135" builtinId="8" hidden="1"/>
    <cellStyle name="Hyperlink" xfId="127" builtinId="8" hidden="1"/>
    <cellStyle name="Hyperlink" xfId="119" builtinId="8" hidden="1"/>
    <cellStyle name="Hyperlink" xfId="111" builtinId="8" hidden="1"/>
    <cellStyle name="Hyperlink" xfId="103" builtinId="8" hidden="1"/>
    <cellStyle name="Hyperlink" xfId="95" builtinId="8" hidden="1"/>
    <cellStyle name="Hyperlink" xfId="87" builtinId="8" hidden="1"/>
    <cellStyle name="Hyperlink" xfId="79" builtinId="8" hidden="1"/>
    <cellStyle name="Hyperlink" xfId="5" builtinId="8" hidden="1"/>
    <cellStyle name="Hyperlink" xfId="71" builtinId="8" hidden="1"/>
    <cellStyle name="Hyperlink" xfId="19" builtinId="8" hidden="1"/>
    <cellStyle name="Hyperlink" xfId="63" builtinId="8" hidden="1"/>
    <cellStyle name="Hyperlink" xfId="21"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27" builtinId="8" hidden="1"/>
    <cellStyle name="Hyperlink" xfId="13" builtinId="8" hidden="1"/>
    <cellStyle name="Hyperlink" xfId="9" builtinId="8" hidden="1"/>
    <cellStyle name="Hyperlink" xfId="1" builtinId="8" hidden="1"/>
    <cellStyle name="Hyperlink" xfId="35" builtinId="8" hidden="1"/>
    <cellStyle name="Hyperlink" xfId="11" builtinId="8" hidden="1"/>
    <cellStyle name="Hyperlink" xfId="15" builtinId="8" hidden="1"/>
    <cellStyle name="Hyperlink" xfId="17" builtinId="8" hidden="1"/>
    <cellStyle name="Hyperlink" xfId="39" builtinId="8" hidden="1"/>
    <cellStyle name="Hyperlink" xfId="7" builtinId="8" hidden="1"/>
    <cellStyle name="Hyperlink" xfId="25" builtinId="8" hidden="1"/>
    <cellStyle name="Hyperlink" xfId="51" builtinId="8" hidden="1"/>
    <cellStyle name="Hyperlink" xfId="33" builtinId="8" hidden="1"/>
    <cellStyle name="Hyperlink" xfId="65" builtinId="8" hidden="1"/>
    <cellStyle name="Hyperlink" xfId="55" builtinId="8" hidden="1"/>
    <cellStyle name="Hyperlink" xfId="67" builtinId="8" hidden="1"/>
    <cellStyle name="Hyperlink" xfId="23" builtinId="8" hidden="1"/>
    <cellStyle name="Hyperlink" xfId="53" builtinId="8" hidden="1"/>
    <cellStyle name="Hyperlink" xfId="3" builtinId="8" hidden="1"/>
    <cellStyle name="Hyperlink" xfId="73" builtinId="8" hidden="1"/>
    <cellStyle name="Hyperlink" xfId="37" builtinId="8" hidden="1"/>
    <cellStyle name="Hyperlink" xfId="59" builtinId="8" hidden="1"/>
    <cellStyle name="Hyperlink" xfId="61" builtinId="8" hidden="1"/>
    <cellStyle name="Hyperlink" xfId="57" builtinId="8" hidden="1"/>
    <cellStyle name="Hyperlink" xfId="69" builtinId="8" hidden="1"/>
    <cellStyle name="Hyperlink" xfId="29"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31750">
              <a:noFill/>
            </a:ln>
          </c:spPr>
          <c:xVal>
            <c:numRef>
              <c:f>'Adoption Vs Capabilities'!$B$2:$B$8</c:f>
              <c:numCache>
                <c:formatCode>General</c:formatCode>
                <c:ptCount val="7"/>
                <c:pt idx="0">
                  <c:v>3.8</c:v>
                </c:pt>
                <c:pt idx="1">
                  <c:v>3.95</c:v>
                </c:pt>
                <c:pt idx="2">
                  <c:v>2.85</c:v>
                </c:pt>
                <c:pt idx="3">
                  <c:v>3.9</c:v>
                </c:pt>
                <c:pt idx="4">
                  <c:v>4.1</c:v>
                </c:pt>
                <c:pt idx="5">
                  <c:v>1.95</c:v>
                </c:pt>
                <c:pt idx="6">
                  <c:v>4.25</c:v>
                </c:pt>
              </c:numCache>
            </c:numRef>
          </c:xVal>
          <c:yVal>
            <c:numRef>
              <c:f>'Adoption Vs Capabilities'!$C$2:$C$8</c:f>
              <c:numCache>
                <c:formatCode>General</c:formatCode>
                <c:ptCount val="7"/>
                <c:pt idx="0">
                  <c:v>4.14</c:v>
                </c:pt>
                <c:pt idx="1">
                  <c:v>4.21</c:v>
                </c:pt>
                <c:pt idx="2">
                  <c:v>3.42</c:v>
                </c:pt>
                <c:pt idx="3">
                  <c:v>3.7</c:v>
                </c:pt>
                <c:pt idx="4">
                  <c:v>3.23</c:v>
                </c:pt>
                <c:pt idx="5">
                  <c:v>4.0</c:v>
                </c:pt>
                <c:pt idx="6">
                  <c:v>2.54</c:v>
                </c:pt>
              </c:numCache>
            </c:numRef>
          </c:yVal>
          <c:smooth val="0"/>
          <c:extLst xmlns:c16r2="http://schemas.microsoft.com/office/drawing/2015/06/chart">
            <c:ext xmlns:c16="http://schemas.microsoft.com/office/drawing/2014/chart" uri="{C3380CC4-5D6E-409C-BE32-E72D297353CC}">
              <c16:uniqueId val="{00000000-39C3-4C1B-9E88-80B3335D8B76}"/>
            </c:ext>
          </c:extLst>
        </c:ser>
        <c:dLbls>
          <c:showLegendKey val="0"/>
          <c:showVal val="0"/>
          <c:showCatName val="0"/>
          <c:showSerName val="0"/>
          <c:showPercent val="0"/>
          <c:showBubbleSize val="0"/>
        </c:dLbls>
        <c:axId val="-2138445240"/>
        <c:axId val="-2138441736"/>
      </c:scatterChart>
      <c:valAx>
        <c:axId val="-2138445240"/>
        <c:scaling>
          <c:orientation val="minMax"/>
        </c:scaling>
        <c:delete val="0"/>
        <c:axPos val="b"/>
        <c:numFmt formatCode="General" sourceLinked="1"/>
        <c:majorTickMark val="out"/>
        <c:minorTickMark val="none"/>
        <c:tickLblPos val="nextTo"/>
        <c:crossAx val="-2138441736"/>
        <c:crosses val="autoZero"/>
        <c:crossBetween val="midCat"/>
      </c:valAx>
      <c:valAx>
        <c:axId val="-2138441736"/>
        <c:scaling>
          <c:orientation val="minMax"/>
        </c:scaling>
        <c:delete val="0"/>
        <c:axPos val="l"/>
        <c:majorGridlines/>
        <c:numFmt formatCode="General" sourceLinked="1"/>
        <c:majorTickMark val="out"/>
        <c:minorTickMark val="none"/>
        <c:tickLblPos val="nextTo"/>
        <c:crossAx val="-2138445240"/>
        <c:crosses val="autoZero"/>
        <c:crossBetween val="midCat"/>
      </c:valAx>
    </c:plotArea>
    <c:legend>
      <c:legendPos val="b"/>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457200</xdr:colOff>
      <xdr:row>0</xdr:row>
      <xdr:rowOff>177800</xdr:rowOff>
    </xdr:from>
    <xdr:to>
      <xdr:col>10</xdr:col>
      <xdr:colOff>546100</xdr:colOff>
      <xdr:row>22</xdr:row>
      <xdr:rowOff>76200</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topLeftCell="D1" workbookViewId="0">
      <pane ySplit="1" topLeftCell="A48" activePane="bottomLeft" state="frozen"/>
      <selection pane="bottomLeft" activeCell="J38" sqref="J38"/>
    </sheetView>
  </sheetViews>
  <sheetFormatPr baseColWidth="10" defaultColWidth="10.83203125" defaultRowHeight="15" x14ac:dyDescent="0"/>
  <cols>
    <col min="1" max="1" width="6.5" style="37" customWidth="1"/>
    <col min="2" max="2" width="21.1640625" style="20" customWidth="1"/>
    <col min="3" max="3" width="27.33203125" style="3" customWidth="1"/>
    <col min="4" max="4" width="32" style="7" customWidth="1"/>
    <col min="5" max="5" width="25.1640625" style="3" customWidth="1"/>
    <col min="6" max="6" width="11.33203125" style="3" bestFit="1" customWidth="1"/>
    <col min="7" max="7" width="16" style="3" bestFit="1" customWidth="1"/>
    <col min="8" max="8" width="16" style="3" customWidth="1"/>
    <col min="9" max="9" width="17.83203125" style="3" bestFit="1" customWidth="1"/>
    <col min="10" max="10" width="17.83203125" style="3" customWidth="1"/>
    <col min="11" max="11" width="13.6640625" style="3" bestFit="1" customWidth="1"/>
    <col min="12" max="12" width="11" style="3" customWidth="1"/>
    <col min="13" max="13" width="17.83203125" style="3" bestFit="1" customWidth="1"/>
    <col min="14" max="16384" width="10.83203125" style="3"/>
  </cols>
  <sheetData>
    <row r="1" spans="1:13" s="1" customFormat="1" ht="20">
      <c r="A1" s="89" t="s">
        <v>0</v>
      </c>
      <c r="B1" s="90" t="s">
        <v>1</v>
      </c>
      <c r="C1" s="91" t="s">
        <v>2</v>
      </c>
      <c r="D1" s="92" t="s">
        <v>3</v>
      </c>
      <c r="E1" s="91" t="s">
        <v>4</v>
      </c>
      <c r="F1" s="91" t="s">
        <v>5</v>
      </c>
      <c r="G1" s="93" t="s">
        <v>6</v>
      </c>
      <c r="H1" s="94" t="s">
        <v>102</v>
      </c>
      <c r="I1" s="94" t="s">
        <v>7</v>
      </c>
      <c r="J1" s="94" t="s">
        <v>101</v>
      </c>
      <c r="K1" s="94" t="s">
        <v>8</v>
      </c>
      <c r="L1" s="94" t="s">
        <v>9</v>
      </c>
      <c r="M1" s="95" t="s">
        <v>10</v>
      </c>
    </row>
    <row r="2" spans="1:13">
      <c r="A2" s="35"/>
      <c r="B2" s="19"/>
      <c r="C2" s="11"/>
      <c r="D2" s="12"/>
      <c r="E2" s="11"/>
      <c r="F2" s="11"/>
      <c r="G2" s="11"/>
      <c r="H2" s="11"/>
      <c r="I2" s="11"/>
      <c r="J2" s="11"/>
      <c r="K2" s="11"/>
      <c r="L2" s="11"/>
      <c r="M2" s="13"/>
    </row>
    <row r="3" spans="1:13" ht="45" customHeight="1">
      <c r="A3" s="59">
        <v>1</v>
      </c>
      <c r="B3" s="119" t="s">
        <v>11</v>
      </c>
      <c r="C3" s="62" t="s">
        <v>12</v>
      </c>
      <c r="D3" s="96" t="s">
        <v>13</v>
      </c>
      <c r="E3" s="97" t="s">
        <v>14</v>
      </c>
      <c r="F3" s="64"/>
      <c r="G3" s="65"/>
      <c r="H3" s="105"/>
      <c r="I3" s="65"/>
      <c r="J3" s="105"/>
      <c r="K3" s="65"/>
      <c r="L3" s="65"/>
      <c r="M3" s="63"/>
    </row>
    <row r="4" spans="1:13" ht="30">
      <c r="A4" s="59"/>
      <c r="B4" s="119"/>
      <c r="C4" s="8"/>
      <c r="D4" s="14" t="s">
        <v>15</v>
      </c>
      <c r="E4" s="15" t="s">
        <v>16</v>
      </c>
      <c r="F4" s="64"/>
      <c r="G4" s="65">
        <v>5</v>
      </c>
      <c r="H4" s="105">
        <v>5</v>
      </c>
      <c r="I4" s="65">
        <v>5</v>
      </c>
      <c r="J4" s="105">
        <v>5</v>
      </c>
      <c r="K4" s="65">
        <v>5</v>
      </c>
      <c r="L4" s="65">
        <v>5</v>
      </c>
      <c r="M4" s="63">
        <v>3</v>
      </c>
    </row>
    <row r="5" spans="1:13">
      <c r="A5" s="59"/>
      <c r="B5" s="119"/>
      <c r="C5" s="8"/>
      <c r="D5" s="14" t="s">
        <v>17</v>
      </c>
      <c r="E5" s="15" t="s">
        <v>18</v>
      </c>
      <c r="F5" s="64"/>
      <c r="G5" s="65">
        <v>5</v>
      </c>
      <c r="H5" s="105">
        <v>5</v>
      </c>
      <c r="I5" s="65">
        <v>5</v>
      </c>
      <c r="J5" s="105">
        <v>5</v>
      </c>
      <c r="K5" s="65">
        <v>4</v>
      </c>
      <c r="L5" s="65">
        <v>4</v>
      </c>
      <c r="M5" s="63">
        <v>1</v>
      </c>
    </row>
    <row r="6" spans="1:13" ht="30" customHeight="1">
      <c r="A6" s="59"/>
      <c r="B6" s="119"/>
      <c r="C6" s="8"/>
      <c r="D6" s="14" t="s">
        <v>19</v>
      </c>
      <c r="E6" s="15" t="s">
        <v>20</v>
      </c>
      <c r="F6" s="64"/>
      <c r="G6" s="65">
        <v>5</v>
      </c>
      <c r="H6" s="105">
        <v>5</v>
      </c>
      <c r="I6" s="65">
        <v>5</v>
      </c>
      <c r="J6" s="105">
        <v>5</v>
      </c>
      <c r="K6" s="65">
        <v>3</v>
      </c>
      <c r="L6" s="65">
        <v>3</v>
      </c>
      <c r="M6" s="63">
        <v>3</v>
      </c>
    </row>
    <row r="7" spans="1:13" ht="30" customHeight="1">
      <c r="A7" s="59"/>
      <c r="B7" s="119"/>
      <c r="C7" s="8"/>
      <c r="D7" s="14" t="s">
        <v>21</v>
      </c>
      <c r="E7" s="15" t="s">
        <v>22</v>
      </c>
      <c r="F7" s="64"/>
      <c r="G7" s="65">
        <v>4</v>
      </c>
      <c r="H7" s="105">
        <v>4</v>
      </c>
      <c r="I7" s="65">
        <v>5</v>
      </c>
      <c r="J7" s="105">
        <v>5</v>
      </c>
      <c r="K7" s="65">
        <v>4</v>
      </c>
      <c r="L7" s="65">
        <v>4</v>
      </c>
      <c r="M7" s="63">
        <v>0</v>
      </c>
    </row>
    <row r="8" spans="1:13">
      <c r="A8" s="59"/>
      <c r="B8" s="119"/>
      <c r="C8" s="8"/>
      <c r="D8" s="14" t="s">
        <v>23</v>
      </c>
      <c r="E8" s="15"/>
      <c r="F8" s="64"/>
      <c r="G8" s="65">
        <v>5</v>
      </c>
      <c r="H8" s="105">
        <v>5</v>
      </c>
      <c r="I8" s="65">
        <v>5</v>
      </c>
      <c r="J8" s="105">
        <v>5</v>
      </c>
      <c r="K8" s="65">
        <v>3</v>
      </c>
      <c r="L8" s="65">
        <v>3</v>
      </c>
      <c r="M8" s="63">
        <v>2</v>
      </c>
    </row>
    <row r="9" spans="1:13">
      <c r="A9" s="59"/>
      <c r="B9" s="119"/>
      <c r="C9" s="8"/>
      <c r="D9" s="14" t="s">
        <v>24</v>
      </c>
      <c r="E9" s="15"/>
      <c r="F9" s="64"/>
      <c r="G9" s="65">
        <v>5</v>
      </c>
      <c r="H9" s="105">
        <v>5</v>
      </c>
      <c r="I9" s="65">
        <v>5</v>
      </c>
      <c r="J9" s="105">
        <v>5</v>
      </c>
      <c r="K9" s="65">
        <v>5</v>
      </c>
      <c r="L9" s="65">
        <v>5</v>
      </c>
      <c r="M9" s="63">
        <v>5</v>
      </c>
    </row>
    <row r="10" spans="1:13" ht="30" customHeight="1">
      <c r="A10" s="59"/>
      <c r="B10" s="119"/>
      <c r="C10" s="8"/>
      <c r="D10" s="14" t="s">
        <v>25</v>
      </c>
      <c r="E10" s="15" t="s">
        <v>26</v>
      </c>
      <c r="F10" s="64"/>
      <c r="G10" s="65">
        <v>3</v>
      </c>
      <c r="H10" s="105">
        <v>4</v>
      </c>
      <c r="I10" s="65">
        <v>3</v>
      </c>
      <c r="J10" s="105">
        <v>4</v>
      </c>
      <c r="K10" s="65">
        <v>1</v>
      </c>
      <c r="L10" s="65">
        <v>3</v>
      </c>
      <c r="M10" s="63">
        <v>1</v>
      </c>
    </row>
    <row r="11" spans="1:13" ht="45" customHeight="1">
      <c r="A11" s="59"/>
      <c r="B11" s="119"/>
      <c r="C11" s="8"/>
      <c r="D11" s="14" t="s">
        <v>27</v>
      </c>
      <c r="E11" s="15" t="s">
        <v>28</v>
      </c>
      <c r="F11" s="64"/>
      <c r="G11" s="65">
        <v>5</v>
      </c>
      <c r="H11" s="105">
        <v>5</v>
      </c>
      <c r="I11" s="65">
        <v>4</v>
      </c>
      <c r="J11" s="105">
        <v>5</v>
      </c>
      <c r="K11" s="65">
        <v>5</v>
      </c>
      <c r="L11" s="65">
        <v>4</v>
      </c>
      <c r="M11" s="63">
        <v>3</v>
      </c>
    </row>
    <row r="12" spans="1:13">
      <c r="A12" s="59"/>
      <c r="B12" s="119"/>
      <c r="C12" s="8"/>
      <c r="D12" s="14" t="s">
        <v>29</v>
      </c>
      <c r="E12" s="15"/>
      <c r="F12" s="64"/>
      <c r="G12" s="65">
        <v>3</v>
      </c>
      <c r="H12" s="105">
        <v>4</v>
      </c>
      <c r="I12" s="65">
        <v>3</v>
      </c>
      <c r="J12" s="105">
        <v>5</v>
      </c>
      <c r="K12" s="65">
        <v>3</v>
      </c>
      <c r="L12" s="65">
        <v>3</v>
      </c>
      <c r="M12" s="63">
        <v>3</v>
      </c>
    </row>
    <row r="13" spans="1:13">
      <c r="A13" s="59"/>
      <c r="B13" s="119"/>
      <c r="C13" s="8"/>
      <c r="D13" s="14" t="s">
        <v>30</v>
      </c>
      <c r="E13" s="15"/>
      <c r="F13" s="64"/>
      <c r="G13" s="65">
        <v>5</v>
      </c>
      <c r="H13" s="105">
        <v>5</v>
      </c>
      <c r="I13" s="65">
        <v>3</v>
      </c>
      <c r="J13" s="105">
        <v>5</v>
      </c>
      <c r="K13" s="65">
        <v>3</v>
      </c>
      <c r="L13" s="65">
        <v>5</v>
      </c>
      <c r="M13" s="63">
        <v>1</v>
      </c>
    </row>
    <row r="14" spans="1:13">
      <c r="A14" s="59"/>
      <c r="B14" s="119"/>
      <c r="C14" s="8"/>
      <c r="D14" s="14" t="s">
        <v>31</v>
      </c>
      <c r="E14" s="15"/>
      <c r="F14" s="64"/>
      <c r="G14" s="65">
        <v>5</v>
      </c>
      <c r="H14" s="105">
        <v>5</v>
      </c>
      <c r="I14" s="65">
        <v>3</v>
      </c>
      <c r="J14" s="105">
        <v>3</v>
      </c>
      <c r="K14" s="65">
        <v>3</v>
      </c>
      <c r="L14" s="65">
        <v>3</v>
      </c>
      <c r="M14" s="63">
        <v>1</v>
      </c>
    </row>
    <row r="15" spans="1:13">
      <c r="A15" s="59"/>
      <c r="B15" s="119"/>
      <c r="C15" s="8"/>
      <c r="D15" s="14" t="s">
        <v>32</v>
      </c>
      <c r="E15" s="15"/>
      <c r="F15" s="64"/>
      <c r="G15" s="65">
        <v>3</v>
      </c>
      <c r="H15" s="105">
        <v>3</v>
      </c>
      <c r="I15" s="65">
        <v>3</v>
      </c>
      <c r="J15" s="105">
        <v>3</v>
      </c>
      <c r="K15" s="65">
        <v>3</v>
      </c>
      <c r="L15" s="65">
        <v>4</v>
      </c>
      <c r="M15" s="63">
        <v>3</v>
      </c>
    </row>
    <row r="16" spans="1:13">
      <c r="A16" s="59"/>
      <c r="B16" s="119"/>
      <c r="C16" s="8"/>
      <c r="D16" s="14" t="s">
        <v>33</v>
      </c>
      <c r="E16" s="15"/>
      <c r="F16" s="64"/>
      <c r="G16" s="65">
        <v>5</v>
      </c>
      <c r="H16" s="105">
        <v>5</v>
      </c>
      <c r="I16" s="65">
        <v>5</v>
      </c>
      <c r="J16" s="105">
        <v>5</v>
      </c>
      <c r="K16" s="65">
        <v>1</v>
      </c>
      <c r="L16" s="65">
        <v>1</v>
      </c>
      <c r="M16" s="63">
        <v>1</v>
      </c>
    </row>
    <row r="17" spans="1:13">
      <c r="A17" s="59"/>
      <c r="B17" s="119"/>
      <c r="C17" s="8"/>
      <c r="D17" s="14" t="s">
        <v>34</v>
      </c>
      <c r="F17" s="64"/>
      <c r="G17" s="65">
        <v>3</v>
      </c>
      <c r="H17" s="105">
        <v>4</v>
      </c>
      <c r="I17" s="65">
        <v>4</v>
      </c>
      <c r="J17" s="105">
        <v>4</v>
      </c>
      <c r="K17" s="65">
        <v>3</v>
      </c>
      <c r="L17" s="65">
        <v>5</v>
      </c>
      <c r="M17" s="63">
        <v>2</v>
      </c>
    </row>
    <row r="18" spans="1:13">
      <c r="A18" s="59"/>
      <c r="B18" s="119"/>
      <c r="C18" s="8"/>
      <c r="D18" s="14" t="s">
        <v>35</v>
      </c>
      <c r="E18" s="15"/>
      <c r="F18" s="64"/>
      <c r="G18" s="65">
        <v>3</v>
      </c>
      <c r="H18" s="105">
        <v>3</v>
      </c>
      <c r="I18" s="65">
        <v>5</v>
      </c>
      <c r="J18" s="105">
        <v>5</v>
      </c>
      <c r="K18" s="65">
        <v>3</v>
      </c>
      <c r="L18" s="65">
        <v>5</v>
      </c>
      <c r="M18" s="63">
        <v>3</v>
      </c>
    </row>
    <row r="19" spans="1:13">
      <c r="A19" s="59"/>
      <c r="B19" s="119"/>
      <c r="C19" s="8"/>
      <c r="D19" s="14" t="s">
        <v>36</v>
      </c>
      <c r="E19" s="15"/>
      <c r="F19" s="64"/>
      <c r="G19" s="65">
        <v>5</v>
      </c>
      <c r="H19" s="105">
        <v>5</v>
      </c>
      <c r="I19" s="65">
        <v>5</v>
      </c>
      <c r="J19" s="105">
        <v>5</v>
      </c>
      <c r="K19" s="65">
        <v>5</v>
      </c>
      <c r="L19" s="65">
        <v>1</v>
      </c>
      <c r="M19" s="63">
        <v>5</v>
      </c>
    </row>
    <row r="20" spans="1:13">
      <c r="A20" s="59"/>
      <c r="B20" s="119"/>
      <c r="C20" s="8"/>
      <c r="D20" s="14" t="s">
        <v>37</v>
      </c>
      <c r="E20" s="15"/>
      <c r="F20" s="64"/>
      <c r="G20" s="65">
        <v>3</v>
      </c>
      <c r="H20" s="105">
        <v>3</v>
      </c>
      <c r="I20" s="65">
        <v>3</v>
      </c>
      <c r="J20" s="105">
        <v>3</v>
      </c>
      <c r="K20" s="65">
        <v>3</v>
      </c>
      <c r="L20" s="65">
        <v>5</v>
      </c>
      <c r="M20" s="63">
        <v>3</v>
      </c>
    </row>
    <row r="21" spans="1:13">
      <c r="A21" s="59"/>
      <c r="B21" s="119"/>
      <c r="C21" s="8"/>
      <c r="D21" s="14" t="s">
        <v>38</v>
      </c>
      <c r="E21" s="15"/>
      <c r="F21" s="64"/>
      <c r="G21" s="65">
        <v>5</v>
      </c>
      <c r="H21" s="105">
        <v>5</v>
      </c>
      <c r="I21" s="65">
        <v>5</v>
      </c>
      <c r="J21" s="105">
        <v>5</v>
      </c>
      <c r="K21" s="65">
        <v>3</v>
      </c>
      <c r="L21" s="65">
        <v>3</v>
      </c>
      <c r="M21" s="63">
        <v>1</v>
      </c>
    </row>
    <row r="22" spans="1:13">
      <c r="A22" s="60"/>
      <c r="B22" s="120"/>
      <c r="C22" s="63"/>
      <c r="D22" s="14"/>
      <c r="E22" s="16"/>
      <c r="F22" s="65"/>
      <c r="G22" s="21">
        <f t="shared" ref="G22:M22" si="0">AVERAGE(G4:G21)</f>
        <v>4.2777777777777777</v>
      </c>
      <c r="H22" s="21">
        <f t="shared" si="0"/>
        <v>4.4444444444444446</v>
      </c>
      <c r="I22" s="21">
        <f t="shared" si="0"/>
        <v>4.2222222222222223</v>
      </c>
      <c r="J22" s="21">
        <f t="shared" si="0"/>
        <v>4.5555555555555554</v>
      </c>
      <c r="K22" s="21">
        <f t="shared" si="0"/>
        <v>3.3333333333333335</v>
      </c>
      <c r="L22" s="21">
        <f t="shared" si="0"/>
        <v>3.6666666666666665</v>
      </c>
      <c r="M22" s="22">
        <f t="shared" si="0"/>
        <v>2.2777777777777777</v>
      </c>
    </row>
    <row r="23" spans="1:13" s="4" customFormat="1" ht="18">
      <c r="A23" s="34"/>
      <c r="B23" s="23"/>
      <c r="C23" s="24"/>
      <c r="D23" s="24"/>
      <c r="E23" s="24"/>
      <c r="F23" s="25">
        <v>30</v>
      </c>
      <c r="G23" s="26">
        <f>G22 * F23 / 100</f>
        <v>1.2833333333333334</v>
      </c>
      <c r="H23" s="26">
        <f>H22 * F23 / 100</f>
        <v>1.3333333333333335</v>
      </c>
      <c r="I23" s="26">
        <f>I22 * F23 / 100</f>
        <v>1.2666666666666666</v>
      </c>
      <c r="J23" s="26">
        <f>J22 * F23 / 100</f>
        <v>1.3666666666666665</v>
      </c>
      <c r="K23" s="26">
        <f>K22 * F23 / 100</f>
        <v>1</v>
      </c>
      <c r="L23" s="26">
        <f>L22 * F23 / 100</f>
        <v>1.1000000000000001</v>
      </c>
      <c r="M23" s="27">
        <f>M22 * F23 / 100</f>
        <v>0.68333333333333324</v>
      </c>
    </row>
    <row r="24" spans="1:13" ht="30">
      <c r="A24" s="35">
        <v>2</v>
      </c>
      <c r="B24" s="19" t="s">
        <v>39</v>
      </c>
      <c r="C24" s="11" t="s">
        <v>40</v>
      </c>
      <c r="D24" s="12" t="s">
        <v>41</v>
      </c>
      <c r="E24" s="11" t="s">
        <v>41</v>
      </c>
      <c r="F24" s="13"/>
      <c r="G24" s="65">
        <v>4</v>
      </c>
      <c r="H24" s="105">
        <v>4</v>
      </c>
      <c r="I24" s="65">
        <v>2</v>
      </c>
      <c r="J24" s="105">
        <v>4</v>
      </c>
      <c r="K24" s="65">
        <v>5</v>
      </c>
      <c r="L24" s="65">
        <v>1</v>
      </c>
      <c r="M24" s="63">
        <v>5</v>
      </c>
    </row>
    <row r="25" spans="1:13" s="4" customFormat="1" ht="18">
      <c r="A25" s="34"/>
      <c r="B25" s="23"/>
      <c r="C25" s="24"/>
      <c r="D25" s="24"/>
      <c r="E25" s="24"/>
      <c r="F25" s="25">
        <v>5</v>
      </c>
      <c r="G25" s="26">
        <f>G24 * F25 / 100</f>
        <v>0.2</v>
      </c>
      <c r="H25" s="26">
        <f>H24 * F25 / 100</f>
        <v>0.2</v>
      </c>
      <c r="I25" s="26">
        <f>I24 * F25 / 100</f>
        <v>0.1</v>
      </c>
      <c r="J25" s="26">
        <f>J24 * F25 / 100</f>
        <v>0.2</v>
      </c>
      <c r="K25" s="26">
        <f>K24 * F25 / 100</f>
        <v>0.25</v>
      </c>
      <c r="L25" s="26">
        <f>L24 * F25 / 100</f>
        <v>0.05</v>
      </c>
      <c r="M25" s="27">
        <f>M24 * F25 / 100</f>
        <v>0.25</v>
      </c>
    </row>
    <row r="26" spans="1:13" ht="105">
      <c r="A26" s="70">
        <v>3</v>
      </c>
      <c r="B26" s="71" t="s">
        <v>42</v>
      </c>
      <c r="C26" s="68" t="s">
        <v>43</v>
      </c>
      <c r="D26" s="43" t="s">
        <v>44</v>
      </c>
      <c r="E26" s="68" t="s">
        <v>45</v>
      </c>
      <c r="F26" s="72"/>
      <c r="G26" s="73"/>
      <c r="H26" s="73"/>
      <c r="I26" s="73"/>
      <c r="J26" s="73"/>
      <c r="K26" s="73"/>
      <c r="L26" s="73"/>
      <c r="M26" s="74"/>
    </row>
    <row r="27" spans="1:13" s="5" customFormat="1">
      <c r="A27" s="83"/>
      <c r="B27" s="84"/>
      <c r="C27" s="85"/>
      <c r="D27" s="85"/>
      <c r="E27" s="85"/>
      <c r="F27" s="85"/>
      <c r="G27" s="85"/>
      <c r="H27" s="85"/>
      <c r="I27" s="85"/>
      <c r="J27" s="85"/>
      <c r="K27" s="85"/>
      <c r="L27" s="85"/>
      <c r="M27" s="86"/>
    </row>
    <row r="28" spans="1:13" ht="180">
      <c r="A28" s="87">
        <v>4</v>
      </c>
      <c r="B28" s="88" t="s">
        <v>46</v>
      </c>
      <c r="C28" s="74" t="s">
        <v>47</v>
      </c>
      <c r="D28" s="67" t="s">
        <v>48</v>
      </c>
      <c r="E28" s="74" t="s">
        <v>45</v>
      </c>
      <c r="F28" s="73"/>
      <c r="G28" s="73"/>
      <c r="H28" s="73"/>
      <c r="I28" s="73"/>
      <c r="J28" s="73"/>
      <c r="K28" s="73"/>
      <c r="L28" s="73"/>
      <c r="M28" s="74"/>
    </row>
    <row r="29" spans="1:13" s="5" customFormat="1">
      <c r="A29" s="83"/>
      <c r="B29" s="84"/>
      <c r="C29" s="85"/>
      <c r="D29" s="85"/>
      <c r="E29" s="85"/>
      <c r="F29" s="85"/>
      <c r="G29" s="85"/>
      <c r="H29" s="85"/>
      <c r="I29" s="85"/>
      <c r="J29" s="85"/>
      <c r="K29" s="85"/>
      <c r="L29" s="85"/>
      <c r="M29" s="86"/>
    </row>
    <row r="30" spans="1:13" ht="30">
      <c r="A30" s="110">
        <v>5</v>
      </c>
      <c r="B30" s="119" t="s">
        <v>49</v>
      </c>
      <c r="C30" s="114" t="s">
        <v>50</v>
      </c>
      <c r="D30" s="67" t="s">
        <v>51</v>
      </c>
      <c r="E30" s="114" t="s">
        <v>52</v>
      </c>
      <c r="F30" s="116"/>
      <c r="G30" s="108">
        <v>4</v>
      </c>
      <c r="H30" s="103"/>
      <c r="I30" s="108">
        <v>2</v>
      </c>
      <c r="J30" s="108">
        <v>0</v>
      </c>
      <c r="K30" s="108">
        <v>3</v>
      </c>
      <c r="L30" s="108">
        <v>4</v>
      </c>
      <c r="M30" s="108">
        <v>3</v>
      </c>
    </row>
    <row r="31" spans="1:13">
      <c r="A31" s="110"/>
      <c r="B31" s="119"/>
      <c r="C31" s="114"/>
      <c r="D31" s="9" t="s">
        <v>53</v>
      </c>
      <c r="E31" s="114"/>
      <c r="F31" s="116"/>
      <c r="G31" s="108"/>
      <c r="H31" s="103"/>
      <c r="I31" s="108"/>
      <c r="J31" s="108"/>
      <c r="K31" s="108"/>
      <c r="L31" s="108"/>
      <c r="M31" s="108"/>
    </row>
    <row r="32" spans="1:13">
      <c r="A32" s="110"/>
      <c r="B32" s="119"/>
      <c r="C32" s="114"/>
      <c r="D32" s="9" t="s">
        <v>54</v>
      </c>
      <c r="E32" s="114"/>
      <c r="F32" s="116"/>
      <c r="G32" s="108"/>
      <c r="H32" s="103"/>
      <c r="I32" s="108"/>
      <c r="J32" s="108"/>
      <c r="K32" s="108"/>
      <c r="L32" s="108"/>
      <c r="M32" s="108"/>
    </row>
    <row r="33" spans="1:13" ht="30">
      <c r="A33" s="110"/>
      <c r="B33" s="119"/>
      <c r="C33" s="114"/>
      <c r="D33" s="9" t="s">
        <v>55</v>
      </c>
      <c r="E33" s="114"/>
      <c r="F33" s="116"/>
      <c r="G33" s="108"/>
      <c r="H33" s="103"/>
      <c r="I33" s="108"/>
      <c r="J33" s="108"/>
      <c r="K33" s="108"/>
      <c r="L33" s="108"/>
      <c r="M33" s="108"/>
    </row>
    <row r="34" spans="1:13" s="4" customFormat="1" ht="18">
      <c r="A34" s="110"/>
      <c r="B34" s="119"/>
      <c r="C34" s="114"/>
      <c r="D34" s="9"/>
      <c r="E34" s="114"/>
      <c r="F34" s="116"/>
      <c r="G34" s="108"/>
      <c r="H34" s="103"/>
      <c r="I34" s="108"/>
      <c r="J34" s="108"/>
      <c r="K34" s="108"/>
      <c r="L34" s="108"/>
      <c r="M34" s="108"/>
    </row>
    <row r="35" spans="1:13" ht="45">
      <c r="A35" s="110"/>
      <c r="B35" s="119"/>
      <c r="C35" s="114"/>
      <c r="D35" s="9" t="s">
        <v>56</v>
      </c>
      <c r="E35" s="115"/>
      <c r="F35" s="117"/>
      <c r="G35" s="109"/>
      <c r="H35" s="104"/>
      <c r="I35" s="109"/>
      <c r="J35" s="109"/>
      <c r="K35" s="109"/>
      <c r="L35" s="109"/>
      <c r="M35" s="109"/>
    </row>
    <row r="36" spans="1:13" ht="30">
      <c r="A36" s="59"/>
      <c r="B36" s="119"/>
      <c r="C36" s="8"/>
      <c r="D36" s="12" t="s">
        <v>57</v>
      </c>
      <c r="E36" s="11"/>
      <c r="F36" s="13"/>
      <c r="G36" s="65">
        <v>4</v>
      </c>
      <c r="H36" s="105">
        <v>4.2</v>
      </c>
      <c r="I36" s="65">
        <v>2</v>
      </c>
      <c r="J36" s="105">
        <v>2.2000000000000002</v>
      </c>
      <c r="K36" s="65">
        <v>5</v>
      </c>
      <c r="L36" s="65">
        <v>3</v>
      </c>
      <c r="M36" s="63">
        <v>5</v>
      </c>
    </row>
    <row r="37" spans="1:13" ht="45">
      <c r="A37" s="60"/>
      <c r="B37" s="120"/>
      <c r="C37" s="63"/>
      <c r="D37" s="44" t="s">
        <v>58</v>
      </c>
      <c r="E37" s="63"/>
      <c r="F37" s="65"/>
      <c r="G37" s="65">
        <v>4</v>
      </c>
      <c r="H37" s="105">
        <v>4</v>
      </c>
      <c r="I37" s="65">
        <v>4</v>
      </c>
      <c r="J37" s="105">
        <v>4</v>
      </c>
      <c r="K37" s="65">
        <v>2</v>
      </c>
      <c r="L37" s="65">
        <v>5</v>
      </c>
      <c r="M37" s="63">
        <v>1</v>
      </c>
    </row>
    <row r="38" spans="1:13" s="4" customFormat="1" ht="18">
      <c r="A38" s="60"/>
      <c r="B38" s="61"/>
      <c r="C38" s="63"/>
      <c r="D38" s="44"/>
      <c r="E38" s="63"/>
      <c r="F38" s="65"/>
      <c r="G38" s="21">
        <f>AVERAGE(G35:G37)</f>
        <v>4</v>
      </c>
      <c r="H38" s="21">
        <f>AVERAGE(H35:H37)</f>
        <v>4.0999999999999996</v>
      </c>
      <c r="I38" s="21">
        <f t="shared" ref="I38:M38" si="1">AVERAGE(I35:I37)</f>
        <v>3</v>
      </c>
      <c r="J38" s="21">
        <f t="shared" si="1"/>
        <v>3.1</v>
      </c>
      <c r="K38" s="21">
        <f t="shared" si="1"/>
        <v>3.5</v>
      </c>
      <c r="L38" s="21">
        <f t="shared" si="1"/>
        <v>4</v>
      </c>
      <c r="M38" s="22">
        <f t="shared" si="1"/>
        <v>3</v>
      </c>
    </row>
    <row r="39" spans="1:13" ht="18">
      <c r="A39" s="34"/>
      <c r="B39" s="23"/>
      <c r="C39" s="24"/>
      <c r="D39" s="24"/>
      <c r="E39" s="24"/>
      <c r="F39" s="25">
        <v>25</v>
      </c>
      <c r="G39" s="26">
        <f>G38 * F39 / 100</f>
        <v>1</v>
      </c>
      <c r="H39" s="26">
        <f>H38 * F39 / 100</f>
        <v>1.0249999999999999</v>
      </c>
      <c r="I39" s="26">
        <f>I38 * F39 / 100</f>
        <v>0.75</v>
      </c>
      <c r="J39" s="26">
        <f>J38 * F39 / 100</f>
        <v>0.77500000000000002</v>
      </c>
      <c r="K39" s="26">
        <f>K38 * F39 / 100</f>
        <v>0.875</v>
      </c>
      <c r="L39" s="26">
        <f>L38 * F39 / 100</f>
        <v>1</v>
      </c>
      <c r="M39" s="27">
        <f>M38 * F39 / 100</f>
        <v>0.75</v>
      </c>
    </row>
    <row r="40" spans="1:13" ht="90">
      <c r="A40" s="70">
        <v>6</v>
      </c>
      <c r="B40" s="71" t="s">
        <v>59</v>
      </c>
      <c r="C40" s="68" t="s">
        <v>60</v>
      </c>
      <c r="D40" s="43" t="s">
        <v>61</v>
      </c>
      <c r="E40" s="68" t="s">
        <v>62</v>
      </c>
      <c r="F40" s="72"/>
      <c r="G40" s="73"/>
      <c r="H40" s="73"/>
      <c r="I40" s="73"/>
      <c r="J40" s="73"/>
      <c r="K40" s="73"/>
      <c r="L40" s="73"/>
      <c r="M40" s="74"/>
    </row>
    <row r="41" spans="1:13">
      <c r="A41" s="35"/>
      <c r="B41" s="19"/>
      <c r="C41" s="11"/>
      <c r="D41" s="12"/>
      <c r="E41" s="11"/>
      <c r="F41" s="11"/>
      <c r="G41" s="11"/>
      <c r="H41" s="11"/>
      <c r="I41" s="11"/>
      <c r="J41" s="11"/>
      <c r="K41" s="11"/>
      <c r="L41" s="11"/>
      <c r="M41" s="13"/>
    </row>
    <row r="42" spans="1:13" s="4" customFormat="1" ht="128.25" customHeight="1">
      <c r="A42" s="60">
        <v>7</v>
      </c>
      <c r="B42" s="61" t="s">
        <v>63</v>
      </c>
      <c r="C42" s="63" t="s">
        <v>64</v>
      </c>
      <c r="D42" s="44" t="s">
        <v>65</v>
      </c>
      <c r="E42" s="63" t="s">
        <v>66</v>
      </c>
      <c r="F42" s="65"/>
      <c r="G42" s="65">
        <v>5</v>
      </c>
      <c r="H42" s="105">
        <v>5</v>
      </c>
      <c r="I42" s="65">
        <v>3</v>
      </c>
      <c r="J42" s="105">
        <v>4</v>
      </c>
      <c r="K42" s="65">
        <v>2</v>
      </c>
      <c r="L42" s="65">
        <v>4</v>
      </c>
      <c r="M42" s="63">
        <v>1</v>
      </c>
    </row>
    <row r="43" spans="1:13" ht="18">
      <c r="A43" s="34"/>
      <c r="B43" s="23"/>
      <c r="C43" s="24"/>
      <c r="D43" s="24"/>
      <c r="E43" s="24"/>
      <c r="F43" s="25">
        <v>5</v>
      </c>
      <c r="G43" s="26">
        <f>G42 * F43 / 100</f>
        <v>0.25</v>
      </c>
      <c r="H43" s="26">
        <f>H42 * F43 / 100</f>
        <v>0.25</v>
      </c>
      <c r="I43" s="26">
        <f>I42 * F43 / 100</f>
        <v>0.15</v>
      </c>
      <c r="J43" s="26">
        <f>J42 * F43 / 100</f>
        <v>0.2</v>
      </c>
      <c r="K43" s="26">
        <f>K42 * F43 / 100</f>
        <v>0.1</v>
      </c>
      <c r="L43" s="26">
        <f>L42 * F43 / 100</f>
        <v>0.2</v>
      </c>
      <c r="M43" s="27">
        <f>M42 * F43 / 100</f>
        <v>0.05</v>
      </c>
    </row>
    <row r="44" spans="1:13" s="4" customFormat="1" ht="76">
      <c r="A44" s="70">
        <v>8</v>
      </c>
      <c r="B44" s="71" t="s">
        <v>67</v>
      </c>
      <c r="C44" s="68" t="s">
        <v>68</v>
      </c>
      <c r="D44" s="43" t="s">
        <v>69</v>
      </c>
      <c r="E44" s="68" t="s">
        <v>70</v>
      </c>
      <c r="F44" s="72"/>
      <c r="G44" s="73"/>
      <c r="H44" s="73"/>
      <c r="I44" s="73"/>
      <c r="J44" s="73"/>
      <c r="K44" s="73"/>
      <c r="L44" s="73"/>
      <c r="M44" s="74"/>
    </row>
    <row r="45" spans="1:13">
      <c r="A45" s="35"/>
      <c r="B45" s="19"/>
      <c r="C45" s="11"/>
      <c r="D45" s="12"/>
      <c r="E45" s="11"/>
      <c r="F45" s="11"/>
      <c r="G45" s="11"/>
      <c r="H45" s="11"/>
      <c r="I45" s="11"/>
      <c r="J45" s="11"/>
      <c r="K45" s="11"/>
      <c r="L45" s="11"/>
      <c r="M45" s="13"/>
    </row>
    <row r="46" spans="1:13" s="4" customFormat="1" ht="76">
      <c r="A46" s="110">
        <v>9</v>
      </c>
      <c r="B46" s="112" t="s">
        <v>71</v>
      </c>
      <c r="C46" s="114" t="s">
        <v>72</v>
      </c>
      <c r="D46" s="67" t="s">
        <v>73</v>
      </c>
      <c r="E46" s="17" t="s">
        <v>74</v>
      </c>
      <c r="F46" s="116"/>
      <c r="G46" s="108">
        <v>4</v>
      </c>
      <c r="H46" s="103"/>
      <c r="I46" s="108">
        <v>5</v>
      </c>
      <c r="J46" s="103"/>
      <c r="K46" s="108">
        <v>2</v>
      </c>
      <c r="L46" s="108">
        <v>3</v>
      </c>
      <c r="M46" s="108">
        <v>4</v>
      </c>
    </row>
    <row r="47" spans="1:13" ht="135">
      <c r="A47" s="110"/>
      <c r="B47" s="112"/>
      <c r="C47" s="114"/>
      <c r="D47" s="9" t="s">
        <v>75</v>
      </c>
      <c r="E47" s="17" t="s">
        <v>76</v>
      </c>
      <c r="F47" s="116"/>
      <c r="G47" s="108"/>
      <c r="H47" s="103"/>
      <c r="I47" s="108"/>
      <c r="J47" s="103"/>
      <c r="K47" s="108"/>
      <c r="L47" s="108"/>
      <c r="M47" s="108"/>
    </row>
    <row r="48" spans="1:13" s="4" customFormat="1" ht="18">
      <c r="A48" s="110"/>
      <c r="B48" s="112"/>
      <c r="C48" s="114"/>
      <c r="D48" s="9" t="s">
        <v>77</v>
      </c>
      <c r="E48" s="17"/>
      <c r="F48" s="116"/>
      <c r="G48" s="108"/>
      <c r="H48" s="103"/>
      <c r="I48" s="108"/>
      <c r="J48" s="103"/>
      <c r="K48" s="108"/>
      <c r="L48" s="108"/>
      <c r="M48" s="108"/>
    </row>
    <row r="49" spans="1:13">
      <c r="A49" s="110"/>
      <c r="B49" s="112"/>
      <c r="C49" s="114"/>
      <c r="D49" s="10"/>
      <c r="E49" s="17"/>
      <c r="F49" s="116"/>
      <c r="G49" s="108"/>
      <c r="H49" s="103"/>
      <c r="I49" s="108"/>
      <c r="J49" s="103"/>
      <c r="K49" s="108"/>
      <c r="L49" s="108"/>
      <c r="M49" s="108"/>
    </row>
    <row r="50" spans="1:13" s="4" customFormat="1" ht="18">
      <c r="A50" s="110"/>
      <c r="B50" s="112"/>
      <c r="C50" s="114"/>
      <c r="D50" s="9" t="s">
        <v>78</v>
      </c>
      <c r="E50" s="17"/>
      <c r="F50" s="116"/>
      <c r="G50" s="108"/>
      <c r="H50" s="103"/>
      <c r="I50" s="108"/>
      <c r="J50" s="103"/>
      <c r="K50" s="108"/>
      <c r="L50" s="108"/>
      <c r="M50" s="108"/>
    </row>
    <row r="51" spans="1:13" ht="30">
      <c r="A51" s="110"/>
      <c r="B51" s="112"/>
      <c r="C51" s="114"/>
      <c r="D51" s="9" t="s">
        <v>79</v>
      </c>
      <c r="E51" s="17"/>
      <c r="F51" s="116"/>
      <c r="G51" s="108"/>
      <c r="H51" s="103"/>
      <c r="I51" s="108"/>
      <c r="J51" s="103"/>
      <c r="K51" s="108"/>
      <c r="L51" s="108"/>
      <c r="M51" s="108"/>
    </row>
    <row r="52" spans="1:13" s="6" customFormat="1" ht="45">
      <c r="A52" s="110"/>
      <c r="B52" s="112"/>
      <c r="C52" s="114"/>
      <c r="D52" s="9" t="s">
        <v>80</v>
      </c>
      <c r="E52" s="17"/>
      <c r="F52" s="116"/>
      <c r="G52" s="108"/>
      <c r="H52" s="103"/>
      <c r="I52" s="108"/>
      <c r="J52" s="103"/>
      <c r="K52" s="108"/>
      <c r="L52" s="108"/>
      <c r="M52" s="108"/>
    </row>
    <row r="53" spans="1:13" ht="75">
      <c r="A53" s="111"/>
      <c r="B53" s="113"/>
      <c r="C53" s="115"/>
      <c r="D53" s="67" t="s">
        <v>81</v>
      </c>
      <c r="E53" s="17"/>
      <c r="F53" s="117"/>
      <c r="G53" s="109"/>
      <c r="H53" s="104">
        <v>4</v>
      </c>
      <c r="I53" s="109"/>
      <c r="J53" s="104">
        <v>5</v>
      </c>
      <c r="K53" s="109"/>
      <c r="L53" s="109"/>
      <c r="M53" s="109"/>
    </row>
    <row r="54" spans="1:13" ht="18">
      <c r="A54" s="47"/>
      <c r="B54" s="48"/>
      <c r="C54" s="49"/>
      <c r="D54" s="49"/>
      <c r="E54" s="49"/>
      <c r="F54" s="50">
        <v>5</v>
      </c>
      <c r="G54" s="26">
        <f>G46 * F54 / 100</f>
        <v>0.2</v>
      </c>
      <c r="H54" s="26">
        <f>H53 * F54 / 100</f>
        <v>0.2</v>
      </c>
      <c r="I54" s="26">
        <f>I46 * F54 / 100</f>
        <v>0.25</v>
      </c>
      <c r="J54" s="26">
        <f>J53 * F54 / 100</f>
        <v>0.25</v>
      </c>
      <c r="K54" s="26">
        <f>K46 * F54 / 100</f>
        <v>0.1</v>
      </c>
      <c r="L54" s="26">
        <f>L46 * F54 / 100</f>
        <v>0.15</v>
      </c>
      <c r="M54" s="26">
        <f>M46 * F54 / 100</f>
        <v>0.2</v>
      </c>
    </row>
    <row r="55" spans="1:13">
      <c r="A55" s="121">
        <v>10</v>
      </c>
      <c r="B55" s="122" t="s">
        <v>82</v>
      </c>
      <c r="C55" s="123" t="s">
        <v>83</v>
      </c>
      <c r="D55" s="67" t="s">
        <v>84</v>
      </c>
      <c r="E55" s="123" t="s">
        <v>85</v>
      </c>
      <c r="F55" s="124"/>
      <c r="G55" s="118">
        <v>4</v>
      </c>
      <c r="H55" s="106"/>
      <c r="I55" s="118">
        <v>3</v>
      </c>
      <c r="J55" s="106"/>
      <c r="K55" s="118">
        <v>3</v>
      </c>
      <c r="L55" s="118">
        <v>5</v>
      </c>
      <c r="M55" s="118">
        <v>2</v>
      </c>
    </row>
    <row r="56" spans="1:13">
      <c r="A56" s="110"/>
      <c r="B56" s="112"/>
      <c r="C56" s="114"/>
      <c r="D56" s="9" t="s">
        <v>86</v>
      </c>
      <c r="E56" s="114"/>
      <c r="F56" s="116"/>
      <c r="G56" s="108"/>
      <c r="H56" s="103"/>
      <c r="I56" s="108"/>
      <c r="J56" s="103"/>
      <c r="K56" s="108"/>
      <c r="L56" s="108"/>
      <c r="M56" s="108"/>
    </row>
    <row r="57" spans="1:13" ht="30">
      <c r="A57" s="110"/>
      <c r="B57" s="112"/>
      <c r="C57" s="114"/>
      <c r="D57" s="9" t="s">
        <v>87</v>
      </c>
      <c r="E57" s="114"/>
      <c r="F57" s="116"/>
      <c r="G57" s="108"/>
      <c r="H57" s="103"/>
      <c r="I57" s="108"/>
      <c r="J57" s="103"/>
      <c r="K57" s="108"/>
      <c r="L57" s="108"/>
      <c r="M57" s="108"/>
    </row>
    <row r="58" spans="1:13" ht="30">
      <c r="A58" s="111"/>
      <c r="B58" s="113"/>
      <c r="C58" s="115"/>
      <c r="D58" s="44" t="s">
        <v>88</v>
      </c>
      <c r="E58" s="115"/>
      <c r="F58" s="117"/>
      <c r="G58" s="109"/>
      <c r="H58" s="104">
        <v>4</v>
      </c>
      <c r="I58" s="109"/>
      <c r="J58" s="104">
        <v>3</v>
      </c>
      <c r="K58" s="109"/>
      <c r="L58" s="109"/>
      <c r="M58" s="109"/>
    </row>
    <row r="59" spans="1:13" ht="18">
      <c r="A59" s="75"/>
      <c r="B59" s="76"/>
      <c r="C59" s="77"/>
      <c r="D59" s="77"/>
      <c r="E59" s="77"/>
      <c r="F59" s="78">
        <v>30</v>
      </c>
      <c r="G59" s="79">
        <f>G55 * F59 / 100</f>
        <v>1.2</v>
      </c>
      <c r="H59" s="79">
        <f>H58 * F59 / 100</f>
        <v>1.2</v>
      </c>
      <c r="I59" s="79">
        <f>I55 * F59 / 100</f>
        <v>0.9</v>
      </c>
      <c r="J59" s="79">
        <f>J58 * F59 / 100</f>
        <v>0.9</v>
      </c>
      <c r="K59" s="79">
        <f>K55 * F59 / 100</f>
        <v>0.9</v>
      </c>
      <c r="L59" s="79">
        <f>L55 * F59 / 100</f>
        <v>1.5</v>
      </c>
      <c r="M59" s="80">
        <f>M55 * F59 / 100</f>
        <v>0.6</v>
      </c>
    </row>
    <row r="60" spans="1:13">
      <c r="A60" s="35"/>
      <c r="B60" s="19"/>
      <c r="C60" s="11"/>
      <c r="D60" s="11"/>
      <c r="E60" s="11"/>
      <c r="F60" s="11"/>
      <c r="G60" s="11"/>
      <c r="H60" s="11"/>
      <c r="I60" s="11"/>
      <c r="J60" s="11"/>
      <c r="K60" s="11"/>
      <c r="L60" s="11"/>
      <c r="M60" s="13"/>
    </row>
    <row r="61" spans="1:13" ht="20">
      <c r="A61" s="125" t="s">
        <v>89</v>
      </c>
      <c r="B61" s="126"/>
      <c r="C61" s="126"/>
      <c r="D61" s="126"/>
      <c r="E61" s="126"/>
      <c r="F61" s="81">
        <f>SUM(F59,F54,F43,F39,F25,F23)</f>
        <v>100</v>
      </c>
      <c r="G61" s="82">
        <f>ROUNDUP(SUM(G59,G54,G43,G39,G25,G23), 2)</f>
        <v>4.1399999999999997</v>
      </c>
      <c r="H61" s="82">
        <f>ROUNDUP(SUM(H59,H54,H43,H39,H25,H23), 2)</f>
        <v>4.21</v>
      </c>
      <c r="I61" s="82">
        <f t="shared" ref="I61:M61" si="2">ROUNDUP(SUM(I59,I54,I43,I39,I25,I23), 2)</f>
        <v>3.42</v>
      </c>
      <c r="J61" s="82">
        <f t="shared" si="2"/>
        <v>3.6999999999999997</v>
      </c>
      <c r="K61" s="82">
        <f t="shared" si="2"/>
        <v>3.23</v>
      </c>
      <c r="L61" s="82">
        <f t="shared" si="2"/>
        <v>4</v>
      </c>
      <c r="M61" s="82">
        <f t="shared" si="2"/>
        <v>2.5399999999999996</v>
      </c>
    </row>
  </sheetData>
  <mergeCells count="32">
    <mergeCell ref="E55:E58"/>
    <mergeCell ref="F55:F58"/>
    <mergeCell ref="I30:I35"/>
    <mergeCell ref="A61:E61"/>
    <mergeCell ref="G55:G58"/>
    <mergeCell ref="B3:B22"/>
    <mergeCell ref="B30:B37"/>
    <mergeCell ref="A55:A58"/>
    <mergeCell ref="B55:B58"/>
    <mergeCell ref="C55:C58"/>
    <mergeCell ref="M55:M58"/>
    <mergeCell ref="I46:I53"/>
    <mergeCell ref="K46:K53"/>
    <mergeCell ref="L46:L53"/>
    <mergeCell ref="M46:M53"/>
    <mergeCell ref="K55:K58"/>
    <mergeCell ref="L55:L58"/>
    <mergeCell ref="I55:I58"/>
    <mergeCell ref="K30:K35"/>
    <mergeCell ref="L30:L35"/>
    <mergeCell ref="M30:M35"/>
    <mergeCell ref="A46:A53"/>
    <mergeCell ref="B46:B53"/>
    <mergeCell ref="C46:C53"/>
    <mergeCell ref="F46:F53"/>
    <mergeCell ref="G46:G53"/>
    <mergeCell ref="G30:G35"/>
    <mergeCell ref="A30:A35"/>
    <mergeCell ref="C30:C35"/>
    <mergeCell ref="E30:E35"/>
    <mergeCell ref="F30:F35"/>
    <mergeCell ref="J30:J3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H1" workbookViewId="0">
      <selection activeCell="E23" sqref="E23"/>
    </sheetView>
  </sheetViews>
  <sheetFormatPr baseColWidth="10" defaultColWidth="10.83203125" defaultRowHeight="15" x14ac:dyDescent="0"/>
  <cols>
    <col min="1" max="1" width="6.5" style="37" customWidth="1"/>
    <col min="2" max="2" width="21.1640625" style="20" customWidth="1"/>
    <col min="3" max="3" width="27.33203125" style="3" customWidth="1"/>
    <col min="4" max="4" width="35.6640625" style="7" customWidth="1"/>
    <col min="5" max="5" width="25.1640625" style="3" customWidth="1"/>
    <col min="6" max="6" width="11.33203125" style="3" bestFit="1" customWidth="1"/>
    <col min="7" max="7" width="16" style="3" bestFit="1" customWidth="1"/>
    <col min="8" max="8" width="16" style="3" customWidth="1"/>
    <col min="9" max="9" width="17.83203125" style="3" bestFit="1" customWidth="1"/>
    <col min="10" max="10" width="17.83203125" style="3" customWidth="1"/>
    <col min="11" max="11" width="13.6640625" style="3" bestFit="1" customWidth="1"/>
    <col min="12" max="12" width="11" style="3" customWidth="1"/>
    <col min="13" max="13" width="17.83203125" style="3" bestFit="1" customWidth="1"/>
    <col min="14" max="14" width="10.83203125" style="2"/>
    <col min="15" max="16384" width="10.83203125" style="3"/>
  </cols>
  <sheetData>
    <row r="1" spans="1:14" s="1" customFormat="1" ht="20">
      <c r="A1" s="89" t="s">
        <v>0</v>
      </c>
      <c r="B1" s="90" t="s">
        <v>1</v>
      </c>
      <c r="C1" s="91" t="s">
        <v>2</v>
      </c>
      <c r="D1" s="92" t="s">
        <v>3</v>
      </c>
      <c r="E1" s="91" t="s">
        <v>4</v>
      </c>
      <c r="F1" s="91" t="s">
        <v>5</v>
      </c>
      <c r="G1" s="93" t="s">
        <v>6</v>
      </c>
      <c r="H1" s="94" t="s">
        <v>102</v>
      </c>
      <c r="I1" s="94" t="s">
        <v>7</v>
      </c>
      <c r="J1" s="94" t="s">
        <v>101</v>
      </c>
      <c r="K1" s="94" t="s">
        <v>8</v>
      </c>
      <c r="L1" s="94" t="s">
        <v>9</v>
      </c>
      <c r="M1" s="95" t="s">
        <v>10</v>
      </c>
      <c r="N1" s="30"/>
    </row>
    <row r="2" spans="1:14">
      <c r="A2" s="35"/>
      <c r="B2" s="19"/>
      <c r="C2" s="11"/>
      <c r="D2" s="11"/>
      <c r="E2" s="11"/>
      <c r="F2" s="11"/>
      <c r="G2" s="11"/>
      <c r="H2" s="11"/>
      <c r="I2" s="11"/>
      <c r="J2" s="11"/>
      <c r="K2" s="11"/>
      <c r="L2" s="11"/>
      <c r="M2" s="13"/>
      <c r="N2" s="69"/>
    </row>
    <row r="3" spans="1:14" ht="45" customHeight="1">
      <c r="A3" s="110">
        <v>1</v>
      </c>
      <c r="B3" s="119" t="s">
        <v>90</v>
      </c>
      <c r="C3" s="62"/>
      <c r="D3" s="98" t="s">
        <v>91</v>
      </c>
      <c r="E3" s="97"/>
      <c r="F3" s="64"/>
      <c r="G3" s="65">
        <v>5</v>
      </c>
      <c r="H3" s="105">
        <v>5</v>
      </c>
      <c r="I3" s="65">
        <v>4</v>
      </c>
      <c r="J3" s="105">
        <v>4</v>
      </c>
      <c r="K3" s="65">
        <v>3</v>
      </c>
      <c r="L3" s="65">
        <v>4</v>
      </c>
      <c r="M3" s="63">
        <v>5</v>
      </c>
      <c r="N3" s="58"/>
    </row>
    <row r="4" spans="1:14">
      <c r="A4" s="110"/>
      <c r="B4" s="119"/>
      <c r="C4" s="8"/>
      <c r="D4" s="98" t="s">
        <v>92</v>
      </c>
      <c r="E4" s="15"/>
      <c r="F4" s="64"/>
      <c r="G4" s="65">
        <v>3</v>
      </c>
      <c r="H4" s="105">
        <v>3</v>
      </c>
      <c r="I4" s="65">
        <v>1</v>
      </c>
      <c r="J4" s="105">
        <v>4</v>
      </c>
      <c r="K4" s="65">
        <v>4</v>
      </c>
      <c r="L4" s="65">
        <v>1</v>
      </c>
      <c r="M4" s="63">
        <v>5</v>
      </c>
      <c r="N4" s="58"/>
    </row>
    <row r="5" spans="1:14">
      <c r="A5" s="110"/>
      <c r="B5" s="119"/>
      <c r="C5" s="8"/>
      <c r="D5" s="98" t="s">
        <v>93</v>
      </c>
      <c r="E5" s="15"/>
      <c r="F5" s="64"/>
      <c r="G5" s="56">
        <v>4</v>
      </c>
      <c r="H5" s="106">
        <v>4</v>
      </c>
      <c r="I5" s="56">
        <v>4</v>
      </c>
      <c r="J5" s="106">
        <v>4</v>
      </c>
      <c r="K5" s="56">
        <v>3</v>
      </c>
      <c r="L5" s="56">
        <v>3</v>
      </c>
      <c r="M5" s="56">
        <v>2</v>
      </c>
      <c r="N5" s="58"/>
    </row>
    <row r="6" spans="1:14">
      <c r="A6" s="110"/>
      <c r="B6" s="119"/>
      <c r="C6" s="62"/>
      <c r="D6" s="100"/>
      <c r="E6" s="97"/>
      <c r="F6" s="64"/>
      <c r="G6" s="21">
        <f t="shared" ref="G6:M6" si="0">AVERAGE(G4:G5)</f>
        <v>3.5</v>
      </c>
      <c r="H6" s="21">
        <f t="shared" si="0"/>
        <v>3.5</v>
      </c>
      <c r="I6" s="21">
        <f t="shared" si="0"/>
        <v>2.5</v>
      </c>
      <c r="J6" s="21">
        <f t="shared" si="0"/>
        <v>4</v>
      </c>
      <c r="K6" s="21">
        <f t="shared" si="0"/>
        <v>3.5</v>
      </c>
      <c r="L6" s="21">
        <f t="shared" si="0"/>
        <v>2</v>
      </c>
      <c r="M6" s="22">
        <f t="shared" si="0"/>
        <v>3.5</v>
      </c>
      <c r="N6" s="58"/>
    </row>
    <row r="7" spans="1:14" s="52" customFormat="1" ht="18">
      <c r="A7" s="47"/>
      <c r="B7" s="48"/>
      <c r="C7" s="49"/>
      <c r="D7" s="49"/>
      <c r="E7" s="49"/>
      <c r="F7" s="50">
        <v>50</v>
      </c>
      <c r="G7" s="99">
        <f>G6 * F7 / 100</f>
        <v>1.75</v>
      </c>
      <c r="H7" s="99">
        <f>H6 * F7 / 100</f>
        <v>1.75</v>
      </c>
      <c r="I7" s="26">
        <f>I6 * F7 / 100</f>
        <v>1.25</v>
      </c>
      <c r="J7" s="26">
        <f>J6 * F7 / 100</f>
        <v>2</v>
      </c>
      <c r="K7" s="26">
        <f>K6 * F7 / 100</f>
        <v>1.75</v>
      </c>
      <c r="L7" s="26">
        <f>L6 * F7 / 100</f>
        <v>1</v>
      </c>
      <c r="M7" s="27">
        <f>M6 * F7 / 100</f>
        <v>1.75</v>
      </c>
      <c r="N7" s="51"/>
    </row>
    <row r="8" spans="1:14">
      <c r="A8" s="110">
        <v>2</v>
      </c>
      <c r="B8" s="119" t="s">
        <v>94</v>
      </c>
      <c r="C8" s="62"/>
      <c r="D8" s="101" t="s">
        <v>95</v>
      </c>
      <c r="E8" s="46"/>
      <c r="F8" s="64"/>
      <c r="G8" s="13">
        <v>3</v>
      </c>
      <c r="H8" s="105">
        <v>4</v>
      </c>
      <c r="I8" s="65">
        <v>1</v>
      </c>
      <c r="J8" s="105">
        <v>4</v>
      </c>
      <c r="K8" s="65">
        <v>2</v>
      </c>
      <c r="L8" s="65">
        <v>3</v>
      </c>
      <c r="M8" s="63">
        <v>5</v>
      </c>
      <c r="N8" s="58"/>
    </row>
    <row r="9" spans="1:14" s="4" customFormat="1" ht="45">
      <c r="A9" s="110"/>
      <c r="B9" s="119"/>
      <c r="C9" s="8"/>
      <c r="D9" s="98" t="s">
        <v>96</v>
      </c>
      <c r="E9" s="46"/>
      <c r="F9" s="64"/>
      <c r="G9" s="13">
        <v>3</v>
      </c>
      <c r="H9" s="105">
        <v>4</v>
      </c>
      <c r="I9" s="65">
        <v>3</v>
      </c>
      <c r="J9" s="105">
        <v>3</v>
      </c>
      <c r="K9" s="65">
        <v>4</v>
      </c>
      <c r="L9" s="65">
        <v>2</v>
      </c>
      <c r="M9" s="63">
        <v>5</v>
      </c>
      <c r="N9" s="31"/>
    </row>
    <row r="10" spans="1:14" ht="30">
      <c r="A10" s="110"/>
      <c r="B10" s="119"/>
      <c r="C10" s="8"/>
      <c r="D10" s="102" t="s">
        <v>97</v>
      </c>
      <c r="E10" s="46"/>
      <c r="F10" s="64"/>
      <c r="G10" s="13">
        <v>4</v>
      </c>
      <c r="H10" s="107">
        <v>4</v>
      </c>
      <c r="I10" s="56">
        <v>1</v>
      </c>
      <c r="J10" s="106">
        <v>2</v>
      </c>
      <c r="K10" s="56">
        <v>5</v>
      </c>
      <c r="L10" s="56">
        <v>3</v>
      </c>
      <c r="M10" s="56">
        <v>5</v>
      </c>
      <c r="N10" s="58"/>
    </row>
    <row r="11" spans="1:14" s="5" customFormat="1">
      <c r="A11" s="110"/>
      <c r="B11" s="119"/>
      <c r="C11" s="62"/>
      <c r="D11" s="56"/>
      <c r="E11" s="46"/>
      <c r="F11" s="64"/>
      <c r="G11" s="45">
        <f>AVERAGE(G9:G10)</f>
        <v>3.5</v>
      </c>
      <c r="H11" s="45">
        <f>AVERAGE(H9:H10)</f>
        <v>4</v>
      </c>
      <c r="I11" s="21">
        <f>AVERAGE(I9:I10)</f>
        <v>2</v>
      </c>
      <c r="J11" s="21">
        <f>AVERAGE(J8:J10)</f>
        <v>3</v>
      </c>
      <c r="K11" s="21">
        <f>AVERAGE(K9:K10)</f>
        <v>4.5</v>
      </c>
      <c r="L11" s="21">
        <f>AVERAGE(L9:L10)</f>
        <v>2.5</v>
      </c>
      <c r="M11" s="22">
        <f>AVERAGE(M9:M10)</f>
        <v>5</v>
      </c>
      <c r="N11" s="32"/>
    </row>
    <row r="12" spans="1:14" s="54" customFormat="1" ht="18">
      <c r="A12" s="47"/>
      <c r="B12" s="48"/>
      <c r="C12" s="49"/>
      <c r="D12" s="49"/>
      <c r="E12" s="49"/>
      <c r="F12" s="50">
        <v>30</v>
      </c>
      <c r="G12" s="99">
        <f>G11 * F12 / 100</f>
        <v>1.05</v>
      </c>
      <c r="H12" s="99">
        <f>H11 * F12 / 100</f>
        <v>1.2</v>
      </c>
      <c r="I12" s="26">
        <f>I11 * F12 / 100</f>
        <v>0.6</v>
      </c>
      <c r="J12" s="26">
        <f>J11 * F12 / 100</f>
        <v>0.9</v>
      </c>
      <c r="K12" s="26">
        <f>K11 * F12 / 100</f>
        <v>1.35</v>
      </c>
      <c r="L12" s="26">
        <f>L11 * F12 / 100</f>
        <v>0.75</v>
      </c>
      <c r="M12" s="27">
        <f>M11 * F12 / 100</f>
        <v>1.5</v>
      </c>
      <c r="N12" s="53"/>
    </row>
    <row r="13" spans="1:14" s="4" customFormat="1" ht="18">
      <c r="A13" s="60">
        <v>3</v>
      </c>
      <c r="B13" s="66" t="s">
        <v>98</v>
      </c>
      <c r="C13" s="63"/>
      <c r="D13" s="63"/>
      <c r="E13" s="63"/>
      <c r="F13" s="63"/>
      <c r="G13">
        <v>5</v>
      </c>
      <c r="H13"/>
      <c r="I13">
        <v>5</v>
      </c>
      <c r="J13"/>
      <c r="K13">
        <v>5</v>
      </c>
      <c r="L13">
        <v>1</v>
      </c>
      <c r="M13">
        <v>5</v>
      </c>
      <c r="N13" s="58"/>
    </row>
    <row r="14" spans="1:14" s="54" customFormat="1" ht="18">
      <c r="A14" s="47"/>
      <c r="B14" s="48"/>
      <c r="C14" s="49"/>
      <c r="D14" s="49"/>
      <c r="E14" s="49"/>
      <c r="F14" s="50">
        <v>20</v>
      </c>
      <c r="G14" s="26">
        <f>G13 * F14 / 100</f>
        <v>1</v>
      </c>
      <c r="H14" s="26">
        <v>1</v>
      </c>
      <c r="I14" s="26">
        <f>I13 * F14 / 100</f>
        <v>1</v>
      </c>
      <c r="J14" s="26">
        <v>1</v>
      </c>
      <c r="K14" s="26">
        <f>K13 * F14 / 100</f>
        <v>1</v>
      </c>
      <c r="L14" s="26">
        <f>L13 * F14 / 100</f>
        <v>0.2</v>
      </c>
      <c r="M14" s="27">
        <f>M13 * F14 / 100</f>
        <v>1</v>
      </c>
      <c r="N14" s="51"/>
    </row>
    <row r="15" spans="1:14">
      <c r="A15" s="36"/>
      <c r="B15" s="18"/>
      <c r="C15" s="8"/>
      <c r="D15" s="63"/>
      <c r="E15" s="8"/>
      <c r="F15" s="8"/>
      <c r="G15" s="57"/>
      <c r="H15" s="105"/>
      <c r="I15" s="65"/>
      <c r="J15" s="105"/>
      <c r="K15" s="65"/>
      <c r="L15" s="65"/>
      <c r="M15" s="63"/>
      <c r="N15" s="58"/>
    </row>
    <row r="16" spans="1:14" ht="20">
      <c r="A16" s="127" t="s">
        <v>89</v>
      </c>
      <c r="B16" s="128"/>
      <c r="C16" s="128"/>
      <c r="D16" s="128"/>
      <c r="E16" s="128"/>
      <c r="F16" s="28">
        <v>100</v>
      </c>
      <c r="G16" s="29">
        <f t="shared" ref="G16:M16" si="1">ROUNDUP(SUM(G7,G12,G14), 2)</f>
        <v>3.8</v>
      </c>
      <c r="H16" s="29">
        <f t="shared" si="1"/>
        <v>3.95</v>
      </c>
      <c r="I16" s="29">
        <f t="shared" si="1"/>
        <v>2.85</v>
      </c>
      <c r="J16" s="29">
        <f t="shared" si="1"/>
        <v>3.9</v>
      </c>
      <c r="K16" s="29">
        <f t="shared" si="1"/>
        <v>4.0999999999999996</v>
      </c>
      <c r="L16" s="29">
        <f t="shared" si="1"/>
        <v>1.95</v>
      </c>
      <c r="M16" s="29">
        <f t="shared" si="1"/>
        <v>4.25</v>
      </c>
      <c r="N16" s="33"/>
    </row>
  </sheetData>
  <mergeCells count="5">
    <mergeCell ref="A16:E16"/>
    <mergeCell ref="A3:A6"/>
    <mergeCell ref="B3:B6"/>
    <mergeCell ref="A8:A11"/>
    <mergeCell ref="B8:B1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workbookViewId="0">
      <selection activeCell="B23" sqref="B23"/>
    </sheetView>
  </sheetViews>
  <sheetFormatPr baseColWidth="10" defaultColWidth="11.5" defaultRowHeight="14" x14ac:dyDescent="0"/>
  <cols>
    <col min="1" max="1" width="19.33203125" customWidth="1"/>
    <col min="2" max="2" width="20.5" bestFit="1" customWidth="1"/>
    <col min="3" max="3" width="14.5" bestFit="1" customWidth="1"/>
  </cols>
  <sheetData>
    <row r="1" spans="1:5" ht="20">
      <c r="A1" s="42"/>
      <c r="B1" s="39" t="s">
        <v>99</v>
      </c>
      <c r="C1" s="39" t="s">
        <v>100</v>
      </c>
      <c r="D1" s="38"/>
      <c r="E1" s="38"/>
    </row>
    <row r="2" spans="1:5" ht="20">
      <c r="A2" s="40" t="s">
        <v>6</v>
      </c>
      <c r="B2" s="41">
        <f>Adoption!G16</f>
        <v>3.8</v>
      </c>
      <c r="C2" s="41">
        <f>Capabilities!G61</f>
        <v>4.1399999999999997</v>
      </c>
      <c r="D2" s="38"/>
      <c r="E2" s="38"/>
    </row>
    <row r="3" spans="1:5" ht="20">
      <c r="A3" s="40" t="s">
        <v>102</v>
      </c>
      <c r="B3" s="41">
        <v>3.95</v>
      </c>
      <c r="C3" s="41">
        <v>4.21</v>
      </c>
      <c r="D3" s="38"/>
      <c r="E3" s="38"/>
    </row>
    <row r="4" spans="1:5" ht="20">
      <c r="A4" s="40" t="s">
        <v>7</v>
      </c>
      <c r="B4" s="41">
        <f>Adoption!I16</f>
        <v>2.85</v>
      </c>
      <c r="C4" s="41">
        <f>Capabilities!I61</f>
        <v>3.42</v>
      </c>
      <c r="D4" s="38"/>
      <c r="E4" s="38"/>
    </row>
    <row r="5" spans="1:5" ht="20">
      <c r="A5" s="40" t="s">
        <v>101</v>
      </c>
      <c r="B5" s="41">
        <v>3.9</v>
      </c>
      <c r="C5" s="41">
        <v>3.7</v>
      </c>
      <c r="D5" s="38"/>
      <c r="E5" s="38"/>
    </row>
    <row r="6" spans="1:5" ht="20">
      <c r="A6" s="40" t="s">
        <v>8</v>
      </c>
      <c r="B6" s="55">
        <f>Adoption!K16</f>
        <v>4.0999999999999996</v>
      </c>
      <c r="C6" s="41">
        <f>Capabilities!K61</f>
        <v>3.23</v>
      </c>
      <c r="D6" s="38"/>
      <c r="E6" s="38"/>
    </row>
    <row r="7" spans="1:5" ht="20">
      <c r="A7" s="40" t="s">
        <v>9</v>
      </c>
      <c r="B7" s="55">
        <f>Adoption!L16</f>
        <v>1.95</v>
      </c>
      <c r="C7" s="41">
        <f>Capabilities!L61</f>
        <v>4</v>
      </c>
      <c r="D7" s="38"/>
      <c r="E7" s="38"/>
    </row>
    <row r="8" spans="1:5" ht="20">
      <c r="A8" s="40" t="s">
        <v>10</v>
      </c>
      <c r="B8" s="55">
        <f>Adoption!M16</f>
        <v>4.25</v>
      </c>
      <c r="C8" s="41">
        <f>Capabilities!M61</f>
        <v>2.5399999999999996</v>
      </c>
      <c r="D8" s="38"/>
      <c r="E8" s="38"/>
    </row>
    <row r="9" spans="1:5">
      <c r="A9" s="38"/>
      <c r="B9" s="38"/>
      <c r="C9" s="38"/>
      <c r="D9" s="38"/>
      <c r="E9" s="38"/>
    </row>
    <row r="10" spans="1:5">
      <c r="A10" s="38"/>
      <c r="B10" s="38"/>
      <c r="C10" s="38"/>
      <c r="D10" s="38"/>
      <c r="E10" s="38"/>
    </row>
    <row r="11" spans="1:5">
      <c r="A11" s="38"/>
      <c r="B11" s="38"/>
      <c r="C11" s="38"/>
      <c r="D11" s="38"/>
      <c r="E11" s="3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Capabilities</vt:lpstr>
      <vt:lpstr>Adoption</vt:lpstr>
      <vt:lpstr>Adoption Vs Capabilities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Mayank Kansal</cp:lastModifiedBy>
  <cp:revision/>
  <dcterms:created xsi:type="dcterms:W3CDTF">2006-09-16T00:00:00Z</dcterms:created>
  <dcterms:modified xsi:type="dcterms:W3CDTF">2018-02-19T10:36:35Z</dcterms:modified>
  <cp:category/>
  <cp:contentStatus/>
</cp:coreProperties>
</file>