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esktop\"/>
    </mc:Choice>
  </mc:AlternateContent>
  <xr:revisionPtr revIDLastSave="0" documentId="13_ncr:1_{6F26C0EE-97FB-4B9D-BF32-A3937525C932}" xr6:coauthVersionLast="47" xr6:coauthVersionMax="47" xr10:uidLastSave="{00000000-0000-0000-0000-000000000000}"/>
  <bookViews>
    <workbookView xWindow="-120" yWindow="-120" windowWidth="29040" windowHeight="15840" xr2:uid="{D6CC2306-89D0-4586-85E8-A1408AD47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3" i="1"/>
  <c r="I4" i="1"/>
  <c r="I5" i="1"/>
  <c r="I6" i="1"/>
  <c r="I7" i="1"/>
  <c r="I3" i="1"/>
  <c r="G4" i="1"/>
  <c r="G5" i="1"/>
  <c r="G6" i="1"/>
  <c r="G7" i="1"/>
  <c r="G3" i="1"/>
  <c r="F4" i="1"/>
  <c r="F5" i="1"/>
  <c r="F6" i="1"/>
  <c r="F7" i="1"/>
  <c r="F3" i="1"/>
  <c r="F18" i="1" l="1" a="1"/>
  <c r="F18" i="1" s="1"/>
  <c r="J30" i="1" s="1"/>
  <c r="G18" i="1" l="1"/>
  <c r="G19" i="1"/>
  <c r="F19" i="1"/>
</calcChain>
</file>

<file path=xl/sharedStrings.xml><?xml version="1.0" encoding="utf-8"?>
<sst xmlns="http://schemas.openxmlformats.org/spreadsheetml/2006/main" count="10" uniqueCount="10">
  <si>
    <t>x</t>
  </si>
  <si>
    <t>t1</t>
  </si>
  <si>
    <t>t2</t>
  </si>
  <si>
    <t>t3</t>
  </si>
  <si>
    <t>tavg</t>
  </si>
  <si>
    <t>x/tavg</t>
  </si>
  <si>
    <t>a</t>
  </si>
  <si>
    <t>u(tavg)</t>
  </si>
  <si>
    <t>u(x/tavg)</t>
  </si>
  <si>
    <t>u(x)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</si>
</sst>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400" b="0" i="0" u="none" strike="noStrike" baseline="0">
                <a:effectLst/>
              </a:rPr>
              <a:t>∆𝑋/t</a:t>
            </a:r>
            <a:r>
              <a:rPr lang="en-US" sz="1400" b="0" i="0" u="none" strike="noStrike" baseline="-25000">
                <a:effectLst/>
              </a:rPr>
              <a:t>av</a:t>
            </a:r>
            <a:r>
              <a:rPr lang="en-US" sz="1400" b="0" i="0" u="none" strike="noStrike" baseline="0">
                <a:effectLst/>
              </a:rPr>
              <a:t> vs. t</a:t>
            </a:r>
            <a:r>
              <a:rPr lang="en-US" sz="1400" b="0" i="0" u="none" strike="noStrike" baseline="-25000">
                <a:effectLst/>
              </a:rPr>
              <a:t>av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606080489938755E-2"/>
                  <c:y val="-0.1779469233012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Sheet1!$I$3:$I$7</c:f>
                <c:numCache>
                  <c:formatCode>General</c:formatCode>
                  <c:ptCount val="5"/>
                  <c:pt idx="0">
                    <c:v>7.3333333333333393E-3</c:v>
                  </c:pt>
                  <c:pt idx="1">
                    <c:v>7.6376261582597159E-3</c:v>
                  </c:pt>
                  <c:pt idx="2">
                    <c:v>8.8191710368816967E-4</c:v>
                  </c:pt>
                  <c:pt idx="3">
                    <c:v>6.1101009266077925E-3</c:v>
                  </c:pt>
                  <c:pt idx="4">
                    <c:v>6.9841089465856859E-3</c:v>
                  </c:pt>
                </c:numCache>
              </c:numRef>
            </c:plus>
            <c:minus>
              <c:numRef>
                <c:f>Sheet1!$I$3:$I$7</c:f>
                <c:numCache>
                  <c:formatCode>General</c:formatCode>
                  <c:ptCount val="5"/>
                  <c:pt idx="0">
                    <c:v>7.3333333333333393E-3</c:v>
                  </c:pt>
                  <c:pt idx="1">
                    <c:v>7.6376261582597159E-3</c:v>
                  </c:pt>
                  <c:pt idx="2">
                    <c:v>8.8191710368816967E-4</c:v>
                  </c:pt>
                  <c:pt idx="3">
                    <c:v>6.1101009266077925E-3</c:v>
                  </c:pt>
                  <c:pt idx="4">
                    <c:v>6.9841089465856859E-3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Sheet1!$J$3:$J$7</c:f>
                <c:numCache>
                  <c:formatCode>General</c:formatCode>
                  <c:ptCount val="5"/>
                  <c:pt idx="0">
                    <c:v>1.8146423769219429E-3</c:v>
                  </c:pt>
                  <c:pt idx="1">
                    <c:v>1.7729824679695943E-3</c:v>
                  </c:pt>
                  <c:pt idx="2">
                    <c:v>7.7472073937600628E-4</c:v>
                  </c:pt>
                  <c:pt idx="3">
                    <c:v>1.4153686234957576E-3</c:v>
                  </c:pt>
                  <c:pt idx="4">
                    <c:v>1.5401778094658103E-3</c:v>
                  </c:pt>
                </c:numCache>
              </c:numRef>
            </c:plus>
            <c:minus>
              <c:numRef>
                <c:f>Sheet1!$J$3:$J$7</c:f>
                <c:numCache>
                  <c:formatCode>General</c:formatCode>
                  <c:ptCount val="5"/>
                  <c:pt idx="0">
                    <c:v>1.8146423769219429E-3</c:v>
                  </c:pt>
                  <c:pt idx="1">
                    <c:v>1.7729824679695943E-3</c:v>
                  </c:pt>
                  <c:pt idx="2">
                    <c:v>7.7472073937600628E-4</c:v>
                  </c:pt>
                  <c:pt idx="3">
                    <c:v>1.4153686234957576E-3</c:v>
                  </c:pt>
                  <c:pt idx="4">
                    <c:v>1.5401778094658103E-3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Sheet1!$F$3:$F$7</c:f>
              <c:numCache>
                <c:formatCode>General</c:formatCode>
                <c:ptCount val="5"/>
                <c:pt idx="0">
                  <c:v>0.88133333333333341</c:v>
                </c:pt>
                <c:pt idx="1">
                  <c:v>1.117</c:v>
                </c:pt>
                <c:pt idx="2">
                  <c:v>1.3253333333333333</c:v>
                </c:pt>
                <c:pt idx="3">
                  <c:v>1.486</c:v>
                </c:pt>
                <c:pt idx="4">
                  <c:v>1.6473333333333333</c:v>
                </c:pt>
              </c:numCache>
            </c:numRef>
          </c:xVal>
          <c:yVal>
            <c:numRef>
              <c:f>Sheet1!$G$3:$G$7</c:f>
              <c:numCache>
                <c:formatCode>General</c:formatCode>
                <c:ptCount val="5"/>
                <c:pt idx="0">
                  <c:v>0.17019667170953098</c:v>
                </c:pt>
                <c:pt idx="1">
                  <c:v>0.22381378692927484</c:v>
                </c:pt>
                <c:pt idx="2">
                  <c:v>0.2640845070422535</c:v>
                </c:pt>
                <c:pt idx="3">
                  <c:v>0.30282637954239572</c:v>
                </c:pt>
                <c:pt idx="4">
                  <c:v>0.33387292594091467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A-4D54-8F2C-9DFD293AC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047792"/>
        <c:axId val="2013046128"/>
      </c:scatterChart>
      <c:valAx>
        <c:axId val="201304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</a:t>
                </a:r>
                <a:r>
                  <a:rPr lang="en-US" sz="1000" b="0" i="0" u="none" strike="noStrike" baseline="-25000">
                    <a:effectLst/>
                  </a:rPr>
                  <a:t>av </a:t>
                </a:r>
                <a:r>
                  <a:rPr lang="en-US" sz="1000" b="0" i="0" u="none" strike="noStrike" baseline="0">
                    <a:effectLst/>
                  </a:rPr>
                  <a:t>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046128"/>
        <c:crosses val="autoZero"/>
        <c:crossBetween val="midCat"/>
      </c:valAx>
      <c:valAx>
        <c:axId val="201304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∆𝑋/t</a:t>
                </a:r>
                <a:r>
                  <a:rPr lang="en-US" sz="1000" b="0" i="0" u="none" strike="noStrike" baseline="-25000">
                    <a:effectLst/>
                  </a:rPr>
                  <a:t>av</a:t>
                </a:r>
                <a:r>
                  <a:rPr lang="en-US" sz="1000" b="0" i="0" u="none" strike="noStrike" baseline="0">
                    <a:effectLst/>
                  </a:rPr>
                  <a:t>  (m/s)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04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109537</xdr:rowOff>
    </xdr:from>
    <xdr:to>
      <xdr:col>18</xdr:col>
      <xdr:colOff>228600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8EC82D-CA41-47A8-B5D9-34F40A15D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B37E-48C2-4794-B2BC-C5B42A27ADC7}">
  <dimension ref="B2:J30"/>
  <sheetViews>
    <sheetView tabSelected="1" workbookViewId="0">
      <selection activeCell="J30" sqref="J30"/>
    </sheetView>
  </sheetViews>
  <sheetFormatPr defaultRowHeight="15" x14ac:dyDescent="0.25"/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7</v>
      </c>
      <c r="J2" t="s">
        <v>8</v>
      </c>
    </row>
    <row r="3" spans="2:10" x14ac:dyDescent="0.25">
      <c r="B3">
        <v>0.15</v>
      </c>
      <c r="C3">
        <v>0.89600000000000002</v>
      </c>
      <c r="D3">
        <v>0.874</v>
      </c>
      <c r="E3">
        <v>0.874</v>
      </c>
      <c r="F3">
        <f>AVERAGE(C3:E3)</f>
        <v>0.88133333333333341</v>
      </c>
      <c r="G3">
        <f>B3/F3</f>
        <v>0.17019667170953098</v>
      </c>
      <c r="H3">
        <v>1E-3</v>
      </c>
      <c r="I3">
        <f>STDEV(C3:E3)/SQRT(3)</f>
        <v>7.3333333333333393E-3</v>
      </c>
      <c r="J3">
        <f>SQRT(((H3/F3)^2)+((B3*I3)/(F3^2))^2)</f>
        <v>1.8146423769219429E-3</v>
      </c>
    </row>
    <row r="4" spans="2:10" x14ac:dyDescent="0.25">
      <c r="B4">
        <v>0.25</v>
      </c>
      <c r="C4">
        <v>1.1020000000000001</v>
      </c>
      <c r="D4">
        <v>1.127</v>
      </c>
      <c r="E4">
        <v>1.1220000000000001</v>
      </c>
      <c r="F4">
        <f t="shared" ref="F4:F7" si="0">AVERAGE(C4:E4)</f>
        <v>1.117</v>
      </c>
      <c r="G4">
        <f t="shared" ref="G4:G7" si="1">B4/F4</f>
        <v>0.22381378692927484</v>
      </c>
      <c r="H4">
        <v>1E-3</v>
      </c>
      <c r="I4">
        <f t="shared" ref="I4:I7" si="2">STDEV(C4:E4)/SQRT(3)</f>
        <v>7.6376261582597159E-3</v>
      </c>
      <c r="J4">
        <f t="shared" ref="J4:J7" si="3">SQRT(((H4/F4)^2)+((B4*I4)/(F4^2))^2)</f>
        <v>1.7729824679695943E-3</v>
      </c>
    </row>
    <row r="5" spans="2:10" x14ac:dyDescent="0.25">
      <c r="B5">
        <v>0.35</v>
      </c>
      <c r="C5">
        <v>1.325</v>
      </c>
      <c r="D5">
        <v>1.3240000000000001</v>
      </c>
      <c r="E5">
        <v>1.327</v>
      </c>
      <c r="F5">
        <f t="shared" si="0"/>
        <v>1.3253333333333333</v>
      </c>
      <c r="G5">
        <f t="shared" si="1"/>
        <v>0.2640845070422535</v>
      </c>
      <c r="H5">
        <v>1E-3</v>
      </c>
      <c r="I5">
        <f t="shared" si="2"/>
        <v>8.8191710368816967E-4</v>
      </c>
      <c r="J5">
        <f t="shared" si="3"/>
        <v>7.7472073937600628E-4</v>
      </c>
    </row>
    <row r="6" spans="2:10" x14ac:dyDescent="0.25">
      <c r="B6">
        <v>0.45</v>
      </c>
      <c r="C6">
        <v>1.498</v>
      </c>
      <c r="D6">
        <v>1.482</v>
      </c>
      <c r="E6">
        <v>1.478</v>
      </c>
      <c r="F6">
        <f t="shared" si="0"/>
        <v>1.486</v>
      </c>
      <c r="G6">
        <f t="shared" si="1"/>
        <v>0.30282637954239572</v>
      </c>
      <c r="H6">
        <v>1E-3</v>
      </c>
      <c r="I6">
        <f t="shared" si="2"/>
        <v>6.1101009266077925E-3</v>
      </c>
      <c r="J6">
        <f t="shared" si="3"/>
        <v>1.4153686234957576E-3</v>
      </c>
    </row>
    <row r="7" spans="2:10" x14ac:dyDescent="0.25">
      <c r="B7">
        <v>0.55000000000000004</v>
      </c>
      <c r="C7">
        <v>1.643</v>
      </c>
      <c r="D7">
        <v>1.661</v>
      </c>
      <c r="E7">
        <v>1.6379999999999999</v>
      </c>
      <c r="F7">
        <f t="shared" si="0"/>
        <v>1.6473333333333333</v>
      </c>
      <c r="G7">
        <f t="shared" si="1"/>
        <v>0.33387292594091467</v>
      </c>
      <c r="H7">
        <v>1E-3</v>
      </c>
      <c r="I7">
        <f t="shared" si="2"/>
        <v>6.9841089465856859E-3</v>
      </c>
      <c r="J7">
        <f t="shared" si="3"/>
        <v>1.5401778094658103E-3</v>
      </c>
    </row>
    <row r="18" spans="6:10" x14ac:dyDescent="0.25">
      <c r="F18">
        <f t="array" ref="F18:G19">LINEST(G3:G7,F3:F7,TRUE,TRUE)</f>
        <v>0.21385431344510758</v>
      </c>
      <c r="G18">
        <v>-1.7212606150137977E-2</v>
      </c>
    </row>
    <row r="19" spans="6:10" x14ac:dyDescent="0.25">
      <c r="F19">
        <v>3.9240001139308712E-3</v>
      </c>
      <c r="G19">
        <v>5.17695909285167E-3</v>
      </c>
    </row>
    <row r="30" spans="6:10" x14ac:dyDescent="0.25">
      <c r="I30" t="s">
        <v>6</v>
      </c>
      <c r="J30">
        <f>2*F18</f>
        <v>0.42770862689021516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Abd</dc:creator>
  <cp:lastModifiedBy>Talha Abd</cp:lastModifiedBy>
  <dcterms:created xsi:type="dcterms:W3CDTF">2022-02-27T13:14:33Z</dcterms:created>
  <dcterms:modified xsi:type="dcterms:W3CDTF">2022-03-03T12:13:43Z</dcterms:modified>
</cp:coreProperties>
</file>