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Talha\Documents\"/>
    </mc:Choice>
  </mc:AlternateContent>
  <xr:revisionPtr revIDLastSave="0" documentId="13_ncr:1_{3B8354BF-DAD2-45CE-BF5E-A776DD2053E1}" xr6:coauthVersionLast="47" xr6:coauthVersionMax="47" xr10:uidLastSave="{00000000-0000-0000-0000-000000000000}"/>
  <bookViews>
    <workbookView xWindow="-108" yWindow="-108" windowWidth="30936" windowHeight="16776" xr2:uid="{AB4FDBAB-D96C-42B7-9835-D15EEF4E93E3}"/>
  </bookViews>
  <sheets>
    <sheet name="Sheet2" sheetId="9"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 l="1"/>
  <c r="K103" i="1"/>
  <c r="G103" i="1"/>
  <c r="I103" i="1" s="1"/>
  <c r="H103" i="1"/>
  <c r="K102" i="1"/>
  <c r="G102" i="1"/>
  <c r="I102" i="1" s="1"/>
  <c r="H102" i="1"/>
  <c r="K101" i="1"/>
  <c r="G101" i="1"/>
  <c r="I101" i="1" s="1"/>
  <c r="H101" i="1"/>
  <c r="K100" i="1"/>
  <c r="G100" i="1"/>
  <c r="J100" i="1" s="1"/>
  <c r="H100" i="1"/>
  <c r="K99" i="1"/>
  <c r="G99" i="1"/>
  <c r="I99" i="1" s="1"/>
  <c r="J99" i="1"/>
  <c r="H99" i="1"/>
  <c r="K98" i="1"/>
  <c r="G98" i="1"/>
  <c r="I98" i="1" s="1"/>
  <c r="H98" i="1"/>
  <c r="K97" i="1"/>
  <c r="G97" i="1"/>
  <c r="I97" i="1" s="1"/>
  <c r="H97" i="1"/>
  <c r="K96" i="1"/>
  <c r="G96" i="1"/>
  <c r="I96" i="1" s="1"/>
  <c r="H96" i="1"/>
  <c r="K95" i="1"/>
  <c r="G95" i="1"/>
  <c r="I95" i="1" s="1"/>
  <c r="H95" i="1"/>
  <c r="K94" i="1"/>
  <c r="G94" i="1"/>
  <c r="I94" i="1" s="1"/>
  <c r="H94" i="1"/>
  <c r="K93" i="1"/>
  <c r="G93" i="1"/>
  <c r="J93" i="1" s="1"/>
  <c r="H93" i="1"/>
  <c r="K92" i="1"/>
  <c r="G92" i="1"/>
  <c r="I92" i="1" s="1"/>
  <c r="H92" i="1"/>
  <c r="K91" i="1"/>
  <c r="G91" i="1"/>
  <c r="I91" i="1" s="1"/>
  <c r="H91" i="1"/>
  <c r="K90" i="1"/>
  <c r="G90" i="1"/>
  <c r="I90" i="1" s="1"/>
  <c r="H90" i="1"/>
  <c r="K89" i="1"/>
  <c r="G89" i="1"/>
  <c r="I89" i="1" s="1"/>
  <c r="H89" i="1"/>
  <c r="K88" i="1"/>
  <c r="G88" i="1"/>
  <c r="I88" i="1" s="1"/>
  <c r="H88" i="1"/>
  <c r="K87" i="1"/>
  <c r="G87" i="1"/>
  <c r="I87" i="1" s="1"/>
  <c r="H87" i="1"/>
  <c r="K86" i="1"/>
  <c r="G86" i="1"/>
  <c r="I86" i="1" s="1"/>
  <c r="H86" i="1"/>
  <c r="K85" i="1"/>
  <c r="G85" i="1"/>
  <c r="I85" i="1" s="1"/>
  <c r="H85" i="1"/>
  <c r="K84" i="1"/>
  <c r="G84" i="1"/>
  <c r="I84" i="1" s="1"/>
  <c r="H84" i="1"/>
  <c r="K83" i="1"/>
  <c r="G83" i="1"/>
  <c r="I83" i="1" s="1"/>
  <c r="H83" i="1"/>
  <c r="K82" i="1"/>
  <c r="G82" i="1"/>
  <c r="I82" i="1" s="1"/>
  <c r="H82" i="1"/>
  <c r="K81" i="1"/>
  <c r="G81" i="1"/>
  <c r="I81" i="1" s="1"/>
  <c r="H81" i="1"/>
  <c r="K80" i="1"/>
  <c r="G80" i="1"/>
  <c r="I80" i="1" s="1"/>
  <c r="H80" i="1"/>
  <c r="K79" i="1"/>
  <c r="G79" i="1"/>
  <c r="I79" i="1" s="1"/>
  <c r="H79" i="1"/>
  <c r="K78" i="1"/>
  <c r="G78" i="1"/>
  <c r="I78" i="1" s="1"/>
  <c r="H78" i="1"/>
  <c r="K77" i="1"/>
  <c r="G77" i="1"/>
  <c r="J77" i="1" s="1"/>
  <c r="H77" i="1"/>
  <c r="K76" i="1"/>
  <c r="G76" i="1"/>
  <c r="I76" i="1" s="1"/>
  <c r="H76" i="1"/>
  <c r="K75" i="1"/>
  <c r="G75" i="1"/>
  <c r="I75" i="1" s="1"/>
  <c r="L75" i="1"/>
  <c r="H75" i="1"/>
  <c r="K74" i="1"/>
  <c r="G74" i="1"/>
  <c r="I74" i="1" s="1"/>
  <c r="H74" i="1"/>
  <c r="K73" i="1"/>
  <c r="G73" i="1"/>
  <c r="I73" i="1" s="1"/>
  <c r="H73" i="1"/>
  <c r="K72" i="1"/>
  <c r="G72" i="1"/>
  <c r="J72" i="1" s="1"/>
  <c r="H72" i="1"/>
  <c r="K71" i="1"/>
  <c r="G71" i="1"/>
  <c r="I71" i="1" s="1"/>
  <c r="H71" i="1"/>
  <c r="K70" i="1"/>
  <c r="G70" i="1"/>
  <c r="I70" i="1" s="1"/>
  <c r="J70" i="1"/>
  <c r="H70" i="1"/>
  <c r="K69" i="1"/>
  <c r="G69" i="1"/>
  <c r="I69" i="1" s="1"/>
  <c r="H69" i="1"/>
  <c r="K68" i="1"/>
  <c r="G68" i="1"/>
  <c r="J68" i="1" s="1"/>
  <c r="H68" i="1"/>
  <c r="K67" i="1"/>
  <c r="G67" i="1"/>
  <c r="I67" i="1" s="1"/>
  <c r="J67" i="1"/>
  <c r="H67" i="1"/>
  <c r="K66" i="1"/>
  <c r="G66" i="1"/>
  <c r="J66" i="1" s="1"/>
  <c r="H66" i="1"/>
  <c r="K65" i="1"/>
  <c r="G65" i="1"/>
  <c r="I65" i="1" s="1"/>
  <c r="H65" i="1"/>
  <c r="K64" i="1"/>
  <c r="G64" i="1"/>
  <c r="I64" i="1" s="1"/>
  <c r="H64" i="1"/>
  <c r="K63" i="1"/>
  <c r="G63" i="1"/>
  <c r="I63" i="1" s="1"/>
  <c r="H63" i="1"/>
  <c r="K62" i="1"/>
  <c r="G62" i="1"/>
  <c r="J62" i="1" s="1"/>
  <c r="H62" i="1"/>
  <c r="K61" i="1"/>
  <c r="G61" i="1"/>
  <c r="I61" i="1" s="1"/>
  <c r="H61" i="1"/>
  <c r="K60" i="1"/>
  <c r="G60" i="1"/>
  <c r="I60" i="1" s="1"/>
  <c r="H60" i="1"/>
  <c r="K59" i="1"/>
  <c r="G59" i="1"/>
  <c r="I59" i="1" s="1"/>
  <c r="H59" i="1"/>
  <c r="K58" i="1"/>
  <c r="G58" i="1"/>
  <c r="I58" i="1" s="1"/>
  <c r="H58" i="1"/>
  <c r="K57" i="1"/>
  <c r="G57" i="1"/>
  <c r="I57" i="1" s="1"/>
  <c r="H57" i="1"/>
  <c r="K56" i="1"/>
  <c r="G56" i="1"/>
  <c r="J56" i="1" s="1"/>
  <c r="H56" i="1"/>
  <c r="K55" i="1"/>
  <c r="G55" i="1"/>
  <c r="I55" i="1" s="1"/>
  <c r="H55" i="1"/>
  <c r="K54" i="1"/>
  <c r="G54" i="1"/>
  <c r="J54" i="1" s="1"/>
  <c r="H54" i="1"/>
  <c r="K53" i="1"/>
  <c r="G53" i="1"/>
  <c r="I53" i="1" s="1"/>
  <c r="H53" i="1"/>
  <c r="K52" i="1"/>
  <c r="G52" i="1"/>
  <c r="I52" i="1" s="1"/>
  <c r="H52" i="1"/>
  <c r="K51" i="1"/>
  <c r="G51" i="1"/>
  <c r="J51" i="1" s="1"/>
  <c r="H51" i="1"/>
  <c r="K50" i="1"/>
  <c r="G50" i="1"/>
  <c r="L50" i="1" s="1"/>
  <c r="H50" i="1"/>
  <c r="K49" i="1"/>
  <c r="G49" i="1"/>
  <c r="I49" i="1" s="1"/>
  <c r="H49" i="1"/>
  <c r="K48" i="1"/>
  <c r="G48" i="1"/>
  <c r="I48" i="1" s="1"/>
  <c r="H48" i="1"/>
  <c r="K47" i="1"/>
  <c r="G47" i="1"/>
  <c r="H47" i="1"/>
  <c r="K46" i="1"/>
  <c r="G46" i="1"/>
  <c r="L46" i="1" s="1"/>
  <c r="H46" i="1"/>
  <c r="K45" i="1"/>
  <c r="G45" i="1"/>
  <c r="I45" i="1" s="1"/>
  <c r="H45" i="1"/>
  <c r="K44" i="1"/>
  <c r="G44" i="1"/>
  <c r="I44" i="1" s="1"/>
  <c r="H44" i="1"/>
  <c r="K43" i="1"/>
  <c r="G43" i="1"/>
  <c r="I43" i="1" s="1"/>
  <c r="H43" i="1"/>
  <c r="K42" i="1"/>
  <c r="G42" i="1"/>
  <c r="I42" i="1" s="1"/>
  <c r="H42" i="1"/>
  <c r="K41" i="1"/>
  <c r="G41" i="1"/>
  <c r="I41" i="1" s="1"/>
  <c r="H41" i="1"/>
  <c r="K40" i="1"/>
  <c r="G40" i="1"/>
  <c r="L40" i="1" s="1"/>
  <c r="H40" i="1"/>
  <c r="K39" i="1"/>
  <c r="G39" i="1"/>
  <c r="I39" i="1" s="1"/>
  <c r="H39" i="1"/>
  <c r="K38" i="1"/>
  <c r="G38" i="1"/>
  <c r="I38" i="1" s="1"/>
  <c r="H38" i="1"/>
  <c r="K37" i="1"/>
  <c r="G37" i="1"/>
  <c r="J37" i="1" s="1"/>
  <c r="I37" i="1"/>
  <c r="H37" i="1"/>
  <c r="K36" i="1"/>
  <c r="G36" i="1"/>
  <c r="J36" i="1" s="1"/>
  <c r="H36" i="1"/>
  <c r="K35" i="1"/>
  <c r="G35" i="1"/>
  <c r="I35" i="1" s="1"/>
  <c r="H35" i="1"/>
  <c r="K34" i="1"/>
  <c r="G34" i="1"/>
  <c r="I34" i="1" s="1"/>
  <c r="H34" i="1"/>
  <c r="K33" i="1"/>
  <c r="G33" i="1"/>
  <c r="J33" i="1" s="1"/>
  <c r="H33" i="1"/>
  <c r="K32" i="1"/>
  <c r="G32" i="1"/>
  <c r="J32" i="1" s="1"/>
  <c r="H32" i="1"/>
  <c r="K31" i="1"/>
  <c r="G31" i="1"/>
  <c r="I31" i="1" s="1"/>
  <c r="H31" i="1"/>
  <c r="K30" i="1"/>
  <c r="G30" i="1"/>
  <c r="I30" i="1" s="1"/>
  <c r="H30" i="1"/>
  <c r="K29" i="1"/>
  <c r="G29" i="1"/>
  <c r="I29" i="1" s="1"/>
  <c r="H29" i="1"/>
  <c r="K28" i="1"/>
  <c r="G28" i="1"/>
  <c r="I28" i="1" s="1"/>
  <c r="H28" i="1"/>
  <c r="G26" i="1"/>
  <c r="I26" i="1" s="1"/>
  <c r="K27" i="1"/>
  <c r="G27" i="1"/>
  <c r="I27" i="1" s="1"/>
  <c r="H27" i="1"/>
  <c r="K26" i="1"/>
  <c r="H26" i="1"/>
  <c r="K25" i="1"/>
  <c r="G25" i="1"/>
  <c r="I25" i="1" s="1"/>
  <c r="H25" i="1"/>
  <c r="K24" i="1"/>
  <c r="G24" i="1"/>
  <c r="I24" i="1" s="1"/>
  <c r="H24" i="1"/>
  <c r="K23" i="1"/>
  <c r="G23" i="1"/>
  <c r="J23" i="1" s="1"/>
  <c r="H23" i="1"/>
  <c r="K22" i="1"/>
  <c r="G22" i="1"/>
  <c r="I22" i="1" s="1"/>
  <c r="H22" i="1"/>
  <c r="K21" i="1"/>
  <c r="G21" i="1"/>
  <c r="I21" i="1" s="1"/>
  <c r="H21" i="1"/>
  <c r="K20" i="1"/>
  <c r="G20" i="1"/>
  <c r="I20" i="1" s="1"/>
  <c r="H20" i="1"/>
  <c r="K19" i="1"/>
  <c r="G19" i="1"/>
  <c r="I19" i="1" s="1"/>
  <c r="H19" i="1"/>
  <c r="K18" i="1"/>
  <c r="G18" i="1"/>
  <c r="J18" i="1" s="1"/>
  <c r="H18" i="1"/>
  <c r="K17" i="1"/>
  <c r="G17" i="1"/>
  <c r="I17" i="1" s="1"/>
  <c r="H17" i="1"/>
  <c r="K16" i="1"/>
  <c r="G16" i="1"/>
  <c r="I16" i="1" s="1"/>
  <c r="H16" i="1"/>
  <c r="K15" i="1"/>
  <c r="G15" i="1"/>
  <c r="J15" i="1" s="1"/>
  <c r="H15" i="1"/>
  <c r="K14" i="1"/>
  <c r="G14" i="1"/>
  <c r="L14" i="1" s="1"/>
  <c r="H14" i="1"/>
  <c r="K6" i="1"/>
  <c r="K7" i="1"/>
  <c r="K8" i="1"/>
  <c r="K9" i="1"/>
  <c r="K10" i="1"/>
  <c r="K11" i="1"/>
  <c r="K12" i="1"/>
  <c r="K13" i="1"/>
  <c r="H6" i="1"/>
  <c r="H7" i="1"/>
  <c r="H8" i="1"/>
  <c r="H9" i="1"/>
  <c r="H10" i="1"/>
  <c r="H11" i="1"/>
  <c r="H12" i="1"/>
  <c r="H13" i="1"/>
  <c r="G6" i="1"/>
  <c r="I6" i="1" s="1"/>
  <c r="G7" i="1"/>
  <c r="J7" i="1" s="1"/>
  <c r="G8" i="1"/>
  <c r="J8" i="1" s="1"/>
  <c r="G9" i="1"/>
  <c r="J9" i="1" s="1"/>
  <c r="G10" i="1"/>
  <c r="J10" i="1" s="1"/>
  <c r="G11" i="1"/>
  <c r="L11" i="1" s="1"/>
  <c r="G12" i="1"/>
  <c r="I12" i="1" s="1"/>
  <c r="G13" i="1"/>
  <c r="I13" i="1" s="1"/>
  <c r="K5" i="1"/>
  <c r="H5" i="1"/>
  <c r="G5" i="1"/>
  <c r="K4" i="1"/>
  <c r="H4" i="1"/>
  <c r="G4" i="1"/>
  <c r="L4" i="1" s="1"/>
  <c r="I93" i="1" l="1"/>
  <c r="I33" i="1"/>
  <c r="I15" i="1"/>
  <c r="I62" i="1"/>
  <c r="L70" i="1"/>
  <c r="I77" i="1"/>
  <c r="L64" i="1"/>
  <c r="J50" i="1"/>
  <c r="I50" i="1"/>
  <c r="I72" i="1"/>
  <c r="I36" i="1"/>
  <c r="I51" i="1"/>
  <c r="L69" i="1"/>
  <c r="L67" i="1"/>
  <c r="M67" i="1" s="1"/>
  <c r="N67" i="1" s="1"/>
  <c r="L99" i="1"/>
  <c r="M99" i="1" s="1"/>
  <c r="N99" i="1" s="1"/>
  <c r="J4" i="1"/>
  <c r="L51" i="1"/>
  <c r="M51" i="1" s="1"/>
  <c r="N51" i="1" s="1"/>
  <c r="I32" i="1"/>
  <c r="J73" i="1"/>
  <c r="J75" i="1"/>
  <c r="M75" i="1" s="1"/>
  <c r="N75" i="1" s="1"/>
  <c r="L53" i="1"/>
  <c r="J53" i="1"/>
  <c r="M53" i="1" s="1"/>
  <c r="N53" i="1" s="1"/>
  <c r="I66" i="1"/>
  <c r="M66" i="1" s="1"/>
  <c r="N66" i="1" s="1"/>
  <c r="L86" i="1"/>
  <c r="L62" i="1"/>
  <c r="M62" i="1" s="1"/>
  <c r="N62" i="1" s="1"/>
  <c r="L96" i="1"/>
  <c r="L33" i="1"/>
  <c r="M33" i="1" s="1"/>
  <c r="N33" i="1" s="1"/>
  <c r="J63" i="1"/>
  <c r="J96" i="1"/>
  <c r="L100" i="1"/>
  <c r="L63" i="1"/>
  <c r="L18" i="1"/>
  <c r="I11" i="1"/>
  <c r="I18" i="1"/>
  <c r="L58" i="1"/>
  <c r="I100" i="1"/>
  <c r="J58" i="1"/>
  <c r="J40" i="1"/>
  <c r="L49" i="1"/>
  <c r="M70" i="1"/>
  <c r="N70" i="1" s="1"/>
  <c r="J49" i="1"/>
  <c r="J42" i="1"/>
  <c r="L36" i="1"/>
  <c r="M36" i="1" s="1"/>
  <c r="N36" i="1" s="1"/>
  <c r="L66" i="1"/>
  <c r="L71" i="1"/>
  <c r="I54" i="1"/>
  <c r="J71" i="1"/>
  <c r="L103" i="1"/>
  <c r="J103" i="1"/>
  <c r="M103" i="1" s="1"/>
  <c r="N103" i="1" s="1"/>
  <c r="L102" i="1"/>
  <c r="J102" i="1"/>
  <c r="L101" i="1"/>
  <c r="J101" i="1"/>
  <c r="L98" i="1"/>
  <c r="J98" i="1"/>
  <c r="M98" i="1" s="1"/>
  <c r="N98" i="1" s="1"/>
  <c r="J97" i="1"/>
  <c r="L97" i="1"/>
  <c r="L95" i="1"/>
  <c r="J95" i="1"/>
  <c r="M95" i="1" s="1"/>
  <c r="N95" i="1" s="1"/>
  <c r="L94" i="1"/>
  <c r="J94" i="1"/>
  <c r="L93" i="1"/>
  <c r="M93" i="1" s="1"/>
  <c r="N93" i="1" s="1"/>
  <c r="J92" i="1"/>
  <c r="L92" i="1"/>
  <c r="J91" i="1"/>
  <c r="L91" i="1"/>
  <c r="L90" i="1"/>
  <c r="J90" i="1"/>
  <c r="M90" i="1" s="1"/>
  <c r="N90" i="1" s="1"/>
  <c r="L89" i="1"/>
  <c r="J89" i="1"/>
  <c r="L88" i="1"/>
  <c r="J88" i="1"/>
  <c r="L87" i="1"/>
  <c r="J87" i="1"/>
  <c r="J86" i="1"/>
  <c r="L85" i="1"/>
  <c r="J85" i="1"/>
  <c r="L84" i="1"/>
  <c r="J84" i="1"/>
  <c r="M84" i="1" s="1"/>
  <c r="N84" i="1" s="1"/>
  <c r="L83" i="1"/>
  <c r="J83" i="1"/>
  <c r="L82" i="1"/>
  <c r="J82" i="1"/>
  <c r="M82" i="1" s="1"/>
  <c r="N82" i="1" s="1"/>
  <c r="L81" i="1"/>
  <c r="J81" i="1"/>
  <c r="M81" i="1" s="1"/>
  <c r="N81" i="1" s="1"/>
  <c r="L80" i="1"/>
  <c r="J80" i="1"/>
  <c r="M80" i="1" s="1"/>
  <c r="N80" i="1" s="1"/>
  <c r="L79" i="1"/>
  <c r="J79" i="1"/>
  <c r="L78" i="1"/>
  <c r="J78" i="1"/>
  <c r="L77" i="1"/>
  <c r="M77" i="1" s="1"/>
  <c r="N77" i="1" s="1"/>
  <c r="L76" i="1"/>
  <c r="J76" i="1"/>
  <c r="L74" i="1"/>
  <c r="J74" i="1"/>
  <c r="L13" i="1"/>
  <c r="L34" i="1"/>
  <c r="J14" i="1"/>
  <c r="J34" i="1"/>
  <c r="L72" i="1"/>
  <c r="M72" i="1" s="1"/>
  <c r="N72" i="1" s="1"/>
  <c r="I14" i="1"/>
  <c r="L12" i="1"/>
  <c r="L35" i="1"/>
  <c r="J35" i="1"/>
  <c r="I56" i="1"/>
  <c r="L73" i="1"/>
  <c r="L16" i="1"/>
  <c r="I23" i="1"/>
  <c r="J69" i="1"/>
  <c r="M69" i="1" s="1"/>
  <c r="N69" i="1" s="1"/>
  <c r="I68" i="1"/>
  <c r="L68" i="1"/>
  <c r="L65" i="1"/>
  <c r="J65" i="1"/>
  <c r="M65" i="1" s="1"/>
  <c r="N65" i="1" s="1"/>
  <c r="J64" i="1"/>
  <c r="L61" i="1"/>
  <c r="J61" i="1"/>
  <c r="M61" i="1" s="1"/>
  <c r="N61" i="1" s="1"/>
  <c r="L60" i="1"/>
  <c r="J60" i="1"/>
  <c r="L59" i="1"/>
  <c r="J59" i="1"/>
  <c r="L57" i="1"/>
  <c r="J57" i="1"/>
  <c r="L56" i="1"/>
  <c r="L55" i="1"/>
  <c r="J55" i="1"/>
  <c r="L54" i="1"/>
  <c r="J52" i="1"/>
  <c r="L52" i="1"/>
  <c r="L48" i="1"/>
  <c r="J48" i="1"/>
  <c r="M48" i="1" s="1"/>
  <c r="N48" i="1" s="1"/>
  <c r="J46" i="1"/>
  <c r="I46" i="1"/>
  <c r="L47" i="1"/>
  <c r="J47" i="1"/>
  <c r="I47" i="1"/>
  <c r="L45" i="1"/>
  <c r="J45" i="1"/>
  <c r="L44" i="1"/>
  <c r="J44" i="1"/>
  <c r="L29" i="1"/>
  <c r="L9" i="1"/>
  <c r="L8" i="1"/>
  <c r="L10" i="1"/>
  <c r="L7" i="1"/>
  <c r="L6" i="1"/>
  <c r="L42" i="1"/>
  <c r="I10" i="1"/>
  <c r="I9" i="1"/>
  <c r="I8" i="1"/>
  <c r="I7" i="1"/>
  <c r="L43" i="1"/>
  <c r="J43" i="1"/>
  <c r="L41" i="1"/>
  <c r="J41" i="1"/>
  <c r="I40" i="1"/>
  <c r="L39" i="1"/>
  <c r="J39" i="1"/>
  <c r="M39" i="1" s="1"/>
  <c r="N39" i="1" s="1"/>
  <c r="L38" i="1"/>
  <c r="J38" i="1"/>
  <c r="M38" i="1" s="1"/>
  <c r="N38" i="1" s="1"/>
  <c r="L37" i="1"/>
  <c r="M37" i="1" s="1"/>
  <c r="N37" i="1" s="1"/>
  <c r="L32" i="1"/>
  <c r="M32" i="1" s="1"/>
  <c r="N32" i="1" s="1"/>
  <c r="J31" i="1"/>
  <c r="L31" i="1"/>
  <c r="L30" i="1"/>
  <c r="J30" i="1"/>
  <c r="J29" i="1"/>
  <c r="L28" i="1"/>
  <c r="J28" i="1"/>
  <c r="L27" i="1"/>
  <c r="J27" i="1"/>
  <c r="L26" i="1"/>
  <c r="J26" i="1"/>
  <c r="M26" i="1" s="1"/>
  <c r="N26" i="1" s="1"/>
  <c r="J25" i="1"/>
  <c r="L25" i="1"/>
  <c r="L24" i="1"/>
  <c r="J24" i="1"/>
  <c r="L23" i="1"/>
  <c r="J5" i="1"/>
  <c r="L5" i="1"/>
  <c r="J13" i="1"/>
  <c r="J12" i="1"/>
  <c r="J11" i="1"/>
  <c r="J6" i="1"/>
  <c r="I4" i="1"/>
  <c r="M4" i="1" s="1"/>
  <c r="I5" i="1"/>
  <c r="L17" i="1"/>
  <c r="J17" i="1"/>
  <c r="L22" i="1"/>
  <c r="J22" i="1"/>
  <c r="L21" i="1"/>
  <c r="J21" i="1"/>
  <c r="L20" i="1"/>
  <c r="J20" i="1"/>
  <c r="L19" i="1"/>
  <c r="J19" i="1"/>
  <c r="J16" i="1"/>
  <c r="L15" i="1"/>
  <c r="M15" i="1" s="1"/>
  <c r="N15" i="1" s="1"/>
  <c r="M79" i="1" l="1"/>
  <c r="N79" i="1" s="1"/>
  <c r="M49" i="1"/>
  <c r="N49" i="1" s="1"/>
  <c r="M50" i="1"/>
  <c r="N50" i="1" s="1"/>
  <c r="M22" i="1"/>
  <c r="N22" i="1" s="1"/>
  <c r="M9" i="1"/>
  <c r="N9" i="1" s="1"/>
  <c r="M71" i="1"/>
  <c r="N71" i="1" s="1"/>
  <c r="M78" i="1"/>
  <c r="N78" i="1" s="1"/>
  <c r="M87" i="1"/>
  <c r="N87" i="1" s="1"/>
  <c r="M64" i="1"/>
  <c r="N64" i="1" s="1"/>
  <c r="M60" i="1"/>
  <c r="N60" i="1" s="1"/>
  <c r="M18" i="1"/>
  <c r="N18" i="1" s="1"/>
  <c r="M59" i="1"/>
  <c r="N59" i="1" s="1"/>
  <c r="M86" i="1"/>
  <c r="N86" i="1" s="1"/>
  <c r="M96" i="1"/>
  <c r="N96" i="1" s="1"/>
  <c r="M17" i="1"/>
  <c r="N17" i="1" s="1"/>
  <c r="M44" i="1"/>
  <c r="N44" i="1" s="1"/>
  <c r="M76" i="1"/>
  <c r="N76" i="1" s="1"/>
  <c r="M89" i="1"/>
  <c r="N89" i="1" s="1"/>
  <c r="M83" i="1"/>
  <c r="N83" i="1" s="1"/>
  <c r="M73" i="1"/>
  <c r="N73" i="1" s="1"/>
  <c r="M21" i="1"/>
  <c r="N21" i="1" s="1"/>
  <c r="M88" i="1"/>
  <c r="N88" i="1" s="1"/>
  <c r="M55" i="1"/>
  <c r="N55" i="1" s="1"/>
  <c r="M34" i="1"/>
  <c r="N34" i="1" s="1"/>
  <c r="M100" i="1"/>
  <c r="N100" i="1" s="1"/>
  <c r="M42" i="1"/>
  <c r="N42" i="1" s="1"/>
  <c r="M57" i="1"/>
  <c r="N57" i="1" s="1"/>
  <c r="M63" i="1"/>
  <c r="N63" i="1" s="1"/>
  <c r="M74" i="1"/>
  <c r="N74" i="1" s="1"/>
  <c r="M11" i="1"/>
  <c r="N11" i="1" s="1"/>
  <c r="M23" i="1"/>
  <c r="N23" i="1" s="1"/>
  <c r="M24" i="1"/>
  <c r="N24" i="1" s="1"/>
  <c r="M43" i="1"/>
  <c r="N43" i="1" s="1"/>
  <c r="M94" i="1"/>
  <c r="N94" i="1" s="1"/>
  <c r="M28" i="1"/>
  <c r="N28" i="1" s="1"/>
  <c r="M91" i="1"/>
  <c r="N91" i="1" s="1"/>
  <c r="M92" i="1"/>
  <c r="N92" i="1" s="1"/>
  <c r="M35" i="1"/>
  <c r="N35" i="1" s="1"/>
  <c r="M102" i="1"/>
  <c r="N102" i="1" s="1"/>
  <c r="M19" i="1"/>
  <c r="N19" i="1" s="1"/>
  <c r="M14" i="1"/>
  <c r="N14" i="1" s="1"/>
  <c r="M58" i="1"/>
  <c r="N58" i="1" s="1"/>
  <c r="M40" i="1"/>
  <c r="N40" i="1" s="1"/>
  <c r="M46" i="1"/>
  <c r="N46" i="1" s="1"/>
  <c r="M52" i="1"/>
  <c r="N52" i="1" s="1"/>
  <c r="M54" i="1"/>
  <c r="N54" i="1" s="1"/>
  <c r="M16" i="1"/>
  <c r="N16" i="1" s="1"/>
  <c r="M97" i="1"/>
  <c r="N97" i="1" s="1"/>
  <c r="M10" i="1"/>
  <c r="N10" i="1" s="1"/>
  <c r="M8" i="1"/>
  <c r="N8" i="1" s="1"/>
  <c r="M85" i="1"/>
  <c r="N85" i="1" s="1"/>
  <c r="M101" i="1"/>
  <c r="N101" i="1" s="1"/>
  <c r="M29" i="1"/>
  <c r="N29" i="1" s="1"/>
  <c r="M12" i="1"/>
  <c r="N12" i="1" s="1"/>
  <c r="M13" i="1"/>
  <c r="N13" i="1" s="1"/>
  <c r="M45" i="1"/>
  <c r="N45" i="1" s="1"/>
  <c r="M30" i="1"/>
  <c r="N30" i="1" s="1"/>
  <c r="M31" i="1"/>
  <c r="N31" i="1" s="1"/>
  <c r="M68" i="1"/>
  <c r="N68" i="1" s="1"/>
  <c r="M20" i="1"/>
  <c r="N20" i="1" s="1"/>
  <c r="M27" i="1"/>
  <c r="N27" i="1" s="1"/>
  <c r="M56" i="1"/>
  <c r="N56" i="1" s="1"/>
  <c r="M47" i="1"/>
  <c r="N47" i="1" s="1"/>
  <c r="M41" i="1"/>
  <c r="N41" i="1" s="1"/>
  <c r="M25" i="1"/>
  <c r="N25" i="1" s="1"/>
  <c r="M7" i="1"/>
  <c r="N7" i="1" s="1"/>
  <c r="M6" i="1"/>
  <c r="N6" i="1" s="1"/>
  <c r="M5" i="1"/>
  <c r="N5" i="1" s="1"/>
</calcChain>
</file>

<file path=xl/sharedStrings.xml><?xml version="1.0" encoding="utf-8"?>
<sst xmlns="http://schemas.openxmlformats.org/spreadsheetml/2006/main" count="425" uniqueCount="128">
  <si>
    <t>John Smith</t>
  </si>
  <si>
    <t>Software Engineer</t>
  </si>
  <si>
    <t>Information Technology (IT)</t>
  </si>
  <si>
    <t>Sarah Brown</t>
  </si>
  <si>
    <t>Data Analyst</t>
  </si>
  <si>
    <t>Marketing</t>
  </si>
  <si>
    <t>Mike Johnson</t>
  </si>
  <si>
    <t>Project Manager</t>
  </si>
  <si>
    <t>Emily Clark</t>
  </si>
  <si>
    <t>Alex Turner</t>
  </si>
  <si>
    <t>Systems Analyst</t>
  </si>
  <si>
    <t>Lisa Wong</t>
  </si>
  <si>
    <t>Tim Blake</t>
  </si>
  <si>
    <t>Human Resources (HR) Specialist</t>
  </si>
  <si>
    <t>Human Resources (HR)</t>
  </si>
  <si>
    <t>Devan Kapoor</t>
  </si>
  <si>
    <t>Allen Diewald</t>
  </si>
  <si>
    <t>Marketing Manager</t>
  </si>
  <si>
    <t>Maury Quijada</t>
  </si>
  <si>
    <t>Icram Doku</t>
  </si>
  <si>
    <t>Financial Analyst</t>
  </si>
  <si>
    <t>Finance</t>
  </si>
  <si>
    <t>Alamdar Husain</t>
  </si>
  <si>
    <t>Jedan Davis</t>
  </si>
  <si>
    <t>Jordan McCrae</t>
  </si>
  <si>
    <t>Steven Laczko</t>
  </si>
  <si>
    <t>Andrew Wiedman</t>
  </si>
  <si>
    <t>Coby Ziv</t>
  </si>
  <si>
    <t>Alexander Bisant</t>
  </si>
  <si>
    <t>Andrea Richardson</t>
  </si>
  <si>
    <t>Usmaan Aziz</t>
  </si>
  <si>
    <t>Matthew Wilson</t>
  </si>
  <si>
    <t>Robert Joyce</t>
  </si>
  <si>
    <t>Kadijah Ward</t>
  </si>
  <si>
    <t>Kyle Gilman</t>
  </si>
  <si>
    <t>Quang Dang</t>
  </si>
  <si>
    <t>Sarah Escoto</t>
  </si>
  <si>
    <t>Bilal Ahmed</t>
  </si>
  <si>
    <t>Khyzer Khan</t>
  </si>
  <si>
    <t>Devon Slonaker</t>
  </si>
  <si>
    <t>Tunji Ogiefo</t>
  </si>
  <si>
    <t>Lila Pipersburgh</t>
  </si>
  <si>
    <t>Jeffrey Yang</t>
  </si>
  <si>
    <t>Chris Pastors</t>
  </si>
  <si>
    <t>Alec Beckleman</t>
  </si>
  <si>
    <t>Bryan Nguyen</t>
  </si>
  <si>
    <t>Christina Wilson</t>
  </si>
  <si>
    <t>Thomas Nguyen</t>
  </si>
  <si>
    <t>Joseph Rooney</t>
  </si>
  <si>
    <t>Jaynee Thanki</t>
  </si>
  <si>
    <t>Farukh Jilani</t>
  </si>
  <si>
    <t>Khadijah Harvin</t>
  </si>
  <si>
    <t>Deval Patel</t>
  </si>
  <si>
    <t>Samit Shivadekar</t>
  </si>
  <si>
    <t>Faith Madeoy Gault</t>
  </si>
  <si>
    <t>Rob Shovan</t>
  </si>
  <si>
    <t>Marcella Wilson</t>
  </si>
  <si>
    <t>Travis Tait</t>
  </si>
  <si>
    <t>Hasnain Ali</t>
  </si>
  <si>
    <t>Adam Bargteil</t>
  </si>
  <si>
    <t>Kiran Reddy</t>
  </si>
  <si>
    <t>Paul Hogan</t>
  </si>
  <si>
    <t>Hasan Ali</t>
  </si>
  <si>
    <t>Christopher Noronha</t>
  </si>
  <si>
    <t>Scott Boyd</t>
  </si>
  <si>
    <t>Wendell Flowers</t>
  </si>
  <si>
    <t>Sami Abuzeinah</t>
  </si>
  <si>
    <t>Ivan Sekyonda</t>
  </si>
  <si>
    <t>Edward Zieglar</t>
  </si>
  <si>
    <t>Patricia Bocock</t>
  </si>
  <si>
    <t xml:space="preserve">Jennifer Rodriguez </t>
  </si>
  <si>
    <t>Greg Watlington</t>
  </si>
  <si>
    <t>Mieka Jefferson</t>
  </si>
  <si>
    <t>Stephanie Villalta</t>
  </si>
  <si>
    <t>Ronak Patel</t>
  </si>
  <si>
    <t>Jeffrey Hughes</t>
  </si>
  <si>
    <t>Shane McMahon</t>
  </si>
  <si>
    <t>Kari Rea</t>
  </si>
  <si>
    <t>Nihad Amimi</t>
  </si>
  <si>
    <t>Naedjie Charles</t>
  </si>
  <si>
    <t>Jeanette Kartchner</t>
  </si>
  <si>
    <t>Enis Golaszewski</t>
  </si>
  <si>
    <t>Zeynec Kacar</t>
  </si>
  <si>
    <t>Sharon Campbell</t>
  </si>
  <si>
    <t>Ben Johnson</t>
  </si>
  <si>
    <t>Gerald Tompkins</t>
  </si>
  <si>
    <t>Abhijit Dutt</t>
  </si>
  <si>
    <t>Jeremy Dixon</t>
  </si>
  <si>
    <t>Ben Shariati</t>
  </si>
  <si>
    <t>David Freet</t>
  </si>
  <si>
    <t xml:space="preserve">Nick Allgood </t>
  </si>
  <si>
    <t>Christopher Marron</t>
  </si>
  <si>
    <t>Prasana Joeg</t>
  </si>
  <si>
    <t>Richard Forno</t>
  </si>
  <si>
    <t>Ajinka Borle</t>
  </si>
  <si>
    <t>Maya Larson</t>
  </si>
  <si>
    <t>Mohammed Donyaee</t>
  </si>
  <si>
    <t>Masood Soroush</t>
  </si>
  <si>
    <t>Edward Birrane</t>
  </si>
  <si>
    <t>Le Shaen Caesar</t>
  </si>
  <si>
    <t>Youssef Mahmoud</t>
  </si>
  <si>
    <t>Patrick Ferrell</t>
  </si>
  <si>
    <t>Francois Kouo</t>
  </si>
  <si>
    <t>George Fon</t>
  </si>
  <si>
    <t>Kevin Lewis</t>
  </si>
  <si>
    <t>Andrea Morris</t>
  </si>
  <si>
    <t>Clark Nguyen</t>
  </si>
  <si>
    <t>Jeffrey Holstine</t>
  </si>
  <si>
    <t>Elizabeth Sumner</t>
  </si>
  <si>
    <t>Earl Johnson</t>
  </si>
  <si>
    <t>EMPLOYEE NAME</t>
  </si>
  <si>
    <t>JOB TITLE</t>
  </si>
  <si>
    <t>DEPARTMENT</t>
  </si>
  <si>
    <t>HOURLY RATE</t>
  </si>
  <si>
    <t>HOURS WORKED</t>
  </si>
  <si>
    <t>GROSS PAY</t>
  </si>
  <si>
    <t>OVERTIME PAY</t>
  </si>
  <si>
    <t>FEDERAL TAX</t>
  </si>
  <si>
    <t>STATE TAX</t>
  </si>
  <si>
    <t>HEALTH INSURANCE</t>
  </si>
  <si>
    <t>RETIREMENT CONTRIBUTION</t>
  </si>
  <si>
    <t>TOTAL DEDUCTIONS</t>
  </si>
  <si>
    <t>NET PAY</t>
  </si>
  <si>
    <t xml:space="preserve">Example Payroll Calculation and Analysis for "Corporate Payroll Services" </t>
  </si>
  <si>
    <t>Row Labels</t>
  </si>
  <si>
    <t>Grand Total</t>
  </si>
  <si>
    <t>Sum of HOURS WORKED</t>
  </si>
  <si>
    <t>The following Pivot Table summarizes and analyzes the Total Sum of Hours Worked based on the Job Title which is then broken down into the sum  of total hours categorized  by Employee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</si>
</sst>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Aptos Narrow"/>
      <family val="2"/>
      <scheme val="minor"/>
    </font>
    <font>
      <b/>
      <sz val="12"/>
      <color theme="1"/>
      <name val="Times New Roman"/>
      <family val="1"/>
    </font>
    <font>
      <sz val="12"/>
      <color theme="1"/>
      <name val="Times New Roman"/>
      <family val="1"/>
    </font>
    <font>
      <b/>
      <sz val="12"/>
      <color theme="0"/>
      <name val="Times New Roman"/>
      <family val="1"/>
    </font>
  </fonts>
  <fills count="4">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8" fontId="2" fillId="0" borderId="0" xfId="0" applyNumberFormat="1" applyFont="1"/>
    <xf numFmtId="0" fontId="3" fillId="2" borderId="0" xfId="0" applyFont="1" applyFill="1"/>
    <xf numFmtId="0" fontId="2" fillId="3"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refreshedDate="45620.782446759258" createdVersion="8" refreshedVersion="8" minRefreshableVersion="3" recordCount="100" xr:uid="{868391B0-4F03-4A57-9EDF-66D153F9FABF}">
  <cacheSource type="worksheet">
    <worksheetSource ref="B3:N103" sheet="Sheet1"/>
  </cacheSource>
  <cacheFields count="13">
    <cacheField name="EMPLOYEE NAME" numFmtId="0">
      <sharedItems count="99">
        <s v="John Smith"/>
        <s v="Sarah Brown"/>
        <s v="Mike Johnson"/>
        <s v="Emily Clark"/>
        <s v="Alex Turner"/>
        <s v="Lisa Wong"/>
        <s v="Tim Blake"/>
        <s v="Devan Kapoor"/>
        <s v="Allen Diewald"/>
        <s v="Maury Quijada"/>
        <s v="Icram Doku"/>
        <s v="Alamdar Husain"/>
        <s v="Jedan Davis"/>
        <s v="Jordan McCrae"/>
        <s v="Steven Laczko"/>
        <s v="Andrew Wiedman"/>
        <s v="Coby Ziv"/>
        <s v="Alexander Bisant"/>
        <s v="Andrea Richardson"/>
        <s v="Usmaan Aziz"/>
        <s v="Matthew Wilson"/>
        <s v="Robert Joyce"/>
        <s v="Kadijah Ward"/>
        <s v="Kyle Gilman"/>
        <s v="Quang Dang"/>
        <s v="Sarah Escoto"/>
        <s v="Bilal Ahmed"/>
        <s v="Khyzer Khan"/>
        <s v="Devon Slonaker"/>
        <s v="Tunji Ogiefo"/>
        <s v="Lila Pipersburgh"/>
        <s v="Jeffrey Yang"/>
        <s v="Chris Pastors"/>
        <s v="Alec Beckleman"/>
        <s v="Bryan Nguyen"/>
        <s v="Christina Wilson"/>
        <s v="Thomas Nguyen"/>
        <s v="Joseph Rooney"/>
        <s v="Khadijah Harvin"/>
        <s v="Deval Patel"/>
        <s v="Samit Shivadekar"/>
        <s v="Faith Madeoy Gault"/>
        <s v="Rob Shovan"/>
        <s v="Marcella Wilson"/>
        <s v="Jaynee Thanki"/>
        <s v="Travis Tait"/>
        <s v="Hasnain Ali"/>
        <s v="Farukh Jilani"/>
        <s v="Kiran Reddy"/>
        <s v="Adam Bargteil"/>
        <s v="Paul Hogan"/>
        <s v="Hasan Ali"/>
        <s v="Christopher Noronha"/>
        <s v="Scott Boyd"/>
        <s v="Wendell Flowers"/>
        <s v="Sami Abuzeinah"/>
        <s v="Ivan Sekyonda"/>
        <s v="Edward Zieglar"/>
        <s v="Patricia Bocock"/>
        <s v="Jennifer Rodriguez "/>
        <s v="Greg Watlington"/>
        <s v="Mieka Jefferson"/>
        <s v="Stephanie Villalta"/>
        <s v="Ronak Patel"/>
        <s v="Jeffrey Hughes"/>
        <s v="Shane McMahon"/>
        <s v="Kari Rea"/>
        <s v="Nihad Amimi"/>
        <s v="Jeanette Kartchner"/>
        <s v="Enis Golaszewski"/>
        <s v="Zeynec Kacar"/>
        <s v="Sharon Campbell"/>
        <s v="Ben Johnson"/>
        <s v="Gerald Tompkins"/>
        <s v="Abhijit Dutt"/>
        <s v="Naedjie Charles"/>
        <s v="Jeremy Dixon"/>
        <s v="Ben Shariati"/>
        <s v="David Freet"/>
        <s v="Nick Allgood "/>
        <s v="Christopher Marron"/>
        <s v="Prasana Joeg"/>
        <s v="Richard Forno"/>
        <s v="Ajinka Borle"/>
        <s v="Maya Larson"/>
        <s v="Mohammed Donyaee"/>
        <s v="Masood Soroush"/>
        <s v="Edward Birrane"/>
        <s v="Le Shaen Caesar"/>
        <s v="Youssef Mahmoud"/>
        <s v="Patrick Ferrell"/>
        <s v="Francois Kouo"/>
        <s v="George Fon"/>
        <s v="Kevin Lewis"/>
        <s v="Andrea Morris"/>
        <s v="Clark Nguyen"/>
        <s v="Jeffrey Holstine"/>
        <s v="Elizabeth Sumner"/>
        <s v="Earl Johnson"/>
      </sharedItems>
    </cacheField>
    <cacheField name="JOB TITLE" numFmtId="0">
      <sharedItems count="7">
        <s v="Software Engineer"/>
        <s v="Data Analyst"/>
        <s v="Project Manager"/>
        <s v="Systems Analyst"/>
        <s v="Marketing Manager"/>
        <s v="Human Resources (HR) Specialist"/>
        <s v="Financial Analyst"/>
      </sharedItems>
    </cacheField>
    <cacheField name="DEPARTMENT" numFmtId="0">
      <sharedItems/>
    </cacheField>
    <cacheField name="HOURLY RATE" numFmtId="8">
      <sharedItems containsSemiMixedTypes="0" containsString="0" containsNumber="1" containsInteger="1" minValue="26" maxValue="60"/>
    </cacheField>
    <cacheField name="HOURS WORKED" numFmtId="0">
      <sharedItems containsSemiMixedTypes="0" containsString="0" containsNumber="1" containsInteger="1" minValue="35" maxValue="49"/>
    </cacheField>
    <cacheField name="GROSS PAY" numFmtId="0">
      <sharedItems/>
    </cacheField>
    <cacheField name="OVERTIME PAY" numFmtId="0">
      <sharedItems/>
    </cacheField>
    <cacheField name="FEDERAL TAX" numFmtId="0">
      <sharedItems/>
    </cacheField>
    <cacheField name="STATE TAX" numFmtId="0">
      <sharedItems/>
    </cacheField>
    <cacheField name="HEALTH INSURANCE" numFmtId="0">
      <sharedItems/>
    </cacheField>
    <cacheField name="RETIREMENT CONTRIBUTION" numFmtId="0">
      <sharedItems/>
    </cacheField>
    <cacheField name="TOTAL DEDUCTIONS" numFmtId="0">
      <sharedItems/>
    </cacheField>
    <cacheField name="NET PA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Information Technology (IT)"/>
    <n v="40"/>
    <n v="45"/>
    <s v="$1900.00"/>
    <s v="$300.00"/>
    <s v="$190.00"/>
    <s v="$95.00"/>
    <s v="$50.00"/>
    <s v="$57.00"/>
    <s v="$392.00"/>
    <s v="$1508.00"/>
  </r>
  <r>
    <x v="1"/>
    <x v="1"/>
    <s v="Marketing"/>
    <n v="35"/>
    <n v="40"/>
    <s v="$1400.00"/>
    <s v="$0.00"/>
    <s v="$140.00"/>
    <s v="$70.00"/>
    <s v="$50.00"/>
    <s v="$42.00"/>
    <s v="$302.00"/>
    <s v="$1098.00"/>
  </r>
  <r>
    <x v="2"/>
    <x v="2"/>
    <s v="Human Resources (HR)"/>
    <n v="50"/>
    <n v="42"/>
    <s v="$2150.00"/>
    <s v="$150.00"/>
    <s v="$215.00"/>
    <s v="$107.50"/>
    <s v="$50.00"/>
    <s v="$64.50"/>
    <s v="$437.00"/>
    <s v="$1713.00"/>
  </r>
  <r>
    <x v="3"/>
    <x v="1"/>
    <s v="Marketing"/>
    <n v="32"/>
    <n v="38"/>
    <s v="$1216.00"/>
    <s v="$0.00"/>
    <s v="$121.60"/>
    <s v="$60.80"/>
    <s v="$50.00"/>
    <s v="$36.48"/>
    <s v="$268.88"/>
    <s v="$947.12"/>
  </r>
  <r>
    <x v="4"/>
    <x v="3"/>
    <s v="Information Technology (IT)"/>
    <n v="38"/>
    <n v="46"/>
    <s v="$1862.00"/>
    <s v="$342.00"/>
    <s v="$186.20"/>
    <s v="$93.10"/>
    <s v="$50.00"/>
    <s v="$55.86"/>
    <s v="$385.16"/>
    <s v="$1476.84"/>
  </r>
  <r>
    <x v="5"/>
    <x v="4"/>
    <s v="Marketing"/>
    <n v="48"/>
    <n v="37"/>
    <s v="$1776.00"/>
    <s v="$0.00"/>
    <s v="$177.60"/>
    <s v="$88.80"/>
    <s v="$50.00"/>
    <s v="$53.28"/>
    <s v="$369.68"/>
    <s v="$1406.32"/>
  </r>
  <r>
    <x v="6"/>
    <x v="5"/>
    <s v="Human Resources (HR)"/>
    <n v="30"/>
    <n v="41"/>
    <s v="$1245.00"/>
    <s v="$45.00"/>
    <s v="$124.50"/>
    <s v="$62.25"/>
    <s v="$50.00"/>
    <s v="$37.35"/>
    <s v="$274.10"/>
    <s v="$970.90"/>
  </r>
  <r>
    <x v="7"/>
    <x v="3"/>
    <s v="Information Technology (IT)"/>
    <n v="49"/>
    <n v="36"/>
    <s v="$1764.00"/>
    <s v="$0.00"/>
    <s v="$176.40"/>
    <s v="$88.20"/>
    <s v="$50.00"/>
    <s v="$52.92"/>
    <s v="$367.52"/>
    <s v="$1396.48"/>
  </r>
  <r>
    <x v="8"/>
    <x v="4"/>
    <s v="Marketing"/>
    <n v="41"/>
    <n v="44"/>
    <s v="$1886.00"/>
    <s v="$246.00"/>
    <s v="$188.60"/>
    <s v="$94.30"/>
    <s v="$50.00"/>
    <s v="$56.58"/>
    <s v="$389.48"/>
    <s v="$1496.52"/>
  </r>
  <r>
    <x v="9"/>
    <x v="0"/>
    <s v="Information Technology (IT)"/>
    <n v="59"/>
    <n v="45"/>
    <s v="$2802.50"/>
    <s v="$442.50"/>
    <s v="$280.25"/>
    <s v="$140.13"/>
    <s v="$50.00"/>
    <s v="$84.08"/>
    <s v="$554.46"/>
    <s v="$2248.04"/>
  </r>
  <r>
    <x v="10"/>
    <x v="6"/>
    <s v="Finance"/>
    <n v="29"/>
    <n v="35"/>
    <s v="$1015.00"/>
    <s v="$0.00"/>
    <s v="$101.50"/>
    <s v="$50.75"/>
    <s v="$50.00"/>
    <s v="$30.45"/>
    <s v="$232.70"/>
    <s v="$782.30"/>
  </r>
  <r>
    <x v="11"/>
    <x v="6"/>
    <s v="Finance"/>
    <n v="52"/>
    <n v="41"/>
    <s v="$2158.00"/>
    <s v="$78.00"/>
    <s v="$215.80"/>
    <s v="$107.90"/>
    <s v="$50.00"/>
    <s v="$64.74"/>
    <s v="$438.44"/>
    <s v="$1719.56"/>
  </r>
  <r>
    <x v="12"/>
    <x v="6"/>
    <s v="Finance"/>
    <n v="39"/>
    <n v="35"/>
    <s v="$1365.00"/>
    <s v="$0.00"/>
    <s v="$136.50"/>
    <s v="$68.25"/>
    <s v="$50.00"/>
    <s v="$40.95"/>
    <s v="$295.70"/>
    <s v="$1069.30"/>
  </r>
  <r>
    <x v="13"/>
    <x v="1"/>
    <s v="Information Technology (IT)"/>
    <n v="49"/>
    <n v="45"/>
    <s v="$2327.50"/>
    <s v="$367.50"/>
    <s v="$232.75"/>
    <s v="$116.38"/>
    <s v="$50.00"/>
    <s v="$69.83"/>
    <s v="$468.96"/>
    <s v="$1858.54"/>
  </r>
  <r>
    <x v="14"/>
    <x v="6"/>
    <s v="Finance"/>
    <n v="34"/>
    <n v="39"/>
    <s v="$1326.00"/>
    <s v="$0.00"/>
    <s v="$132.60"/>
    <s v="$66.30"/>
    <s v="$50.00"/>
    <s v="$39.78"/>
    <s v="$288.68"/>
    <s v="$1037.32"/>
  </r>
  <r>
    <x v="15"/>
    <x v="4"/>
    <s v="Marketing"/>
    <n v="36"/>
    <n v="49"/>
    <s v="$1926.00"/>
    <s v="$486.00"/>
    <s v="$192.60"/>
    <s v="$96.30"/>
    <s v="$50.00"/>
    <s v="$57.78"/>
    <s v="$396.68"/>
    <s v="$1529.32"/>
  </r>
  <r>
    <x v="16"/>
    <x v="2"/>
    <s v="Marketing"/>
    <n v="59"/>
    <n v="43"/>
    <s v="$2625.50"/>
    <s v="$265.50"/>
    <s v="$262.55"/>
    <s v="$131.28"/>
    <s v="$50.00"/>
    <s v="$78.77"/>
    <s v="$522.60"/>
    <s v="$2102.90"/>
  </r>
  <r>
    <x v="17"/>
    <x v="3"/>
    <s v="Information Technology (IT)"/>
    <n v="46"/>
    <n v="39"/>
    <s v="$1794.00"/>
    <s v="$0.00"/>
    <s v="$179.40"/>
    <s v="$89.70"/>
    <s v="$50.00"/>
    <s v="$53.82"/>
    <s v="$372.92"/>
    <s v="$1421.08"/>
  </r>
  <r>
    <x v="18"/>
    <x v="5"/>
    <s v="Human Resources (HR)"/>
    <n v="48"/>
    <n v="38"/>
    <s v="$1824.00"/>
    <s v="$0.00"/>
    <s v="$182.40"/>
    <s v="$91.20"/>
    <s v="$50.00"/>
    <s v="$54.72"/>
    <s v="$378.32"/>
    <s v="$1445.68"/>
  </r>
  <r>
    <x v="19"/>
    <x v="0"/>
    <s v="Information Technology (IT)"/>
    <n v="44"/>
    <n v="38"/>
    <s v="$1672.00"/>
    <s v="$0.00"/>
    <s v="$167.20"/>
    <s v="$83.60"/>
    <s v="$50.00"/>
    <s v="$50.16"/>
    <s v="$350.96"/>
    <s v="$1321.04"/>
  </r>
  <r>
    <x v="20"/>
    <x v="0"/>
    <s v="Information Technology (IT)"/>
    <n v="33"/>
    <n v="43"/>
    <s v="$1468.50"/>
    <s v="$148.50"/>
    <s v="$146.85"/>
    <s v="$73.43"/>
    <s v="$50.00"/>
    <s v="$44.06"/>
    <s v="$314.34"/>
    <s v="$1154.16"/>
  </r>
  <r>
    <x v="21"/>
    <x v="3"/>
    <s v="Information Technology (IT)"/>
    <n v="39"/>
    <n v="43"/>
    <s v="$1735.50"/>
    <s v="$175.50"/>
    <s v="$173.55"/>
    <s v="$86.78"/>
    <s v="$50.00"/>
    <s v="$52.07"/>
    <s v="$362.40"/>
    <s v="$1373.10"/>
  </r>
  <r>
    <x v="22"/>
    <x v="2"/>
    <s v="Marketing"/>
    <n v="47"/>
    <n v="48"/>
    <s v="$2444.00"/>
    <s v="$564.00"/>
    <s v="$244.40"/>
    <s v="$122.20"/>
    <s v="$50.00"/>
    <s v="$73.32"/>
    <s v="$489.92"/>
    <s v="$1954.08"/>
  </r>
  <r>
    <x v="23"/>
    <x v="1"/>
    <s v="Information Technology (IT)"/>
    <n v="42"/>
    <n v="48"/>
    <s v="$2184.00"/>
    <s v="$504.00"/>
    <s v="$218.40"/>
    <s v="$109.20"/>
    <s v="$50.00"/>
    <s v="$65.52"/>
    <s v="$443.12"/>
    <s v="$1740.88"/>
  </r>
  <r>
    <x v="24"/>
    <x v="5"/>
    <s v="Human Resources (HR)"/>
    <n v="41"/>
    <n v="46"/>
    <s v="$2009.00"/>
    <s v="$369.00"/>
    <s v="$200.90"/>
    <s v="$100.45"/>
    <s v="$50.00"/>
    <s v="$60.27"/>
    <s v="$411.62"/>
    <s v="$1597.38"/>
  </r>
  <r>
    <x v="25"/>
    <x v="5"/>
    <s v="Human Resources (HR)"/>
    <n v="50"/>
    <n v="49"/>
    <s v="$2675.00"/>
    <s v="$675.00"/>
    <s v="$267.50"/>
    <s v="$133.75"/>
    <s v="$50.00"/>
    <s v="$80.25"/>
    <s v="$531.50"/>
    <s v="$2143.50"/>
  </r>
  <r>
    <x v="26"/>
    <x v="0"/>
    <s v="Information Technology (IT)"/>
    <n v="35"/>
    <n v="42"/>
    <s v="$1505.00"/>
    <s v="$105.00"/>
    <s v="$150.50"/>
    <s v="$75.25"/>
    <s v="$50.00"/>
    <s v="$45.15"/>
    <s v="$320.90"/>
    <s v="$1184.10"/>
  </r>
  <r>
    <x v="27"/>
    <x v="1"/>
    <s v="Information Technology (IT)"/>
    <n v="38"/>
    <n v="35"/>
    <s v="$1330.00"/>
    <s v="$0.00"/>
    <s v="$133.00"/>
    <s v="$66.50"/>
    <s v="$50.00"/>
    <s v="$39.90"/>
    <s v="$289.40"/>
    <s v="$1040.60"/>
  </r>
  <r>
    <x v="28"/>
    <x v="4"/>
    <s v="Marketing"/>
    <n v="51"/>
    <n v="38"/>
    <s v="$1938.00"/>
    <s v="$0.00"/>
    <s v="$193.80"/>
    <s v="$96.90"/>
    <s v="$50.00"/>
    <s v="$58.14"/>
    <s v="$398.84"/>
    <s v="$1539.16"/>
  </r>
  <r>
    <x v="29"/>
    <x v="1"/>
    <s v="Information Technology (IT)"/>
    <n v="56"/>
    <n v="43"/>
    <s v="$2492.00"/>
    <s v="$252.00"/>
    <s v="$249.20"/>
    <s v="$124.60"/>
    <s v="$50.00"/>
    <s v="$74.76"/>
    <s v="$498.56"/>
    <s v="$1993.44"/>
  </r>
  <r>
    <x v="30"/>
    <x v="4"/>
    <s v="Marketing"/>
    <n v="29"/>
    <n v="42"/>
    <s v="$1247.00"/>
    <s v="$87.00"/>
    <s v="$124.70"/>
    <s v="$62.35"/>
    <s v="$50.00"/>
    <s v="$37.41"/>
    <s v="$274.46"/>
    <s v="$972.54"/>
  </r>
  <r>
    <x v="31"/>
    <x v="0"/>
    <s v="Information Technology (IT)"/>
    <n v="28"/>
    <n v="42"/>
    <s v="$1204.00"/>
    <s v="$84.00"/>
    <s v="$120.40"/>
    <s v="$60.20"/>
    <s v="$50.00"/>
    <s v="$36.12"/>
    <s v="$266.72"/>
    <s v="$937.28"/>
  </r>
  <r>
    <x v="32"/>
    <x v="1"/>
    <s v="Information Technology (IT)"/>
    <n v="37"/>
    <n v="48"/>
    <s v="$1924.00"/>
    <s v="$444.00"/>
    <s v="$192.40"/>
    <s v="$96.20"/>
    <s v="$50.00"/>
    <s v="$57.72"/>
    <s v="$396.32"/>
    <s v="$1527.68"/>
  </r>
  <r>
    <x v="33"/>
    <x v="3"/>
    <s v="Information Technology (IT)"/>
    <n v="44"/>
    <n v="45"/>
    <s v="$2090.00"/>
    <s v="$330.00"/>
    <s v="$209.00"/>
    <s v="$104.50"/>
    <s v="$50.00"/>
    <s v="$62.70"/>
    <s v="$426.20"/>
    <s v="$1663.80"/>
  </r>
  <r>
    <x v="34"/>
    <x v="6"/>
    <s v="Finance"/>
    <n v="26"/>
    <n v="36"/>
    <s v="$936.00"/>
    <s v="$0.00"/>
    <s v="$93.60"/>
    <s v="$46.80"/>
    <s v="$50.00"/>
    <s v="$28.08"/>
    <s v="$218.48"/>
    <s v="$717.52"/>
  </r>
  <r>
    <x v="35"/>
    <x v="0"/>
    <s v="Information Technology (IT)"/>
    <n v="59"/>
    <n v="43"/>
    <s v="$2625.50"/>
    <s v="$265.50"/>
    <s v="$262.55"/>
    <s v="$131.28"/>
    <s v="$50.00"/>
    <s v="$78.77"/>
    <s v="$522.60"/>
    <s v="$2102.90"/>
  </r>
  <r>
    <x v="36"/>
    <x v="6"/>
    <s v="Finance"/>
    <n v="36"/>
    <n v="39"/>
    <s v="$1404.00"/>
    <s v="$0.00"/>
    <s v="$140.40"/>
    <s v="$70.20"/>
    <s v="$50.00"/>
    <s v="$42.12"/>
    <s v="$302.72"/>
    <s v="$1101.28"/>
  </r>
  <r>
    <x v="37"/>
    <x v="4"/>
    <s v="Marketing"/>
    <n v="33"/>
    <n v="42"/>
    <s v="$1419.00"/>
    <s v="$99.00"/>
    <s v="$141.90"/>
    <s v="$70.95"/>
    <s v="$50.00"/>
    <s v="$42.57"/>
    <s v="$305.42"/>
    <s v="$1113.58"/>
  </r>
  <r>
    <x v="38"/>
    <x v="5"/>
    <s v="Human Resources (HR)"/>
    <n v="30"/>
    <n v="35"/>
    <s v="$1050.00"/>
    <s v="$0.00"/>
    <s v="$105.00"/>
    <s v="$52.50"/>
    <s v="$50.00"/>
    <s v="$31.50"/>
    <s v="$239.00"/>
    <s v="$811.00"/>
  </r>
  <r>
    <x v="39"/>
    <x v="0"/>
    <s v="Information Technology (IT)"/>
    <n v="28"/>
    <n v="46"/>
    <s v="$1372.00"/>
    <s v="$252.00"/>
    <s v="$137.20"/>
    <s v="$68.60"/>
    <s v="$50.00"/>
    <s v="$41.16"/>
    <s v="$296.96"/>
    <s v="$1075.04"/>
  </r>
  <r>
    <x v="40"/>
    <x v="2"/>
    <s v="Marketing"/>
    <n v="59"/>
    <n v="47"/>
    <s v="$2979.50"/>
    <s v="$619.50"/>
    <s v="$297.95"/>
    <s v="$148.98"/>
    <s v="$50.00"/>
    <s v="$89.39"/>
    <s v="$586.32"/>
    <s v="$2393.18"/>
  </r>
  <r>
    <x v="41"/>
    <x v="6"/>
    <s v="Finance"/>
    <n v="34"/>
    <n v="39"/>
    <s v="$1326.00"/>
    <s v="$0.00"/>
    <s v="$132.60"/>
    <s v="$66.30"/>
    <s v="$50.00"/>
    <s v="$39.78"/>
    <s v="$288.68"/>
    <s v="$1037.32"/>
  </r>
  <r>
    <x v="42"/>
    <x v="0"/>
    <s v="Information Technology (IT)"/>
    <n v="44"/>
    <n v="44"/>
    <s v="$2024.00"/>
    <s v="$264.00"/>
    <s v="$202.40"/>
    <s v="$101.20"/>
    <s v="$50.00"/>
    <s v="$60.72"/>
    <s v="$414.32"/>
    <s v="$1609.68"/>
  </r>
  <r>
    <x v="43"/>
    <x v="1"/>
    <s v="Information Technology (IT)"/>
    <n v="41"/>
    <n v="35"/>
    <s v="$1435.00"/>
    <s v="$0.00"/>
    <s v="$143.50"/>
    <s v="$71.75"/>
    <s v="$50.00"/>
    <s v="$43.05"/>
    <s v="$308.30"/>
    <s v="$1126.70"/>
  </r>
  <r>
    <x v="44"/>
    <x v="6"/>
    <s v="Finance"/>
    <n v="28"/>
    <n v="45"/>
    <s v="$1330.00"/>
    <s v="$210.00"/>
    <s v="$133.00"/>
    <s v="$66.50"/>
    <s v="$50.00"/>
    <s v="$39.90"/>
    <s v="$289.40"/>
    <s v="$1040.60"/>
  </r>
  <r>
    <x v="45"/>
    <x v="4"/>
    <s v="Marketing"/>
    <n v="37"/>
    <n v="49"/>
    <s v="$1979.50"/>
    <s v="$499.50"/>
    <s v="$197.95"/>
    <s v="$98.98"/>
    <s v="$50.00"/>
    <s v="$59.39"/>
    <s v="$406.32"/>
    <s v="$1573.18"/>
  </r>
  <r>
    <x v="46"/>
    <x v="6"/>
    <s v="Finance"/>
    <n v="41"/>
    <n v="41"/>
    <s v="$1701.50"/>
    <s v="$61.50"/>
    <s v="$170.15"/>
    <s v="$85.08"/>
    <s v="$50.00"/>
    <s v="$51.05"/>
    <s v="$356.28"/>
    <s v="$1345.22"/>
  </r>
  <r>
    <x v="47"/>
    <x v="6"/>
    <s v="Finance"/>
    <n v="54"/>
    <n v="47"/>
    <s v="$2727.00"/>
    <s v="$567.00"/>
    <s v="$272.70"/>
    <s v="$136.35"/>
    <s v="$50.00"/>
    <s v="$81.81"/>
    <s v="$540.86"/>
    <s v="$2186.14"/>
  </r>
  <r>
    <x v="48"/>
    <x v="5"/>
    <s v="Human Resources (HR)"/>
    <n v="57"/>
    <n v="39"/>
    <s v="$2223.00"/>
    <s v="$0.00"/>
    <s v="$222.30"/>
    <s v="$111.15"/>
    <s v="$50.00"/>
    <s v="$66.69"/>
    <s v="$450.14"/>
    <s v="$1772.86"/>
  </r>
  <r>
    <x v="49"/>
    <x v="0"/>
    <s v="Information Technology (IT)"/>
    <n v="26"/>
    <n v="37"/>
    <s v="$962.00"/>
    <s v="$0.00"/>
    <s v="$96.20"/>
    <s v="$48.10"/>
    <s v="$50.00"/>
    <s v="$28.86"/>
    <s v="$223.16"/>
    <s v="$738.84"/>
  </r>
  <r>
    <x v="50"/>
    <x v="1"/>
    <s v="Information Technology (IT)"/>
    <n v="43"/>
    <n v="39"/>
    <s v="$1677.00"/>
    <s v="$0.00"/>
    <s v="$167.70"/>
    <s v="$83.85"/>
    <s v="$50.00"/>
    <s v="$50.31"/>
    <s v="$351.86"/>
    <s v="$1325.14"/>
  </r>
  <r>
    <x v="51"/>
    <x v="1"/>
    <s v="Information Technology (IT)"/>
    <n v="31"/>
    <n v="41"/>
    <s v="$1286.50"/>
    <s v="$46.50"/>
    <s v="$128.65"/>
    <s v="$64.33"/>
    <s v="$50.00"/>
    <s v="$38.60"/>
    <s v="$281.58"/>
    <s v="$1004.92"/>
  </r>
  <r>
    <x v="52"/>
    <x v="1"/>
    <s v="Information Technology (IT)"/>
    <n v="52"/>
    <n v="38"/>
    <s v="$1976.00"/>
    <s v="$0.00"/>
    <s v="$197.60"/>
    <s v="$98.80"/>
    <s v="$50.00"/>
    <s v="$59.28"/>
    <s v="$405.68"/>
    <s v="$1570.32"/>
  </r>
  <r>
    <x v="53"/>
    <x v="0"/>
    <s v="Information Technology (IT)"/>
    <n v="55"/>
    <n v="45"/>
    <s v="$2612.50"/>
    <s v="$412.50"/>
    <s v="$261.25"/>
    <s v="$130.63"/>
    <s v="$50.00"/>
    <s v="$78.38"/>
    <s v="$520.26"/>
    <s v="$2092.24"/>
  </r>
  <r>
    <x v="54"/>
    <x v="2"/>
    <s v="Marketing"/>
    <n v="39"/>
    <n v="38"/>
    <s v="$1482.00"/>
    <s v="$0.00"/>
    <s v="$148.20"/>
    <s v="$74.10"/>
    <s v="$50.00"/>
    <s v="$44.46"/>
    <s v="$316.76"/>
    <s v="$1165.24"/>
  </r>
  <r>
    <x v="55"/>
    <x v="3"/>
    <s v="Information Technology (IT)"/>
    <n v="30"/>
    <n v="42"/>
    <s v="$1290.00"/>
    <s v="$90.00"/>
    <s v="$129.00"/>
    <s v="$64.50"/>
    <s v="$50.00"/>
    <s v="$38.70"/>
    <s v="$282.20"/>
    <s v="$1007.80"/>
  </r>
  <r>
    <x v="56"/>
    <x v="6"/>
    <s v="Finance"/>
    <n v="26"/>
    <n v="43"/>
    <s v="$1157.00"/>
    <s v="$117.00"/>
    <s v="$115.70"/>
    <s v="$57.85"/>
    <s v="$50.00"/>
    <s v="$34.71"/>
    <s v="$258.26"/>
    <s v="$898.74"/>
  </r>
  <r>
    <x v="57"/>
    <x v="5"/>
    <s v="Human Resources (HR)"/>
    <n v="59"/>
    <n v="48"/>
    <s v="$3068.00"/>
    <s v="$708.00"/>
    <s v="$306.80"/>
    <s v="$153.40"/>
    <s v="$50.00"/>
    <s v="$92.04"/>
    <s v="$602.24"/>
    <s v="$2465.76"/>
  </r>
  <r>
    <x v="58"/>
    <x v="6"/>
    <s v="Finance"/>
    <n v="38"/>
    <n v="48"/>
    <s v="$1976.00"/>
    <s v="$456.00"/>
    <s v="$197.60"/>
    <s v="$98.80"/>
    <s v="$50.00"/>
    <s v="$59.28"/>
    <s v="$405.68"/>
    <s v="$1570.32"/>
  </r>
  <r>
    <x v="59"/>
    <x v="2"/>
    <s v="Marketing"/>
    <n v="40"/>
    <n v="40"/>
    <s v="$1600.00"/>
    <s v="$0.00"/>
    <s v="$160.00"/>
    <s v="$80.00"/>
    <s v="$50.00"/>
    <s v="$48.00"/>
    <s v="$338.00"/>
    <s v="$1262.00"/>
  </r>
  <r>
    <x v="60"/>
    <x v="3"/>
    <s v="Information Technology (IT)"/>
    <n v="27"/>
    <n v="35"/>
    <s v="$945.00"/>
    <s v="$0.00"/>
    <s v="$94.50"/>
    <s v="$47.25"/>
    <s v="$50.00"/>
    <s v="$28.35"/>
    <s v="$220.10"/>
    <s v="$724.90"/>
  </r>
  <r>
    <x v="61"/>
    <x v="2"/>
    <s v="Marketing"/>
    <n v="38"/>
    <n v="43"/>
    <s v="$1691.00"/>
    <s v="$171.00"/>
    <s v="$169.10"/>
    <s v="$84.55"/>
    <s v="$50.00"/>
    <s v="$50.73"/>
    <s v="$354.38"/>
    <s v="$1336.62"/>
  </r>
  <r>
    <x v="62"/>
    <x v="0"/>
    <s v="Information Technology (IT)"/>
    <n v="26"/>
    <n v="40"/>
    <s v="$1040.00"/>
    <s v="$0.00"/>
    <s v="$104.00"/>
    <s v="$52.00"/>
    <s v="$50.00"/>
    <s v="$31.20"/>
    <s v="$237.20"/>
    <s v="$802.80"/>
  </r>
  <r>
    <x v="63"/>
    <x v="0"/>
    <s v="Information Technology (IT)"/>
    <n v="33"/>
    <n v="46"/>
    <s v="$1617.00"/>
    <s v="$297.00"/>
    <s v="$161.70"/>
    <s v="$80.85"/>
    <s v="$50.00"/>
    <s v="$48.51"/>
    <s v="$341.06"/>
    <s v="$1275.94"/>
  </r>
  <r>
    <x v="64"/>
    <x v="3"/>
    <s v="Information Technology (IT)"/>
    <n v="52"/>
    <n v="39"/>
    <s v="$2028.00"/>
    <s v="$0.00"/>
    <s v="$202.80"/>
    <s v="$101.40"/>
    <s v="$50.00"/>
    <s v="$60.84"/>
    <s v="$415.04"/>
    <s v="$1612.96"/>
  </r>
  <r>
    <x v="65"/>
    <x v="4"/>
    <s v="Marketing"/>
    <n v="58"/>
    <n v="42"/>
    <s v="$2494.00"/>
    <s v="$174.00"/>
    <s v="$249.40"/>
    <s v="$124.70"/>
    <s v="$50.00"/>
    <s v="$74.82"/>
    <s v="$498.92"/>
    <s v="$1995.08"/>
  </r>
  <r>
    <x v="66"/>
    <x v="4"/>
    <s v="Marketing"/>
    <n v="51"/>
    <n v="47"/>
    <s v="$2575.50"/>
    <s v="$535.50"/>
    <s v="$257.55"/>
    <s v="$128.78"/>
    <s v="$50.00"/>
    <s v="$77.27"/>
    <s v="$513.60"/>
    <s v="$2061.90"/>
  </r>
  <r>
    <x v="67"/>
    <x v="5"/>
    <s v="Human Resources (HR)"/>
    <n v="37"/>
    <n v="48"/>
    <s v="$1924.00"/>
    <s v="$444.00"/>
    <s v="$192.40"/>
    <s v="$96.20"/>
    <s v="$50.00"/>
    <s v="$57.72"/>
    <s v="$396.32"/>
    <s v="$1527.68"/>
  </r>
  <r>
    <x v="68"/>
    <x v="0"/>
    <s v="Finance"/>
    <n v="42"/>
    <n v="45"/>
    <s v="$1995.00"/>
    <s v="$315.00"/>
    <s v="$199.50"/>
    <s v="$99.75"/>
    <s v="$50.00"/>
    <s v="$59.85"/>
    <s v="$409.10"/>
    <s v="$1585.90"/>
  </r>
  <r>
    <x v="69"/>
    <x v="3"/>
    <s v="Information Technology (IT)"/>
    <n v="37"/>
    <n v="45"/>
    <s v="$1757.50"/>
    <s v="$277.50"/>
    <s v="$175.75"/>
    <s v="$87.88"/>
    <s v="$50.00"/>
    <s v="$52.73"/>
    <s v="$366.36"/>
    <s v="$1391.14"/>
  </r>
  <r>
    <x v="70"/>
    <x v="1"/>
    <s v="Information Technology (IT)"/>
    <n v="31"/>
    <n v="39"/>
    <s v="$1209.00"/>
    <s v="$0.00"/>
    <s v="$120.90"/>
    <s v="$60.45"/>
    <s v="$50.00"/>
    <s v="$36.27"/>
    <s v="$267.62"/>
    <s v="$941.38"/>
  </r>
  <r>
    <x v="71"/>
    <x v="2"/>
    <s v="Marketing"/>
    <n v="56"/>
    <n v="46"/>
    <s v="$2744.00"/>
    <s v="$504.00"/>
    <s v="$274.40"/>
    <s v="$137.20"/>
    <s v="$50.00"/>
    <s v="$82.32"/>
    <s v="$543.92"/>
    <s v="$2200.08"/>
  </r>
  <r>
    <x v="72"/>
    <x v="2"/>
    <s v="Marketing"/>
    <n v="58"/>
    <n v="38"/>
    <s v="$2204.00"/>
    <s v="$0.00"/>
    <s v="$220.40"/>
    <s v="$110.20"/>
    <s v="$50.00"/>
    <s v="$66.12"/>
    <s v="$446.72"/>
    <s v="$1757.28"/>
  </r>
  <r>
    <x v="73"/>
    <x v="0"/>
    <s v="Information Technology (IT)"/>
    <n v="46"/>
    <n v="38"/>
    <s v="$1748.00"/>
    <s v="$0.00"/>
    <s v="$174.80"/>
    <s v="$87.40"/>
    <s v="$50.00"/>
    <s v="$52.44"/>
    <s v="$364.64"/>
    <s v="$1383.36"/>
  </r>
  <r>
    <x v="74"/>
    <x v="1"/>
    <s v="Information Technology (IT)"/>
    <n v="46"/>
    <n v="44"/>
    <s v="$2116.00"/>
    <s v="$276.00"/>
    <s v="$211.60"/>
    <s v="$105.80"/>
    <s v="$50.00"/>
    <s v="$63.48"/>
    <s v="$430.88"/>
    <s v="$1685.12"/>
  </r>
  <r>
    <x v="75"/>
    <x v="1"/>
    <s v="Information Technology (IT)"/>
    <n v="52"/>
    <n v="37"/>
    <s v="$1924.00"/>
    <s v="$0.00"/>
    <s v="$192.40"/>
    <s v="$96.20"/>
    <s v="$50.00"/>
    <s v="$57.72"/>
    <s v="$396.32"/>
    <s v="$1527.68"/>
  </r>
  <r>
    <x v="76"/>
    <x v="1"/>
    <s v="Information Technology (IT)"/>
    <n v="43"/>
    <n v="40"/>
    <s v="$1720.00"/>
    <s v="$0.00"/>
    <s v="$172.00"/>
    <s v="$86.00"/>
    <s v="$50.00"/>
    <s v="$51.60"/>
    <s v="$359.60"/>
    <s v="$1360.40"/>
  </r>
  <r>
    <x v="77"/>
    <x v="1"/>
    <s v="Information Technology (IT)"/>
    <n v="27"/>
    <n v="37"/>
    <s v="$999.00"/>
    <s v="$0.00"/>
    <s v="$99.90"/>
    <s v="$49.95"/>
    <s v="$50.00"/>
    <s v="$29.97"/>
    <s v="$229.82"/>
    <s v="$769.18"/>
  </r>
  <r>
    <x v="78"/>
    <x v="6"/>
    <s v="Finance"/>
    <n v="49"/>
    <n v="38"/>
    <s v="$1862.00"/>
    <s v="$0.00"/>
    <s v="$186.20"/>
    <s v="$93.10"/>
    <s v="$50.00"/>
    <s v="$55.86"/>
    <s v="$385.16"/>
    <s v="$1476.84"/>
  </r>
  <r>
    <x v="79"/>
    <x v="5"/>
    <s v="Human Resources (HR)"/>
    <n v="60"/>
    <n v="49"/>
    <s v="$3210.00"/>
    <s v="$810.00"/>
    <s v="$321.00"/>
    <s v="$160.50"/>
    <s v="$50.00"/>
    <s v="$96.30"/>
    <s v="$627.80"/>
    <s v="$2582.20"/>
  </r>
  <r>
    <x v="80"/>
    <x v="6"/>
    <s v="Information Technology (IT)"/>
    <n v="34"/>
    <n v="40"/>
    <s v="$1360.00"/>
    <s v="$0.00"/>
    <s v="$136.00"/>
    <s v="$68.00"/>
    <s v="$50.00"/>
    <s v="$40.80"/>
    <s v="$294.80"/>
    <s v="$1065.20"/>
  </r>
  <r>
    <x v="72"/>
    <x v="5"/>
    <s v="Human Resources (HR)"/>
    <n v="49"/>
    <n v="45"/>
    <s v="$2327.50"/>
    <s v="$367.50"/>
    <s v="$232.75"/>
    <s v="$116.38"/>
    <s v="$50.00"/>
    <s v="$69.83"/>
    <s v="$468.96"/>
    <s v="$1858.54"/>
  </r>
  <r>
    <x v="81"/>
    <x v="2"/>
    <s v="Marketing"/>
    <n v="55"/>
    <n v="46"/>
    <s v="$2695.00"/>
    <s v="$495.00"/>
    <s v="$269.50"/>
    <s v="$134.75"/>
    <s v="$50.00"/>
    <s v="$80.85"/>
    <s v="$535.10"/>
    <s v="$2159.90"/>
  </r>
  <r>
    <x v="82"/>
    <x v="6"/>
    <s v="Finance"/>
    <n v="51"/>
    <n v="42"/>
    <s v="$2193.00"/>
    <s v="$153.00"/>
    <s v="$219.30"/>
    <s v="$109.65"/>
    <s v="$50.00"/>
    <s v="$65.79"/>
    <s v="$444.74"/>
    <s v="$1748.26"/>
  </r>
  <r>
    <x v="83"/>
    <x v="0"/>
    <s v="Information Technology (IT)"/>
    <n v="59"/>
    <n v="47"/>
    <s v="$2979.50"/>
    <s v="$619.50"/>
    <s v="$297.95"/>
    <s v="$148.98"/>
    <s v="$50.00"/>
    <s v="$89.39"/>
    <s v="$586.32"/>
    <s v="$2393.18"/>
  </r>
  <r>
    <x v="84"/>
    <x v="5"/>
    <s v="Human Resources (HR)"/>
    <n v="44"/>
    <n v="47"/>
    <s v="$2222.00"/>
    <s v="$462.00"/>
    <s v="$222.20"/>
    <s v="$111.10"/>
    <s v="$50.00"/>
    <s v="$66.66"/>
    <s v="$449.96"/>
    <s v="$1772.04"/>
  </r>
  <r>
    <x v="85"/>
    <x v="6"/>
    <s v="Finance"/>
    <n v="32"/>
    <n v="37"/>
    <s v="$1184.00"/>
    <s v="$0.00"/>
    <s v="$118.40"/>
    <s v="$59.20"/>
    <s v="$50.00"/>
    <s v="$35.52"/>
    <s v="$263.12"/>
    <s v="$920.88"/>
  </r>
  <r>
    <x v="86"/>
    <x v="4"/>
    <s v="Marketing"/>
    <n v="33"/>
    <n v="48"/>
    <s v="$1716.00"/>
    <s v="$396.00"/>
    <s v="$171.60"/>
    <s v="$85.80"/>
    <s v="$50.00"/>
    <s v="$51.48"/>
    <s v="$358.88"/>
    <s v="$1357.12"/>
  </r>
  <r>
    <x v="87"/>
    <x v="3"/>
    <s v="Information Technology (IT)"/>
    <n v="33"/>
    <n v="42"/>
    <s v="$1419.00"/>
    <s v="$99.00"/>
    <s v="$141.90"/>
    <s v="$70.95"/>
    <s v="$50.00"/>
    <s v="$42.57"/>
    <s v="$305.42"/>
    <s v="$1113.58"/>
  </r>
  <r>
    <x v="88"/>
    <x v="1"/>
    <s v="Information Technology (IT)"/>
    <n v="45"/>
    <n v="36"/>
    <s v="$1620.00"/>
    <s v="$0.00"/>
    <s v="$162.00"/>
    <s v="$81.00"/>
    <s v="$50.00"/>
    <s v="$48.60"/>
    <s v="$341.60"/>
    <s v="$1278.40"/>
  </r>
  <r>
    <x v="89"/>
    <x v="2"/>
    <s v="Marketing"/>
    <n v="41"/>
    <n v="41"/>
    <s v="$1701.50"/>
    <s v="$61.50"/>
    <s v="$170.15"/>
    <s v="$85.08"/>
    <s v="$50.00"/>
    <s v="$51.05"/>
    <s v="$356.28"/>
    <s v="$1345.22"/>
  </r>
  <r>
    <x v="90"/>
    <x v="3"/>
    <s v="Information Technology (IT)"/>
    <n v="59"/>
    <n v="45"/>
    <s v="$2802.50"/>
    <s v="$442.50"/>
    <s v="$280.25"/>
    <s v="$140.13"/>
    <s v="$50.00"/>
    <s v="$84.08"/>
    <s v="$554.46"/>
    <s v="$2248.04"/>
  </r>
  <r>
    <x v="91"/>
    <x v="6"/>
    <s v="Finance"/>
    <n v="49"/>
    <n v="40"/>
    <s v="$1960.00"/>
    <s v="$0.00"/>
    <s v="$196.00"/>
    <s v="$98.00"/>
    <s v="$50.00"/>
    <s v="$58.80"/>
    <s v="$402.80"/>
    <s v="$1557.20"/>
  </r>
  <r>
    <x v="92"/>
    <x v="3"/>
    <s v="Information Technology (IT)"/>
    <n v="28"/>
    <n v="35"/>
    <s v="$980.00"/>
    <s v="$0.00"/>
    <s v="$98.00"/>
    <s v="$49.00"/>
    <s v="$50.00"/>
    <s v="$29.40"/>
    <s v="$226.40"/>
    <s v="$753.60"/>
  </r>
  <r>
    <x v="93"/>
    <x v="5"/>
    <s v="Information Technology (IT)"/>
    <n v="27"/>
    <n v="49"/>
    <s v="$1444.50"/>
    <s v="$364.50"/>
    <s v="$144.45"/>
    <s v="$72.23"/>
    <s v="$50.00"/>
    <s v="$43.34"/>
    <s v="$310.02"/>
    <s v="$1134.48"/>
  </r>
  <r>
    <x v="94"/>
    <x v="3"/>
    <s v="Information Technology (IT)"/>
    <n v="42"/>
    <n v="46"/>
    <s v="$2058.00"/>
    <s v="$378.00"/>
    <s v="$205.80"/>
    <s v="$102.90"/>
    <s v="$50.00"/>
    <s v="$61.74"/>
    <s v="$420.44"/>
    <s v="$1637.56"/>
  </r>
  <r>
    <x v="95"/>
    <x v="3"/>
    <s v="Information Technology (IT)"/>
    <n v="36"/>
    <n v="35"/>
    <s v="$1260.00"/>
    <s v="$0.00"/>
    <s v="$126.00"/>
    <s v="$63.00"/>
    <s v="$50.00"/>
    <s v="$37.80"/>
    <s v="$276.80"/>
    <s v="$983.20"/>
  </r>
  <r>
    <x v="96"/>
    <x v="6"/>
    <s v="Finance"/>
    <n v="59"/>
    <n v="45"/>
    <s v="$2802.50"/>
    <s v="$442.50"/>
    <s v="$280.25"/>
    <s v="$140.13"/>
    <s v="$50.00"/>
    <s v="$84.08"/>
    <s v="$554.46"/>
    <s v="$2248.04"/>
  </r>
  <r>
    <x v="97"/>
    <x v="6"/>
    <s v="Finance"/>
    <n v="59"/>
    <n v="46"/>
    <s v="$2891.00"/>
    <s v="$531.00"/>
    <s v="$289.10"/>
    <s v="$144.55"/>
    <s v="$50.00"/>
    <s v="$86.73"/>
    <s v="$570.38"/>
    <s v="$2320.62"/>
  </r>
  <r>
    <x v="98"/>
    <x v="3"/>
    <s v="Information Technology (IT)"/>
    <n v="47"/>
    <n v="47"/>
    <s v="$2373.50"/>
    <s v="$493.50"/>
    <s v="$237.35"/>
    <s v="$118.68"/>
    <s v="$50.00"/>
    <s v="$71.21"/>
    <s v="$477.24"/>
    <s v="$1896.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2B4ED-CCEA-4275-A8AF-BED6F7AE846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1" firstHeaderRow="1" firstDataRow="1" firstDataCol="1"/>
  <pivotFields count="13">
    <pivotField axis="axisRow" showAll="0">
      <items count="100">
        <item x="74"/>
        <item x="49"/>
        <item x="83"/>
        <item x="11"/>
        <item x="33"/>
        <item x="4"/>
        <item x="17"/>
        <item x="8"/>
        <item x="94"/>
        <item x="18"/>
        <item x="15"/>
        <item x="72"/>
        <item x="77"/>
        <item x="26"/>
        <item x="34"/>
        <item x="32"/>
        <item x="35"/>
        <item x="80"/>
        <item x="52"/>
        <item x="95"/>
        <item x="16"/>
        <item x="78"/>
        <item x="39"/>
        <item x="7"/>
        <item x="28"/>
        <item x="98"/>
        <item x="87"/>
        <item x="57"/>
        <item x="97"/>
        <item x="3"/>
        <item x="69"/>
        <item x="41"/>
        <item x="47"/>
        <item x="91"/>
        <item x="92"/>
        <item x="73"/>
        <item x="60"/>
        <item x="51"/>
        <item x="46"/>
        <item x="10"/>
        <item x="56"/>
        <item x="44"/>
        <item x="68"/>
        <item x="12"/>
        <item x="96"/>
        <item x="64"/>
        <item x="31"/>
        <item x="59"/>
        <item x="76"/>
        <item x="0"/>
        <item x="13"/>
        <item x="37"/>
        <item x="22"/>
        <item x="66"/>
        <item x="93"/>
        <item x="38"/>
        <item x="27"/>
        <item x="48"/>
        <item x="23"/>
        <item x="88"/>
        <item x="30"/>
        <item x="5"/>
        <item x="43"/>
        <item x="86"/>
        <item x="20"/>
        <item x="9"/>
        <item x="84"/>
        <item x="61"/>
        <item x="2"/>
        <item x="85"/>
        <item x="75"/>
        <item x="79"/>
        <item x="67"/>
        <item x="58"/>
        <item x="90"/>
        <item x="50"/>
        <item x="81"/>
        <item x="24"/>
        <item x="82"/>
        <item x="42"/>
        <item x="21"/>
        <item x="63"/>
        <item x="55"/>
        <item x="40"/>
        <item x="1"/>
        <item x="25"/>
        <item x="53"/>
        <item x="65"/>
        <item x="71"/>
        <item x="62"/>
        <item x="14"/>
        <item x="36"/>
        <item x="6"/>
        <item x="45"/>
        <item x="29"/>
        <item x="19"/>
        <item x="54"/>
        <item x="89"/>
        <item x="70"/>
        <item t="default"/>
      </items>
    </pivotField>
    <pivotField axis="axisRow" showAll="0">
      <items count="8">
        <item x="1"/>
        <item x="6"/>
        <item x="5"/>
        <item x="4"/>
        <item x="2"/>
        <item x="0"/>
        <item x="3"/>
        <item t="default" sd="0"/>
      </items>
    </pivotField>
    <pivotField showAll="0"/>
    <pivotField numFmtId="8" showAll="0"/>
    <pivotField dataField="1" showAll="0"/>
    <pivotField showAll="0"/>
    <pivotField showAll="0"/>
    <pivotField showAll="0"/>
    <pivotField showAll="0"/>
    <pivotField showAll="0"/>
    <pivotField showAll="0"/>
    <pivotField showAll="0"/>
    <pivotField showAll="0"/>
  </pivotFields>
  <rowFields count="2">
    <field x="1"/>
    <field x="0"/>
  </rowFields>
  <rowItems count="108">
    <i>
      <x/>
    </i>
    <i r="1">
      <x/>
    </i>
    <i r="1">
      <x v="12"/>
    </i>
    <i r="1">
      <x v="15"/>
    </i>
    <i r="1">
      <x v="18"/>
    </i>
    <i r="1">
      <x v="29"/>
    </i>
    <i r="1">
      <x v="37"/>
    </i>
    <i r="1">
      <x v="48"/>
    </i>
    <i r="1">
      <x v="50"/>
    </i>
    <i r="1">
      <x v="56"/>
    </i>
    <i r="1">
      <x v="58"/>
    </i>
    <i r="1">
      <x v="59"/>
    </i>
    <i r="1">
      <x v="62"/>
    </i>
    <i r="1">
      <x v="70"/>
    </i>
    <i r="1">
      <x v="75"/>
    </i>
    <i r="1">
      <x v="84"/>
    </i>
    <i r="1">
      <x v="94"/>
    </i>
    <i r="1">
      <x v="98"/>
    </i>
    <i>
      <x v="1"/>
    </i>
    <i r="1">
      <x v="3"/>
    </i>
    <i r="1">
      <x v="14"/>
    </i>
    <i r="1">
      <x v="17"/>
    </i>
    <i r="1">
      <x v="21"/>
    </i>
    <i r="1">
      <x v="28"/>
    </i>
    <i r="1">
      <x v="31"/>
    </i>
    <i r="1">
      <x v="32"/>
    </i>
    <i r="1">
      <x v="33"/>
    </i>
    <i r="1">
      <x v="38"/>
    </i>
    <i r="1">
      <x v="39"/>
    </i>
    <i r="1">
      <x v="40"/>
    </i>
    <i r="1">
      <x v="41"/>
    </i>
    <i r="1">
      <x v="43"/>
    </i>
    <i r="1">
      <x v="44"/>
    </i>
    <i r="1">
      <x v="69"/>
    </i>
    <i r="1">
      <x v="73"/>
    </i>
    <i r="1">
      <x v="78"/>
    </i>
    <i r="1">
      <x v="90"/>
    </i>
    <i r="1">
      <x v="91"/>
    </i>
    <i>
      <x v="2"/>
    </i>
    <i r="1">
      <x v="9"/>
    </i>
    <i r="1">
      <x v="11"/>
    </i>
    <i r="1">
      <x v="27"/>
    </i>
    <i r="1">
      <x v="54"/>
    </i>
    <i r="1">
      <x v="55"/>
    </i>
    <i r="1">
      <x v="57"/>
    </i>
    <i r="1">
      <x v="66"/>
    </i>
    <i r="1">
      <x v="71"/>
    </i>
    <i r="1">
      <x v="72"/>
    </i>
    <i r="1">
      <x v="77"/>
    </i>
    <i r="1">
      <x v="85"/>
    </i>
    <i r="1">
      <x v="92"/>
    </i>
    <i>
      <x v="3"/>
    </i>
    <i r="1">
      <x v="7"/>
    </i>
    <i r="1">
      <x v="10"/>
    </i>
    <i r="1">
      <x v="24"/>
    </i>
    <i r="1">
      <x v="51"/>
    </i>
    <i r="1">
      <x v="53"/>
    </i>
    <i r="1">
      <x v="60"/>
    </i>
    <i r="1">
      <x v="61"/>
    </i>
    <i r="1">
      <x v="63"/>
    </i>
    <i r="1">
      <x v="87"/>
    </i>
    <i r="1">
      <x v="93"/>
    </i>
    <i>
      <x v="4"/>
    </i>
    <i r="1">
      <x v="11"/>
    </i>
    <i r="1">
      <x v="20"/>
    </i>
    <i r="1">
      <x v="47"/>
    </i>
    <i r="1">
      <x v="52"/>
    </i>
    <i r="1">
      <x v="67"/>
    </i>
    <i r="1">
      <x v="68"/>
    </i>
    <i r="1">
      <x v="76"/>
    </i>
    <i r="1">
      <x v="83"/>
    </i>
    <i r="1">
      <x v="88"/>
    </i>
    <i r="1">
      <x v="96"/>
    </i>
    <i r="1">
      <x v="97"/>
    </i>
    <i>
      <x v="5"/>
    </i>
    <i r="1">
      <x v="1"/>
    </i>
    <i r="1">
      <x v="2"/>
    </i>
    <i r="1">
      <x v="13"/>
    </i>
    <i r="1">
      <x v="16"/>
    </i>
    <i r="1">
      <x v="22"/>
    </i>
    <i r="1">
      <x v="35"/>
    </i>
    <i r="1">
      <x v="42"/>
    </i>
    <i r="1">
      <x v="46"/>
    </i>
    <i r="1">
      <x v="49"/>
    </i>
    <i r="1">
      <x v="64"/>
    </i>
    <i r="1">
      <x v="65"/>
    </i>
    <i r="1">
      <x v="79"/>
    </i>
    <i r="1">
      <x v="81"/>
    </i>
    <i r="1">
      <x v="86"/>
    </i>
    <i r="1">
      <x v="89"/>
    </i>
    <i r="1">
      <x v="95"/>
    </i>
    <i>
      <x v="6"/>
    </i>
    <i r="1">
      <x v="4"/>
    </i>
    <i r="1">
      <x v="5"/>
    </i>
    <i r="1">
      <x v="6"/>
    </i>
    <i r="1">
      <x v="8"/>
    </i>
    <i r="1">
      <x v="19"/>
    </i>
    <i r="1">
      <x v="23"/>
    </i>
    <i r="1">
      <x v="25"/>
    </i>
    <i r="1">
      <x v="26"/>
    </i>
    <i r="1">
      <x v="30"/>
    </i>
    <i r="1">
      <x v="34"/>
    </i>
    <i r="1">
      <x v="36"/>
    </i>
    <i r="1">
      <x v="45"/>
    </i>
    <i r="1">
      <x v="74"/>
    </i>
    <i r="1">
      <x v="80"/>
    </i>
    <i r="1">
      <x v="82"/>
    </i>
    <i t="grand">
      <x/>
    </i>
  </rowItems>
  <colItems count="1">
    <i/>
  </colItems>
  <dataFields count="1">
    <dataField name="Sum of HOURS WORK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80560-015C-4835-B28C-90F3B9B800F0}">
  <dimension ref="A3:D114"/>
  <sheetViews>
    <sheetView tabSelected="1" topLeftCell="A94" workbookViewId="0">
      <selection activeCell="A115" sqref="A115"/>
    </sheetView>
  </sheetViews>
  <sheetFormatPr defaultRowHeight="14.4" x14ac:dyDescent="0.3"/>
  <cols>
    <col min="1" max="1" width="30.88671875" bestFit="1" customWidth="1"/>
    <col min="2" max="2" width="21.109375" bestFit="1" customWidth="1"/>
    <col min="3" max="3" width="22.6640625" customWidth="1"/>
    <col min="4" max="4" width="77" customWidth="1"/>
  </cols>
  <sheetData>
    <row r="3" spans="1:2" x14ac:dyDescent="0.3">
      <c r="A3" s="6" t="s">
        <v>124</v>
      </c>
      <c r="B3" t="s">
        <v>126</v>
      </c>
    </row>
    <row r="4" spans="1:2" x14ac:dyDescent="0.3">
      <c r="A4" s="7" t="s">
        <v>4</v>
      </c>
      <c r="B4">
        <v>683</v>
      </c>
    </row>
    <row r="5" spans="1:2" x14ac:dyDescent="0.3">
      <c r="A5" s="8" t="s">
        <v>86</v>
      </c>
      <c r="B5">
        <v>44</v>
      </c>
    </row>
    <row r="6" spans="1:2" x14ac:dyDescent="0.3">
      <c r="A6" s="8" t="s">
        <v>88</v>
      </c>
      <c r="B6">
        <v>37</v>
      </c>
    </row>
    <row r="7" spans="1:2" x14ac:dyDescent="0.3">
      <c r="A7" s="8" t="s">
        <v>43</v>
      </c>
      <c r="B7">
        <v>48</v>
      </c>
    </row>
    <row r="8" spans="1:2" x14ac:dyDescent="0.3">
      <c r="A8" s="8" t="s">
        <v>63</v>
      </c>
      <c r="B8">
        <v>38</v>
      </c>
    </row>
    <row r="9" spans="1:2" x14ac:dyDescent="0.3">
      <c r="A9" s="8" t="s">
        <v>8</v>
      </c>
      <c r="B9">
        <v>38</v>
      </c>
    </row>
    <row r="10" spans="1:2" x14ac:dyDescent="0.3">
      <c r="A10" s="8" t="s">
        <v>62</v>
      </c>
      <c r="B10">
        <v>41</v>
      </c>
    </row>
    <row r="11" spans="1:2" x14ac:dyDescent="0.3">
      <c r="A11" s="8" t="s">
        <v>87</v>
      </c>
      <c r="B11">
        <v>40</v>
      </c>
    </row>
    <row r="12" spans="1:2" x14ac:dyDescent="0.3">
      <c r="A12" s="8" t="s">
        <v>24</v>
      </c>
      <c r="B12">
        <v>45</v>
      </c>
    </row>
    <row r="13" spans="1:2" x14ac:dyDescent="0.3">
      <c r="A13" s="8" t="s">
        <v>38</v>
      </c>
      <c r="B13">
        <v>35</v>
      </c>
    </row>
    <row r="14" spans="1:2" x14ac:dyDescent="0.3">
      <c r="A14" s="8" t="s">
        <v>34</v>
      </c>
      <c r="B14">
        <v>48</v>
      </c>
    </row>
    <row r="15" spans="1:2" x14ac:dyDescent="0.3">
      <c r="A15" s="8" t="s">
        <v>99</v>
      </c>
      <c r="B15">
        <v>36</v>
      </c>
    </row>
    <row r="16" spans="1:2" x14ac:dyDescent="0.3">
      <c r="A16" s="8" t="s">
        <v>56</v>
      </c>
      <c r="B16">
        <v>35</v>
      </c>
    </row>
    <row r="17" spans="1:2" x14ac:dyDescent="0.3">
      <c r="A17" s="8" t="s">
        <v>79</v>
      </c>
      <c r="B17">
        <v>37</v>
      </c>
    </row>
    <row r="18" spans="1:2" x14ac:dyDescent="0.3">
      <c r="A18" s="8" t="s">
        <v>61</v>
      </c>
      <c r="B18">
        <v>39</v>
      </c>
    </row>
    <row r="19" spans="1:2" x14ac:dyDescent="0.3">
      <c r="A19" s="8" t="s">
        <v>3</v>
      </c>
      <c r="B19">
        <v>40</v>
      </c>
    </row>
    <row r="20" spans="1:2" x14ac:dyDescent="0.3">
      <c r="A20" s="8" t="s">
        <v>40</v>
      </c>
      <c r="B20">
        <v>43</v>
      </c>
    </row>
    <row r="21" spans="1:2" x14ac:dyDescent="0.3">
      <c r="A21" s="8" t="s">
        <v>82</v>
      </c>
      <c r="B21">
        <v>39</v>
      </c>
    </row>
    <row r="22" spans="1:2" x14ac:dyDescent="0.3">
      <c r="A22" s="7" t="s">
        <v>20</v>
      </c>
      <c r="B22">
        <v>776</v>
      </c>
    </row>
    <row r="23" spans="1:2" x14ac:dyDescent="0.3">
      <c r="A23" s="8" t="s">
        <v>22</v>
      </c>
      <c r="B23">
        <v>41</v>
      </c>
    </row>
    <row r="24" spans="1:2" x14ac:dyDescent="0.3">
      <c r="A24" s="8" t="s">
        <v>45</v>
      </c>
      <c r="B24">
        <v>36</v>
      </c>
    </row>
    <row r="25" spans="1:2" x14ac:dyDescent="0.3">
      <c r="A25" s="8" t="s">
        <v>91</v>
      </c>
      <c r="B25">
        <v>40</v>
      </c>
    </row>
    <row r="26" spans="1:2" x14ac:dyDescent="0.3">
      <c r="A26" s="8" t="s">
        <v>89</v>
      </c>
      <c r="B26">
        <v>38</v>
      </c>
    </row>
    <row r="27" spans="1:2" x14ac:dyDescent="0.3">
      <c r="A27" s="8" t="s">
        <v>108</v>
      </c>
      <c r="B27">
        <v>46</v>
      </c>
    </row>
    <row r="28" spans="1:2" x14ac:dyDescent="0.3">
      <c r="A28" s="8" t="s">
        <v>54</v>
      </c>
      <c r="B28">
        <v>39</v>
      </c>
    </row>
    <row r="29" spans="1:2" x14ac:dyDescent="0.3">
      <c r="A29" s="8" t="s">
        <v>50</v>
      </c>
      <c r="B29">
        <v>47</v>
      </c>
    </row>
    <row r="30" spans="1:2" x14ac:dyDescent="0.3">
      <c r="A30" s="8" t="s">
        <v>102</v>
      </c>
      <c r="B30">
        <v>40</v>
      </c>
    </row>
    <row r="31" spans="1:2" x14ac:dyDescent="0.3">
      <c r="A31" s="8" t="s">
        <v>58</v>
      </c>
      <c r="B31">
        <v>41</v>
      </c>
    </row>
    <row r="32" spans="1:2" x14ac:dyDescent="0.3">
      <c r="A32" s="8" t="s">
        <v>19</v>
      </c>
      <c r="B32">
        <v>35</v>
      </c>
    </row>
    <row r="33" spans="1:2" x14ac:dyDescent="0.3">
      <c r="A33" s="8" t="s">
        <v>67</v>
      </c>
      <c r="B33">
        <v>43</v>
      </c>
    </row>
    <row r="34" spans="1:2" x14ac:dyDescent="0.3">
      <c r="A34" s="8" t="s">
        <v>49</v>
      </c>
      <c r="B34">
        <v>45</v>
      </c>
    </row>
    <row r="35" spans="1:2" x14ac:dyDescent="0.3">
      <c r="A35" s="8" t="s">
        <v>23</v>
      </c>
      <c r="B35">
        <v>35</v>
      </c>
    </row>
    <row r="36" spans="1:2" x14ac:dyDescent="0.3">
      <c r="A36" s="8" t="s">
        <v>107</v>
      </c>
      <c r="B36">
        <v>45</v>
      </c>
    </row>
    <row r="37" spans="1:2" x14ac:dyDescent="0.3">
      <c r="A37" s="8" t="s">
        <v>96</v>
      </c>
      <c r="B37">
        <v>37</v>
      </c>
    </row>
    <row r="38" spans="1:2" x14ac:dyDescent="0.3">
      <c r="A38" s="8" t="s">
        <v>69</v>
      </c>
      <c r="B38">
        <v>48</v>
      </c>
    </row>
    <row r="39" spans="1:2" x14ac:dyDescent="0.3">
      <c r="A39" s="8" t="s">
        <v>93</v>
      </c>
      <c r="B39">
        <v>42</v>
      </c>
    </row>
    <row r="40" spans="1:2" x14ac:dyDescent="0.3">
      <c r="A40" s="8" t="s">
        <v>25</v>
      </c>
      <c r="B40">
        <v>39</v>
      </c>
    </row>
    <row r="41" spans="1:2" x14ac:dyDescent="0.3">
      <c r="A41" s="8" t="s">
        <v>47</v>
      </c>
      <c r="B41">
        <v>39</v>
      </c>
    </row>
    <row r="42" spans="1:2" x14ac:dyDescent="0.3">
      <c r="A42" s="7" t="s">
        <v>13</v>
      </c>
      <c r="B42">
        <v>534</v>
      </c>
    </row>
    <row r="43" spans="1:2" x14ac:dyDescent="0.3">
      <c r="A43" s="8" t="s">
        <v>29</v>
      </c>
      <c r="B43">
        <v>38</v>
      </c>
    </row>
    <row r="44" spans="1:2" x14ac:dyDescent="0.3">
      <c r="A44" s="8" t="s">
        <v>84</v>
      </c>
      <c r="B44">
        <v>45</v>
      </c>
    </row>
    <row r="45" spans="1:2" x14ac:dyDescent="0.3">
      <c r="A45" s="8" t="s">
        <v>68</v>
      </c>
      <c r="B45">
        <v>48</v>
      </c>
    </row>
    <row r="46" spans="1:2" x14ac:dyDescent="0.3">
      <c r="A46" s="8" t="s">
        <v>104</v>
      </c>
      <c r="B46">
        <v>49</v>
      </c>
    </row>
    <row r="47" spans="1:2" x14ac:dyDescent="0.3">
      <c r="A47" s="8" t="s">
        <v>51</v>
      </c>
      <c r="B47">
        <v>35</v>
      </c>
    </row>
    <row r="48" spans="1:2" x14ac:dyDescent="0.3">
      <c r="A48" s="8" t="s">
        <v>60</v>
      </c>
      <c r="B48">
        <v>39</v>
      </c>
    </row>
    <row r="49" spans="1:2" x14ac:dyDescent="0.3">
      <c r="A49" s="8" t="s">
        <v>95</v>
      </c>
      <c r="B49">
        <v>47</v>
      </c>
    </row>
    <row r="50" spans="1:2" x14ac:dyDescent="0.3">
      <c r="A50" s="8" t="s">
        <v>90</v>
      </c>
      <c r="B50">
        <v>49</v>
      </c>
    </row>
    <row r="51" spans="1:2" x14ac:dyDescent="0.3">
      <c r="A51" s="8" t="s">
        <v>78</v>
      </c>
      <c r="B51">
        <v>48</v>
      </c>
    </row>
    <row r="52" spans="1:2" x14ac:dyDescent="0.3">
      <c r="A52" s="8" t="s">
        <v>35</v>
      </c>
      <c r="B52">
        <v>46</v>
      </c>
    </row>
    <row r="53" spans="1:2" x14ac:dyDescent="0.3">
      <c r="A53" s="8" t="s">
        <v>36</v>
      </c>
      <c r="B53">
        <v>49</v>
      </c>
    </row>
    <row r="54" spans="1:2" x14ac:dyDescent="0.3">
      <c r="A54" s="8" t="s">
        <v>12</v>
      </c>
      <c r="B54">
        <v>41</v>
      </c>
    </row>
    <row r="55" spans="1:2" x14ac:dyDescent="0.3">
      <c r="A55" s="7" t="s">
        <v>17</v>
      </c>
      <c r="B55">
        <v>438</v>
      </c>
    </row>
    <row r="56" spans="1:2" x14ac:dyDescent="0.3">
      <c r="A56" s="8" t="s">
        <v>16</v>
      </c>
      <c r="B56">
        <v>44</v>
      </c>
    </row>
    <row r="57" spans="1:2" x14ac:dyDescent="0.3">
      <c r="A57" s="8" t="s">
        <v>26</v>
      </c>
      <c r="B57">
        <v>49</v>
      </c>
    </row>
    <row r="58" spans="1:2" x14ac:dyDescent="0.3">
      <c r="A58" s="8" t="s">
        <v>39</v>
      </c>
      <c r="B58">
        <v>38</v>
      </c>
    </row>
    <row r="59" spans="1:2" x14ac:dyDescent="0.3">
      <c r="A59" s="8" t="s">
        <v>48</v>
      </c>
      <c r="B59">
        <v>42</v>
      </c>
    </row>
    <row r="60" spans="1:2" x14ac:dyDescent="0.3">
      <c r="A60" s="8" t="s">
        <v>77</v>
      </c>
      <c r="B60">
        <v>47</v>
      </c>
    </row>
    <row r="61" spans="1:2" x14ac:dyDescent="0.3">
      <c r="A61" s="8" t="s">
        <v>41</v>
      </c>
      <c r="B61">
        <v>42</v>
      </c>
    </row>
    <row r="62" spans="1:2" x14ac:dyDescent="0.3">
      <c r="A62" s="8" t="s">
        <v>11</v>
      </c>
      <c r="B62">
        <v>37</v>
      </c>
    </row>
    <row r="63" spans="1:2" x14ac:dyDescent="0.3">
      <c r="A63" s="8" t="s">
        <v>97</v>
      </c>
      <c r="B63">
        <v>48</v>
      </c>
    </row>
    <row r="64" spans="1:2" x14ac:dyDescent="0.3">
      <c r="A64" s="8" t="s">
        <v>76</v>
      </c>
      <c r="B64">
        <v>42</v>
      </c>
    </row>
    <row r="65" spans="1:2" x14ac:dyDescent="0.3">
      <c r="A65" s="8" t="s">
        <v>57</v>
      </c>
      <c r="B65">
        <v>49</v>
      </c>
    </row>
    <row r="66" spans="1:2" x14ac:dyDescent="0.3">
      <c r="A66" s="7" t="s">
        <v>7</v>
      </c>
      <c r="B66">
        <v>472</v>
      </c>
    </row>
    <row r="67" spans="1:2" x14ac:dyDescent="0.3">
      <c r="A67" s="8" t="s">
        <v>84</v>
      </c>
      <c r="B67">
        <v>38</v>
      </c>
    </row>
    <row r="68" spans="1:2" x14ac:dyDescent="0.3">
      <c r="A68" s="8" t="s">
        <v>27</v>
      </c>
      <c r="B68">
        <v>43</v>
      </c>
    </row>
    <row r="69" spans="1:2" x14ac:dyDescent="0.3">
      <c r="A69" s="8" t="s">
        <v>70</v>
      </c>
      <c r="B69">
        <v>40</v>
      </c>
    </row>
    <row r="70" spans="1:2" x14ac:dyDescent="0.3">
      <c r="A70" s="8" t="s">
        <v>33</v>
      </c>
      <c r="B70">
        <v>48</v>
      </c>
    </row>
    <row r="71" spans="1:2" x14ac:dyDescent="0.3">
      <c r="A71" s="8" t="s">
        <v>72</v>
      </c>
      <c r="B71">
        <v>43</v>
      </c>
    </row>
    <row r="72" spans="1:2" x14ac:dyDescent="0.3">
      <c r="A72" s="8" t="s">
        <v>6</v>
      </c>
      <c r="B72">
        <v>42</v>
      </c>
    </row>
    <row r="73" spans="1:2" x14ac:dyDescent="0.3">
      <c r="A73" s="8" t="s">
        <v>92</v>
      </c>
      <c r="B73">
        <v>46</v>
      </c>
    </row>
    <row r="74" spans="1:2" x14ac:dyDescent="0.3">
      <c r="A74" s="8" t="s">
        <v>53</v>
      </c>
      <c r="B74">
        <v>47</v>
      </c>
    </row>
    <row r="75" spans="1:2" x14ac:dyDescent="0.3">
      <c r="A75" s="8" t="s">
        <v>83</v>
      </c>
      <c r="B75">
        <v>46</v>
      </c>
    </row>
    <row r="76" spans="1:2" x14ac:dyDescent="0.3">
      <c r="A76" s="8" t="s">
        <v>65</v>
      </c>
      <c r="B76">
        <v>38</v>
      </c>
    </row>
    <row r="77" spans="1:2" x14ac:dyDescent="0.3">
      <c r="A77" s="8" t="s">
        <v>100</v>
      </c>
      <c r="B77">
        <v>41</v>
      </c>
    </row>
    <row r="78" spans="1:2" x14ac:dyDescent="0.3">
      <c r="A78" s="7" t="s">
        <v>1</v>
      </c>
      <c r="B78">
        <v>686</v>
      </c>
    </row>
    <row r="79" spans="1:2" x14ac:dyDescent="0.3">
      <c r="A79" s="8" t="s">
        <v>59</v>
      </c>
      <c r="B79">
        <v>37</v>
      </c>
    </row>
    <row r="80" spans="1:2" x14ac:dyDescent="0.3">
      <c r="A80" s="8" t="s">
        <v>94</v>
      </c>
      <c r="B80">
        <v>47</v>
      </c>
    </row>
    <row r="81" spans="1:2" x14ac:dyDescent="0.3">
      <c r="A81" s="8" t="s">
        <v>37</v>
      </c>
      <c r="B81">
        <v>42</v>
      </c>
    </row>
    <row r="82" spans="1:2" x14ac:dyDescent="0.3">
      <c r="A82" s="8" t="s">
        <v>46</v>
      </c>
      <c r="B82">
        <v>43</v>
      </c>
    </row>
    <row r="83" spans="1:2" x14ac:dyDescent="0.3">
      <c r="A83" s="8" t="s">
        <v>52</v>
      </c>
      <c r="B83">
        <v>46</v>
      </c>
    </row>
    <row r="84" spans="1:2" x14ac:dyDescent="0.3">
      <c r="A84" s="8" t="s">
        <v>85</v>
      </c>
      <c r="B84">
        <v>38</v>
      </c>
    </row>
    <row r="85" spans="1:2" x14ac:dyDescent="0.3">
      <c r="A85" s="8" t="s">
        <v>80</v>
      </c>
      <c r="B85">
        <v>45</v>
      </c>
    </row>
    <row r="86" spans="1:2" x14ac:dyDescent="0.3">
      <c r="A86" s="8" t="s">
        <v>42</v>
      </c>
      <c r="B86">
        <v>42</v>
      </c>
    </row>
    <row r="87" spans="1:2" x14ac:dyDescent="0.3">
      <c r="A87" s="8" t="s">
        <v>0</v>
      </c>
      <c r="B87">
        <v>45</v>
      </c>
    </row>
    <row r="88" spans="1:2" x14ac:dyDescent="0.3">
      <c r="A88" s="8" t="s">
        <v>31</v>
      </c>
      <c r="B88">
        <v>43</v>
      </c>
    </row>
    <row r="89" spans="1:2" x14ac:dyDescent="0.3">
      <c r="A89" s="8" t="s">
        <v>18</v>
      </c>
      <c r="B89">
        <v>45</v>
      </c>
    </row>
    <row r="90" spans="1:2" x14ac:dyDescent="0.3">
      <c r="A90" s="8" t="s">
        <v>55</v>
      </c>
      <c r="B90">
        <v>44</v>
      </c>
    </row>
    <row r="91" spans="1:2" x14ac:dyDescent="0.3">
      <c r="A91" s="8" t="s">
        <v>74</v>
      </c>
      <c r="B91">
        <v>46</v>
      </c>
    </row>
    <row r="92" spans="1:2" x14ac:dyDescent="0.3">
      <c r="A92" s="8" t="s">
        <v>64</v>
      </c>
      <c r="B92">
        <v>45</v>
      </c>
    </row>
    <row r="93" spans="1:2" x14ac:dyDescent="0.3">
      <c r="A93" s="8" t="s">
        <v>73</v>
      </c>
      <c r="B93">
        <v>40</v>
      </c>
    </row>
    <row r="94" spans="1:2" x14ac:dyDescent="0.3">
      <c r="A94" s="8" t="s">
        <v>30</v>
      </c>
      <c r="B94">
        <v>38</v>
      </c>
    </row>
    <row r="95" spans="1:2" x14ac:dyDescent="0.3">
      <c r="A95" s="7" t="s">
        <v>10</v>
      </c>
      <c r="B95">
        <v>620</v>
      </c>
    </row>
    <row r="96" spans="1:2" x14ac:dyDescent="0.3">
      <c r="A96" s="8" t="s">
        <v>44</v>
      </c>
      <c r="B96">
        <v>45</v>
      </c>
    </row>
    <row r="97" spans="1:2" x14ac:dyDescent="0.3">
      <c r="A97" s="8" t="s">
        <v>9</v>
      </c>
      <c r="B97">
        <v>46</v>
      </c>
    </row>
    <row r="98" spans="1:2" x14ac:dyDescent="0.3">
      <c r="A98" s="8" t="s">
        <v>28</v>
      </c>
      <c r="B98">
        <v>39</v>
      </c>
    </row>
    <row r="99" spans="1:2" x14ac:dyDescent="0.3">
      <c r="A99" s="8" t="s">
        <v>105</v>
      </c>
      <c r="B99">
        <v>46</v>
      </c>
    </row>
    <row r="100" spans="1:2" x14ac:dyDescent="0.3">
      <c r="A100" s="8" t="s">
        <v>106</v>
      </c>
      <c r="B100">
        <v>35</v>
      </c>
    </row>
    <row r="101" spans="1:2" x14ac:dyDescent="0.3">
      <c r="A101" s="8" t="s">
        <v>15</v>
      </c>
      <c r="B101">
        <v>36</v>
      </c>
    </row>
    <row r="102" spans="1:2" x14ac:dyDescent="0.3">
      <c r="A102" s="8" t="s">
        <v>109</v>
      </c>
      <c r="B102">
        <v>47</v>
      </c>
    </row>
    <row r="103" spans="1:2" x14ac:dyDescent="0.3">
      <c r="A103" s="8" t="s">
        <v>98</v>
      </c>
      <c r="B103">
        <v>42</v>
      </c>
    </row>
    <row r="104" spans="1:2" x14ac:dyDescent="0.3">
      <c r="A104" s="8" t="s">
        <v>81</v>
      </c>
      <c r="B104">
        <v>45</v>
      </c>
    </row>
    <row r="105" spans="1:2" x14ac:dyDescent="0.3">
      <c r="A105" s="8" t="s">
        <v>103</v>
      </c>
      <c r="B105">
        <v>35</v>
      </c>
    </row>
    <row r="106" spans="1:2" x14ac:dyDescent="0.3">
      <c r="A106" s="8" t="s">
        <v>71</v>
      </c>
      <c r="B106">
        <v>35</v>
      </c>
    </row>
    <row r="107" spans="1:2" x14ac:dyDescent="0.3">
      <c r="A107" s="8" t="s">
        <v>75</v>
      </c>
      <c r="B107">
        <v>39</v>
      </c>
    </row>
    <row r="108" spans="1:2" x14ac:dyDescent="0.3">
      <c r="A108" s="8" t="s">
        <v>101</v>
      </c>
      <c r="B108">
        <v>45</v>
      </c>
    </row>
    <row r="109" spans="1:2" x14ac:dyDescent="0.3">
      <c r="A109" s="8" t="s">
        <v>32</v>
      </c>
      <c r="B109">
        <v>43</v>
      </c>
    </row>
    <row r="110" spans="1:2" x14ac:dyDescent="0.3">
      <c r="A110" s="8" t="s">
        <v>66</v>
      </c>
      <c r="B110">
        <v>42</v>
      </c>
    </row>
    <row r="111" spans="1:2" x14ac:dyDescent="0.3">
      <c r="A111" s="7" t="s">
        <v>125</v>
      </c>
      <c r="B111">
        <v>4209</v>
      </c>
    </row>
    <row r="114" spans="1:4" x14ac:dyDescent="0.3">
      <c r="A114" s="10" t="s">
        <v>127</v>
      </c>
      <c r="B114" s="10"/>
      <c r="C114" s="10"/>
      <c r="D114" s="10"/>
    </row>
  </sheetData>
  <mergeCells count="1">
    <mergeCell ref="A114:D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A85F-F1C1-4AE1-A18A-4A68FF165EB5}">
  <dimension ref="A1:AG103"/>
  <sheetViews>
    <sheetView workbookViewId="0">
      <selection activeCell="N3" sqref="B3:N103"/>
    </sheetView>
  </sheetViews>
  <sheetFormatPr defaultRowHeight="14.4" x14ac:dyDescent="0.3"/>
  <cols>
    <col min="1" max="1" width="19.6640625" bestFit="1" customWidth="1"/>
    <col min="2" max="2" width="20.6640625" bestFit="1" customWidth="1"/>
    <col min="3" max="3" width="31.77734375" bestFit="1" customWidth="1"/>
    <col min="4" max="4" width="26.33203125" customWidth="1"/>
    <col min="5" max="5" width="17.21875" bestFit="1" customWidth="1"/>
    <col min="6" max="6" width="19.5546875" bestFit="1" customWidth="1"/>
    <col min="7" max="7" width="14.21875" bestFit="1" customWidth="1"/>
    <col min="8" max="8" width="18.109375" bestFit="1" customWidth="1"/>
    <col min="9" max="9" width="16.33203125" bestFit="1" customWidth="1"/>
    <col min="10" max="10" width="17.21875" bestFit="1" customWidth="1"/>
    <col min="11" max="11" width="24.33203125" bestFit="1" customWidth="1"/>
    <col min="12" max="12" width="34.109375" bestFit="1" customWidth="1"/>
    <col min="13" max="13" width="24" bestFit="1" customWidth="1"/>
    <col min="14" max="14" width="10.33203125" bestFit="1" customWidth="1"/>
  </cols>
  <sheetData>
    <row r="1" spans="1:33" ht="15.6" x14ac:dyDescent="0.3">
      <c r="B1" s="9" t="s">
        <v>123</v>
      </c>
      <c r="C1" s="9"/>
      <c r="D1" s="9"/>
      <c r="E1" s="9"/>
      <c r="F1" s="9"/>
      <c r="G1" s="9"/>
      <c r="H1" s="9"/>
      <c r="I1" s="9"/>
      <c r="J1" s="9"/>
      <c r="K1" s="9"/>
      <c r="L1" s="9"/>
      <c r="M1" s="9"/>
      <c r="N1" s="9"/>
    </row>
    <row r="2" spans="1:33" ht="15.6" x14ac:dyDescent="0.3">
      <c r="A2" s="1"/>
      <c r="B2" s="1"/>
      <c r="C2" s="1"/>
      <c r="D2" s="1"/>
      <c r="E2" s="1"/>
      <c r="F2" s="1"/>
      <c r="G2" s="1"/>
      <c r="H2" s="1"/>
      <c r="I2" s="1"/>
      <c r="J2" s="1"/>
      <c r="K2" s="1"/>
      <c r="L2" s="1"/>
      <c r="M2" s="1"/>
      <c r="N2" s="1"/>
      <c r="U2" s="1"/>
      <c r="V2" s="1"/>
      <c r="W2" s="1"/>
      <c r="X2" s="1"/>
      <c r="Y2" s="1"/>
      <c r="Z2" s="1"/>
      <c r="AA2" s="1"/>
      <c r="AB2" s="1"/>
      <c r="AC2" s="1"/>
      <c r="AD2" s="1"/>
      <c r="AE2" s="1"/>
      <c r="AF2" s="1"/>
      <c r="AG2" s="1"/>
    </row>
    <row r="3" spans="1:33" ht="45" customHeight="1" x14ac:dyDescent="0.3">
      <c r="B3" s="4" t="s">
        <v>110</v>
      </c>
      <c r="C3" s="4" t="s">
        <v>111</v>
      </c>
      <c r="D3" s="4" t="s">
        <v>112</v>
      </c>
      <c r="E3" s="4" t="s">
        <v>113</v>
      </c>
      <c r="F3" s="4" t="s">
        <v>114</v>
      </c>
      <c r="G3" s="4" t="s">
        <v>115</v>
      </c>
      <c r="H3" s="4" t="s">
        <v>116</v>
      </c>
      <c r="I3" s="4" t="s">
        <v>117</v>
      </c>
      <c r="J3" s="4" t="s">
        <v>118</v>
      </c>
      <c r="K3" s="4" t="s">
        <v>119</v>
      </c>
      <c r="L3" s="4" t="s">
        <v>120</v>
      </c>
      <c r="M3" s="4" t="s">
        <v>121</v>
      </c>
      <c r="N3" s="4" t="s">
        <v>122</v>
      </c>
    </row>
    <row r="4" spans="1:33" ht="15" customHeight="1" x14ac:dyDescent="0.3">
      <c r="B4" s="5" t="s">
        <v>0</v>
      </c>
      <c r="C4" s="2" t="s">
        <v>1</v>
      </c>
      <c r="D4" s="2" t="s">
        <v>2</v>
      </c>
      <c r="E4" s="3">
        <v>40</v>
      </c>
      <c r="F4" s="2">
        <v>45</v>
      </c>
      <c r="G4" s="2" t="str">
        <f>IF(F4&lt;=40,TEXT(F4*E4, "$0.00"),TEXT(40*E4+(F4-40)*E4*1.5, "$0.00"))</f>
        <v>$1900.00</v>
      </c>
      <c r="H4" s="2" t="str">
        <f>IF(F4&gt;40,TEXT((F4-40)*E4*1.5,"$0.00"),TEXT(0,"$0.00"))</f>
        <v>$300.00</v>
      </c>
      <c r="I4" s="2" t="str">
        <f>TEXT(G4*0.1, "$0.00")</f>
        <v>$190.00</v>
      </c>
      <c r="J4" s="2" t="str">
        <f>TEXT(G4*0.05,"$0.00")</f>
        <v>$95.00</v>
      </c>
      <c r="K4" s="2" t="str">
        <f>TEXT(50,"$0.00")</f>
        <v>$50.00</v>
      </c>
      <c r="L4" s="2" t="str">
        <f>TEXT(G4*0.03,"$0.00")</f>
        <v>$57.00</v>
      </c>
      <c r="M4" s="2" t="str">
        <f>TEXT(I4+J4+K4+L4,"$0.00")</f>
        <v>$392.00</v>
      </c>
      <c r="N4" s="2" t="str">
        <f>TEXT(G4-M4,"$0.00")</f>
        <v>$1508.00</v>
      </c>
    </row>
    <row r="5" spans="1:33" ht="15.6" x14ac:dyDescent="0.3">
      <c r="B5" s="5" t="s">
        <v>3</v>
      </c>
      <c r="C5" s="2" t="s">
        <v>4</v>
      </c>
      <c r="D5" s="2" t="s">
        <v>5</v>
      </c>
      <c r="E5" s="3">
        <v>35</v>
      </c>
      <c r="F5" s="2">
        <v>40</v>
      </c>
      <c r="G5" s="2" t="str">
        <f>IF(F5&lt;=40,TEXT(F5*E5, "$0.00"),TEXT(40*E5+(F5-40)*E5*1.5, "$0.00"))</f>
        <v>$1400.00</v>
      </c>
      <c r="H5" s="2" t="str">
        <f>IF(F5&gt;40,TEXT((F5-40)*E5*1.5,"$0.00"),TEXT(0,"$0.00"))</f>
        <v>$0.00</v>
      </c>
      <c r="I5" s="2" t="str">
        <f>TEXT(G5*0.1, "$0.00")</f>
        <v>$140.00</v>
      </c>
      <c r="J5" s="2" t="str">
        <f>TEXT(G5*0.05,"$0.00")</f>
        <v>$70.00</v>
      </c>
      <c r="K5" s="2" t="str">
        <f>TEXT(50,"$0.00")</f>
        <v>$50.00</v>
      </c>
      <c r="L5" s="2" t="str">
        <f>TEXT(G5*0.03,"$0.00")</f>
        <v>$42.00</v>
      </c>
      <c r="M5" s="2" t="str">
        <f>TEXT(I5+J5+K5+L5,"$0.00")</f>
        <v>$302.00</v>
      </c>
      <c r="N5" s="2" t="str">
        <f>TEXT(G5-M5,"$0.00")</f>
        <v>$1098.00</v>
      </c>
    </row>
    <row r="6" spans="1:33" ht="15.6" x14ac:dyDescent="0.3">
      <c r="B6" s="5" t="s">
        <v>6</v>
      </c>
      <c r="C6" s="2" t="s">
        <v>7</v>
      </c>
      <c r="D6" s="2" t="s">
        <v>14</v>
      </c>
      <c r="E6" s="3">
        <v>50</v>
      </c>
      <c r="F6" s="2">
        <v>42</v>
      </c>
      <c r="G6" s="2" t="str">
        <f t="shared" ref="G6:G103" si="0">IF(F6&lt;=40,TEXT(F6*E6, "$0.00"),TEXT(40*E6+(F6-40)*E6*1.5, "$0.00"))</f>
        <v>$2150.00</v>
      </c>
      <c r="H6" s="2" t="str">
        <f t="shared" ref="H6:H103" si="1">IF(F6&gt;40,TEXT((F6-40)*E6*1.5,"$0.00"),TEXT(0,"$0.00"))</f>
        <v>$150.00</v>
      </c>
      <c r="I6" s="2" t="str">
        <f t="shared" ref="I6:I103" si="2">TEXT(G6*0.1, "$0.00")</f>
        <v>$215.00</v>
      </c>
      <c r="J6" s="2" t="str">
        <f t="shared" ref="J6:J103" si="3">TEXT(G6*0.05,"$0.00")</f>
        <v>$107.50</v>
      </c>
      <c r="K6" s="2" t="str">
        <f t="shared" ref="K6:K103" si="4">TEXT(50,"$0.00")</f>
        <v>$50.00</v>
      </c>
      <c r="L6" s="2" t="str">
        <f t="shared" ref="L6:L28" si="5">TEXT(G6*0.03,"$0.00")</f>
        <v>$64.50</v>
      </c>
      <c r="M6" s="2" t="str">
        <f t="shared" ref="M6:M20" si="6">TEXT(I6+J6+K6+L6,"$0.00")</f>
        <v>$437.00</v>
      </c>
      <c r="N6" s="2" t="str">
        <f t="shared" ref="N6:N20" si="7">TEXT(G6-M6,"$0.00")</f>
        <v>$1713.00</v>
      </c>
    </row>
    <row r="7" spans="1:33" ht="15.6" x14ac:dyDescent="0.3">
      <c r="B7" s="5" t="s">
        <v>8</v>
      </c>
      <c r="C7" s="2" t="s">
        <v>4</v>
      </c>
      <c r="D7" s="2" t="s">
        <v>5</v>
      </c>
      <c r="E7" s="3">
        <v>32</v>
      </c>
      <c r="F7" s="2">
        <v>38</v>
      </c>
      <c r="G7" s="2" t="str">
        <f t="shared" si="0"/>
        <v>$1216.00</v>
      </c>
      <c r="H7" s="2" t="str">
        <f t="shared" si="1"/>
        <v>$0.00</v>
      </c>
      <c r="I7" s="2" t="str">
        <f t="shared" si="2"/>
        <v>$121.60</v>
      </c>
      <c r="J7" s="2" t="str">
        <f t="shared" si="3"/>
        <v>$60.80</v>
      </c>
      <c r="K7" s="2" t="str">
        <f t="shared" si="4"/>
        <v>$50.00</v>
      </c>
      <c r="L7" s="2" t="str">
        <f t="shared" si="5"/>
        <v>$36.48</v>
      </c>
      <c r="M7" s="2" t="str">
        <f t="shared" si="6"/>
        <v>$268.88</v>
      </c>
      <c r="N7" s="2" t="str">
        <f t="shared" si="7"/>
        <v>$947.12</v>
      </c>
    </row>
    <row r="8" spans="1:33" ht="15.6" x14ac:dyDescent="0.3">
      <c r="B8" s="5" t="s">
        <v>9</v>
      </c>
      <c r="C8" s="2" t="s">
        <v>10</v>
      </c>
      <c r="D8" s="2" t="s">
        <v>2</v>
      </c>
      <c r="E8" s="3">
        <v>38</v>
      </c>
      <c r="F8" s="2">
        <v>46</v>
      </c>
      <c r="G8" s="2" t="str">
        <f t="shared" si="0"/>
        <v>$1862.00</v>
      </c>
      <c r="H8" s="2" t="str">
        <f t="shared" si="1"/>
        <v>$342.00</v>
      </c>
      <c r="I8" s="2" t="str">
        <f t="shared" si="2"/>
        <v>$186.20</v>
      </c>
      <c r="J8" s="2" t="str">
        <f t="shared" si="3"/>
        <v>$93.10</v>
      </c>
      <c r="K8" s="2" t="str">
        <f t="shared" si="4"/>
        <v>$50.00</v>
      </c>
      <c r="L8" s="2" t="str">
        <f t="shared" si="5"/>
        <v>$55.86</v>
      </c>
      <c r="M8" s="2" t="str">
        <f t="shared" si="6"/>
        <v>$385.16</v>
      </c>
      <c r="N8" s="2" t="str">
        <f t="shared" si="7"/>
        <v>$1476.84</v>
      </c>
    </row>
    <row r="9" spans="1:33" ht="15.6" x14ac:dyDescent="0.3">
      <c r="B9" s="5" t="s">
        <v>11</v>
      </c>
      <c r="C9" s="2" t="s">
        <v>17</v>
      </c>
      <c r="D9" s="2" t="s">
        <v>5</v>
      </c>
      <c r="E9" s="3">
        <v>48</v>
      </c>
      <c r="F9" s="2">
        <v>37</v>
      </c>
      <c r="G9" s="2" t="str">
        <f t="shared" si="0"/>
        <v>$1776.00</v>
      </c>
      <c r="H9" s="2" t="str">
        <f t="shared" si="1"/>
        <v>$0.00</v>
      </c>
      <c r="I9" s="2" t="str">
        <f t="shared" si="2"/>
        <v>$177.60</v>
      </c>
      <c r="J9" s="2" t="str">
        <f t="shared" si="3"/>
        <v>$88.80</v>
      </c>
      <c r="K9" s="2" t="str">
        <f t="shared" si="4"/>
        <v>$50.00</v>
      </c>
      <c r="L9" s="2" t="str">
        <f t="shared" si="5"/>
        <v>$53.28</v>
      </c>
      <c r="M9" s="2" t="str">
        <f t="shared" si="6"/>
        <v>$369.68</v>
      </c>
      <c r="N9" s="2" t="str">
        <f t="shared" si="7"/>
        <v>$1406.32</v>
      </c>
    </row>
    <row r="10" spans="1:33" ht="15.6" x14ac:dyDescent="0.3">
      <c r="B10" s="5" t="s">
        <v>12</v>
      </c>
      <c r="C10" s="2" t="s">
        <v>13</v>
      </c>
      <c r="D10" s="2" t="s">
        <v>14</v>
      </c>
      <c r="E10" s="3">
        <v>30</v>
      </c>
      <c r="F10" s="2">
        <v>41</v>
      </c>
      <c r="G10" s="2" t="str">
        <f t="shared" si="0"/>
        <v>$1245.00</v>
      </c>
      <c r="H10" s="2" t="str">
        <f t="shared" si="1"/>
        <v>$45.00</v>
      </c>
      <c r="I10" s="2" t="str">
        <f t="shared" si="2"/>
        <v>$124.50</v>
      </c>
      <c r="J10" s="2" t="str">
        <f t="shared" si="3"/>
        <v>$62.25</v>
      </c>
      <c r="K10" s="2" t="str">
        <f t="shared" si="4"/>
        <v>$50.00</v>
      </c>
      <c r="L10" s="2" t="str">
        <f t="shared" si="5"/>
        <v>$37.35</v>
      </c>
      <c r="M10" s="2" t="str">
        <f t="shared" si="6"/>
        <v>$274.10</v>
      </c>
      <c r="N10" s="2" t="str">
        <f t="shared" si="7"/>
        <v>$970.90</v>
      </c>
    </row>
    <row r="11" spans="1:33" ht="15.6" x14ac:dyDescent="0.3">
      <c r="B11" s="5" t="s">
        <v>15</v>
      </c>
      <c r="C11" s="2" t="s">
        <v>10</v>
      </c>
      <c r="D11" s="2" t="s">
        <v>2</v>
      </c>
      <c r="E11" s="3">
        <v>49</v>
      </c>
      <c r="F11" s="2">
        <v>36</v>
      </c>
      <c r="G11" s="2" t="str">
        <f t="shared" si="0"/>
        <v>$1764.00</v>
      </c>
      <c r="H11" s="2" t="str">
        <f t="shared" si="1"/>
        <v>$0.00</v>
      </c>
      <c r="I11" s="2" t="str">
        <f t="shared" si="2"/>
        <v>$176.40</v>
      </c>
      <c r="J11" s="2" t="str">
        <f t="shared" si="3"/>
        <v>$88.20</v>
      </c>
      <c r="K11" s="2" t="str">
        <f t="shared" si="4"/>
        <v>$50.00</v>
      </c>
      <c r="L11" s="2" t="str">
        <f t="shared" si="5"/>
        <v>$52.92</v>
      </c>
      <c r="M11" s="2" t="str">
        <f t="shared" si="6"/>
        <v>$367.52</v>
      </c>
      <c r="N11" s="2" t="str">
        <f t="shared" si="7"/>
        <v>$1396.48</v>
      </c>
    </row>
    <row r="12" spans="1:33" ht="15.6" x14ac:dyDescent="0.3">
      <c r="B12" s="5" t="s">
        <v>16</v>
      </c>
      <c r="C12" s="2" t="s">
        <v>17</v>
      </c>
      <c r="D12" s="2" t="s">
        <v>5</v>
      </c>
      <c r="E12" s="3">
        <v>41</v>
      </c>
      <c r="F12" s="2">
        <v>44</v>
      </c>
      <c r="G12" s="2" t="str">
        <f t="shared" si="0"/>
        <v>$1886.00</v>
      </c>
      <c r="H12" s="2" t="str">
        <f t="shared" si="1"/>
        <v>$246.00</v>
      </c>
      <c r="I12" s="2" t="str">
        <f t="shared" si="2"/>
        <v>$188.60</v>
      </c>
      <c r="J12" s="2" t="str">
        <f t="shared" si="3"/>
        <v>$94.30</v>
      </c>
      <c r="K12" s="2" t="str">
        <f t="shared" si="4"/>
        <v>$50.00</v>
      </c>
      <c r="L12" s="2" t="str">
        <f t="shared" si="5"/>
        <v>$56.58</v>
      </c>
      <c r="M12" s="2" t="str">
        <f t="shared" si="6"/>
        <v>$389.48</v>
      </c>
      <c r="N12" s="2" t="str">
        <f t="shared" si="7"/>
        <v>$1496.52</v>
      </c>
    </row>
    <row r="13" spans="1:33" ht="15.6" x14ac:dyDescent="0.3">
      <c r="B13" s="5" t="s">
        <v>18</v>
      </c>
      <c r="C13" s="2" t="s">
        <v>1</v>
      </c>
      <c r="D13" s="2" t="s">
        <v>2</v>
      </c>
      <c r="E13" s="3">
        <v>59</v>
      </c>
      <c r="F13" s="2">
        <v>45</v>
      </c>
      <c r="G13" s="2" t="str">
        <f t="shared" si="0"/>
        <v>$2802.50</v>
      </c>
      <c r="H13" s="2" t="str">
        <f t="shared" si="1"/>
        <v>$442.50</v>
      </c>
      <c r="I13" s="2" t="str">
        <f t="shared" si="2"/>
        <v>$280.25</v>
      </c>
      <c r="J13" s="2" t="str">
        <f t="shared" si="3"/>
        <v>$140.13</v>
      </c>
      <c r="K13" s="2" t="str">
        <f t="shared" si="4"/>
        <v>$50.00</v>
      </c>
      <c r="L13" s="2" t="str">
        <f t="shared" si="5"/>
        <v>$84.08</v>
      </c>
      <c r="M13" s="2" t="str">
        <f t="shared" si="6"/>
        <v>$554.46</v>
      </c>
      <c r="N13" s="2" t="str">
        <f t="shared" si="7"/>
        <v>$2248.04</v>
      </c>
    </row>
    <row r="14" spans="1:33" ht="15.6" x14ac:dyDescent="0.3">
      <c r="B14" s="5" t="s">
        <v>19</v>
      </c>
      <c r="C14" s="2" t="s">
        <v>20</v>
      </c>
      <c r="D14" s="2" t="s">
        <v>21</v>
      </c>
      <c r="E14" s="3">
        <v>29</v>
      </c>
      <c r="F14" s="2">
        <v>35</v>
      </c>
      <c r="G14" s="2" t="str">
        <f t="shared" si="0"/>
        <v>$1015.00</v>
      </c>
      <c r="H14" s="2" t="str">
        <f t="shared" si="1"/>
        <v>$0.00</v>
      </c>
      <c r="I14" s="2" t="str">
        <f t="shared" si="2"/>
        <v>$101.50</v>
      </c>
      <c r="J14" s="2" t="str">
        <f t="shared" si="3"/>
        <v>$50.75</v>
      </c>
      <c r="K14" s="2" t="str">
        <f t="shared" si="4"/>
        <v>$50.00</v>
      </c>
      <c r="L14" s="2" t="str">
        <f t="shared" si="5"/>
        <v>$30.45</v>
      </c>
      <c r="M14" s="2" t="str">
        <f t="shared" si="6"/>
        <v>$232.70</v>
      </c>
      <c r="N14" s="2" t="str">
        <f t="shared" si="7"/>
        <v>$782.30</v>
      </c>
    </row>
    <row r="15" spans="1:33" ht="15.6" x14ac:dyDescent="0.3">
      <c r="B15" s="5" t="s">
        <v>22</v>
      </c>
      <c r="C15" s="2" t="s">
        <v>20</v>
      </c>
      <c r="D15" s="2" t="s">
        <v>21</v>
      </c>
      <c r="E15" s="3">
        <v>52</v>
      </c>
      <c r="F15" s="2">
        <v>41</v>
      </c>
      <c r="G15" s="2" t="str">
        <f t="shared" si="0"/>
        <v>$2158.00</v>
      </c>
      <c r="H15" s="2" t="str">
        <f t="shared" si="1"/>
        <v>$78.00</v>
      </c>
      <c r="I15" s="2" t="str">
        <f t="shared" si="2"/>
        <v>$215.80</v>
      </c>
      <c r="J15" s="2" t="str">
        <f t="shared" si="3"/>
        <v>$107.90</v>
      </c>
      <c r="K15" s="2" t="str">
        <f t="shared" si="4"/>
        <v>$50.00</v>
      </c>
      <c r="L15" s="2" t="str">
        <f t="shared" si="5"/>
        <v>$64.74</v>
      </c>
      <c r="M15" s="2" t="str">
        <f t="shared" si="6"/>
        <v>$438.44</v>
      </c>
      <c r="N15" s="2" t="str">
        <f t="shared" si="7"/>
        <v>$1719.56</v>
      </c>
    </row>
    <row r="16" spans="1:33" ht="15.6" x14ac:dyDescent="0.3">
      <c r="B16" s="5" t="s">
        <v>23</v>
      </c>
      <c r="C16" s="2" t="s">
        <v>20</v>
      </c>
      <c r="D16" s="2" t="s">
        <v>21</v>
      </c>
      <c r="E16" s="3">
        <v>39</v>
      </c>
      <c r="F16" s="2">
        <v>35</v>
      </c>
      <c r="G16" s="2" t="str">
        <f t="shared" si="0"/>
        <v>$1365.00</v>
      </c>
      <c r="H16" s="2" t="str">
        <f t="shared" si="1"/>
        <v>$0.00</v>
      </c>
      <c r="I16" s="2" t="str">
        <f t="shared" si="2"/>
        <v>$136.50</v>
      </c>
      <c r="J16" s="2" t="str">
        <f t="shared" si="3"/>
        <v>$68.25</v>
      </c>
      <c r="K16" s="2" t="str">
        <f t="shared" si="4"/>
        <v>$50.00</v>
      </c>
      <c r="L16" s="2" t="str">
        <f t="shared" si="5"/>
        <v>$40.95</v>
      </c>
      <c r="M16" s="2" t="str">
        <f t="shared" si="6"/>
        <v>$295.70</v>
      </c>
      <c r="N16" s="2" t="str">
        <f t="shared" si="7"/>
        <v>$1069.30</v>
      </c>
    </row>
    <row r="17" spans="2:14" ht="15.6" x14ac:dyDescent="0.3">
      <c r="B17" s="5" t="s">
        <v>24</v>
      </c>
      <c r="C17" s="2" t="s">
        <v>4</v>
      </c>
      <c r="D17" s="2" t="s">
        <v>2</v>
      </c>
      <c r="E17" s="3">
        <v>49</v>
      </c>
      <c r="F17" s="2">
        <v>45</v>
      </c>
      <c r="G17" s="2" t="str">
        <f t="shared" si="0"/>
        <v>$2327.50</v>
      </c>
      <c r="H17" s="2" t="str">
        <f t="shared" si="1"/>
        <v>$367.50</v>
      </c>
      <c r="I17" s="2" t="str">
        <f t="shared" si="2"/>
        <v>$232.75</v>
      </c>
      <c r="J17" s="2" t="str">
        <f t="shared" si="3"/>
        <v>$116.38</v>
      </c>
      <c r="K17" s="2" t="str">
        <f t="shared" si="4"/>
        <v>$50.00</v>
      </c>
      <c r="L17" s="2" t="str">
        <f t="shared" si="5"/>
        <v>$69.83</v>
      </c>
      <c r="M17" s="2" t="str">
        <f t="shared" si="6"/>
        <v>$468.96</v>
      </c>
      <c r="N17" s="2" t="str">
        <f t="shared" si="7"/>
        <v>$1858.54</v>
      </c>
    </row>
    <row r="18" spans="2:14" ht="15.6" x14ac:dyDescent="0.3">
      <c r="B18" s="5" t="s">
        <v>25</v>
      </c>
      <c r="C18" s="2" t="s">
        <v>20</v>
      </c>
      <c r="D18" s="2" t="s">
        <v>21</v>
      </c>
      <c r="E18" s="3">
        <v>34</v>
      </c>
      <c r="F18" s="2">
        <v>39</v>
      </c>
      <c r="G18" s="2" t="str">
        <f t="shared" si="0"/>
        <v>$1326.00</v>
      </c>
      <c r="H18" s="2" t="str">
        <f t="shared" si="1"/>
        <v>$0.00</v>
      </c>
      <c r="I18" s="2" t="str">
        <f t="shared" si="2"/>
        <v>$132.60</v>
      </c>
      <c r="J18" s="2" t="str">
        <f t="shared" si="3"/>
        <v>$66.30</v>
      </c>
      <c r="K18" s="2" t="str">
        <f t="shared" si="4"/>
        <v>$50.00</v>
      </c>
      <c r="L18" s="2" t="str">
        <f t="shared" si="5"/>
        <v>$39.78</v>
      </c>
      <c r="M18" s="2" t="str">
        <f t="shared" si="6"/>
        <v>$288.68</v>
      </c>
      <c r="N18" s="2" t="str">
        <f t="shared" si="7"/>
        <v>$1037.32</v>
      </c>
    </row>
    <row r="19" spans="2:14" ht="15.6" x14ac:dyDescent="0.3">
      <c r="B19" s="5" t="s">
        <v>26</v>
      </c>
      <c r="C19" s="2" t="s">
        <v>17</v>
      </c>
      <c r="D19" s="2" t="s">
        <v>5</v>
      </c>
      <c r="E19" s="3">
        <v>36</v>
      </c>
      <c r="F19" s="2">
        <v>49</v>
      </c>
      <c r="G19" s="2" t="str">
        <f t="shared" si="0"/>
        <v>$1926.00</v>
      </c>
      <c r="H19" s="2" t="str">
        <f t="shared" si="1"/>
        <v>$486.00</v>
      </c>
      <c r="I19" s="2" t="str">
        <f t="shared" si="2"/>
        <v>$192.60</v>
      </c>
      <c r="J19" s="2" t="str">
        <f t="shared" si="3"/>
        <v>$96.30</v>
      </c>
      <c r="K19" s="2" t="str">
        <f t="shared" si="4"/>
        <v>$50.00</v>
      </c>
      <c r="L19" s="2" t="str">
        <f t="shared" si="5"/>
        <v>$57.78</v>
      </c>
      <c r="M19" s="2" t="str">
        <f t="shared" si="6"/>
        <v>$396.68</v>
      </c>
      <c r="N19" s="2" t="str">
        <f t="shared" si="7"/>
        <v>$1529.32</v>
      </c>
    </row>
    <row r="20" spans="2:14" ht="15.6" x14ac:dyDescent="0.3">
      <c r="B20" s="5" t="s">
        <v>27</v>
      </c>
      <c r="C20" s="2" t="s">
        <v>7</v>
      </c>
      <c r="D20" s="2" t="s">
        <v>5</v>
      </c>
      <c r="E20" s="3">
        <v>59</v>
      </c>
      <c r="F20" s="2">
        <v>43</v>
      </c>
      <c r="G20" s="2" t="str">
        <f t="shared" si="0"/>
        <v>$2625.50</v>
      </c>
      <c r="H20" s="2" t="str">
        <f t="shared" si="1"/>
        <v>$265.50</v>
      </c>
      <c r="I20" s="2" t="str">
        <f t="shared" si="2"/>
        <v>$262.55</v>
      </c>
      <c r="J20" s="2" t="str">
        <f t="shared" si="3"/>
        <v>$131.28</v>
      </c>
      <c r="K20" s="2" t="str">
        <f t="shared" si="4"/>
        <v>$50.00</v>
      </c>
      <c r="L20" s="2" t="str">
        <f t="shared" si="5"/>
        <v>$78.77</v>
      </c>
      <c r="M20" s="2" t="str">
        <f t="shared" si="6"/>
        <v>$522.60</v>
      </c>
      <c r="N20" s="2" t="str">
        <f t="shared" si="7"/>
        <v>$2102.90</v>
      </c>
    </row>
    <row r="21" spans="2:14" ht="15.6" x14ac:dyDescent="0.3">
      <c r="B21" s="5" t="s">
        <v>28</v>
      </c>
      <c r="C21" s="2" t="s">
        <v>10</v>
      </c>
      <c r="D21" s="2" t="s">
        <v>2</v>
      </c>
      <c r="E21" s="3">
        <v>46</v>
      </c>
      <c r="F21" s="2">
        <v>39</v>
      </c>
      <c r="G21" s="2" t="str">
        <f t="shared" si="0"/>
        <v>$1794.00</v>
      </c>
      <c r="H21" s="2" t="str">
        <f t="shared" si="1"/>
        <v>$0.00</v>
      </c>
      <c r="I21" s="2" t="str">
        <f t="shared" si="2"/>
        <v>$179.40</v>
      </c>
      <c r="J21" s="2" t="str">
        <f t="shared" si="3"/>
        <v>$89.70</v>
      </c>
      <c r="K21" s="2" t="str">
        <f t="shared" si="4"/>
        <v>$50.00</v>
      </c>
      <c r="L21" s="2" t="str">
        <f t="shared" si="5"/>
        <v>$53.82</v>
      </c>
      <c r="M21" s="2" t="str">
        <f t="shared" ref="M21:M71" si="8">TEXT(I21+J21+K21+L21,"$0.00")</f>
        <v>$372.92</v>
      </c>
      <c r="N21" s="2" t="str">
        <f t="shared" ref="N21:N103" si="9">TEXT(G21-M21,"$0.00")</f>
        <v>$1421.08</v>
      </c>
    </row>
    <row r="22" spans="2:14" ht="15.6" x14ac:dyDescent="0.3">
      <c r="B22" s="5" t="s">
        <v>29</v>
      </c>
      <c r="C22" s="2" t="s">
        <v>13</v>
      </c>
      <c r="D22" s="2" t="s">
        <v>14</v>
      </c>
      <c r="E22" s="3">
        <v>48</v>
      </c>
      <c r="F22" s="2">
        <v>38</v>
      </c>
      <c r="G22" s="2" t="str">
        <f t="shared" si="0"/>
        <v>$1824.00</v>
      </c>
      <c r="H22" s="2" t="str">
        <f t="shared" si="1"/>
        <v>$0.00</v>
      </c>
      <c r="I22" s="2" t="str">
        <f t="shared" si="2"/>
        <v>$182.40</v>
      </c>
      <c r="J22" s="2" t="str">
        <f t="shared" si="3"/>
        <v>$91.20</v>
      </c>
      <c r="K22" s="2" t="str">
        <f t="shared" si="4"/>
        <v>$50.00</v>
      </c>
      <c r="L22" s="2" t="str">
        <f t="shared" si="5"/>
        <v>$54.72</v>
      </c>
      <c r="M22" s="2" t="str">
        <f t="shared" si="8"/>
        <v>$378.32</v>
      </c>
      <c r="N22" s="2" t="str">
        <f t="shared" si="9"/>
        <v>$1445.68</v>
      </c>
    </row>
    <row r="23" spans="2:14" ht="15.6" x14ac:dyDescent="0.3">
      <c r="B23" s="5" t="s">
        <v>30</v>
      </c>
      <c r="C23" s="2" t="s">
        <v>1</v>
      </c>
      <c r="D23" s="2" t="s">
        <v>2</v>
      </c>
      <c r="E23" s="3">
        <v>44</v>
      </c>
      <c r="F23" s="2">
        <v>38</v>
      </c>
      <c r="G23" s="2" t="str">
        <f t="shared" si="0"/>
        <v>$1672.00</v>
      </c>
      <c r="H23" s="2" t="str">
        <f t="shared" si="1"/>
        <v>$0.00</v>
      </c>
      <c r="I23" s="2" t="str">
        <f t="shared" si="2"/>
        <v>$167.20</v>
      </c>
      <c r="J23" s="2" t="str">
        <f t="shared" si="3"/>
        <v>$83.60</v>
      </c>
      <c r="K23" s="2" t="str">
        <f t="shared" si="4"/>
        <v>$50.00</v>
      </c>
      <c r="L23" s="2" t="str">
        <f t="shared" si="5"/>
        <v>$50.16</v>
      </c>
      <c r="M23" s="2" t="str">
        <f t="shared" si="8"/>
        <v>$350.96</v>
      </c>
      <c r="N23" s="2" t="str">
        <f t="shared" si="9"/>
        <v>$1321.04</v>
      </c>
    </row>
    <row r="24" spans="2:14" ht="15.6" x14ac:dyDescent="0.3">
      <c r="B24" s="5" t="s">
        <v>31</v>
      </c>
      <c r="C24" s="2" t="s">
        <v>1</v>
      </c>
      <c r="D24" s="2" t="s">
        <v>2</v>
      </c>
      <c r="E24" s="3">
        <v>33</v>
      </c>
      <c r="F24" s="2">
        <v>43</v>
      </c>
      <c r="G24" s="2" t="str">
        <f t="shared" si="0"/>
        <v>$1468.50</v>
      </c>
      <c r="H24" s="2" t="str">
        <f t="shared" si="1"/>
        <v>$148.50</v>
      </c>
      <c r="I24" s="2" t="str">
        <f t="shared" si="2"/>
        <v>$146.85</v>
      </c>
      <c r="J24" s="2" t="str">
        <f t="shared" si="3"/>
        <v>$73.43</v>
      </c>
      <c r="K24" s="2" t="str">
        <f t="shared" si="4"/>
        <v>$50.00</v>
      </c>
      <c r="L24" s="2" t="str">
        <f t="shared" si="5"/>
        <v>$44.06</v>
      </c>
      <c r="M24" s="2" t="str">
        <f t="shared" si="8"/>
        <v>$314.34</v>
      </c>
      <c r="N24" s="2" t="str">
        <f t="shared" si="9"/>
        <v>$1154.16</v>
      </c>
    </row>
    <row r="25" spans="2:14" ht="15.6" x14ac:dyDescent="0.3">
      <c r="B25" s="5" t="s">
        <v>32</v>
      </c>
      <c r="C25" s="2" t="s">
        <v>10</v>
      </c>
      <c r="D25" s="2" t="s">
        <v>2</v>
      </c>
      <c r="E25" s="3">
        <v>39</v>
      </c>
      <c r="F25" s="2">
        <v>43</v>
      </c>
      <c r="G25" s="2" t="str">
        <f t="shared" si="0"/>
        <v>$1735.50</v>
      </c>
      <c r="H25" s="2" t="str">
        <f t="shared" si="1"/>
        <v>$175.50</v>
      </c>
      <c r="I25" s="2" t="str">
        <f t="shared" si="2"/>
        <v>$173.55</v>
      </c>
      <c r="J25" s="2" t="str">
        <f t="shared" si="3"/>
        <v>$86.78</v>
      </c>
      <c r="K25" s="2" t="str">
        <f t="shared" si="4"/>
        <v>$50.00</v>
      </c>
      <c r="L25" s="2" t="str">
        <f t="shared" si="5"/>
        <v>$52.07</v>
      </c>
      <c r="M25" s="2" t="str">
        <f t="shared" si="8"/>
        <v>$362.40</v>
      </c>
      <c r="N25" s="2" t="str">
        <f t="shared" si="9"/>
        <v>$1373.10</v>
      </c>
    </row>
    <row r="26" spans="2:14" ht="15.6" x14ac:dyDescent="0.3">
      <c r="B26" s="5" t="s">
        <v>33</v>
      </c>
      <c r="C26" s="2" t="s">
        <v>7</v>
      </c>
      <c r="D26" s="2" t="s">
        <v>5</v>
      </c>
      <c r="E26" s="3">
        <v>47</v>
      </c>
      <c r="F26" s="2">
        <v>48</v>
      </c>
      <c r="G26" s="2" t="str">
        <f>IF(F26&lt;=40,TEXT(F26*E26, "$0.00"),TEXT(40*E26+(F26-40)*E26*1.5, "$0.00"))</f>
        <v>$2444.00</v>
      </c>
      <c r="H26" s="2" t="str">
        <f t="shared" si="1"/>
        <v>$564.00</v>
      </c>
      <c r="I26" s="2" t="str">
        <f t="shared" si="2"/>
        <v>$244.40</v>
      </c>
      <c r="J26" s="2" t="str">
        <f t="shared" si="3"/>
        <v>$122.20</v>
      </c>
      <c r="K26" s="2" t="str">
        <f t="shared" si="4"/>
        <v>$50.00</v>
      </c>
      <c r="L26" s="2" t="str">
        <f t="shared" si="5"/>
        <v>$73.32</v>
      </c>
      <c r="M26" s="2" t="str">
        <f t="shared" si="8"/>
        <v>$489.92</v>
      </c>
      <c r="N26" s="2" t="str">
        <f t="shared" si="9"/>
        <v>$1954.08</v>
      </c>
    </row>
    <row r="27" spans="2:14" ht="15.6" x14ac:dyDescent="0.3">
      <c r="B27" s="5" t="s">
        <v>34</v>
      </c>
      <c r="C27" s="2" t="s">
        <v>4</v>
      </c>
      <c r="D27" s="2" t="s">
        <v>2</v>
      </c>
      <c r="E27" s="3">
        <v>42</v>
      </c>
      <c r="F27" s="2">
        <v>48</v>
      </c>
      <c r="G27" s="2" t="str">
        <f t="shared" si="0"/>
        <v>$2184.00</v>
      </c>
      <c r="H27" s="2" t="str">
        <f t="shared" si="1"/>
        <v>$504.00</v>
      </c>
      <c r="I27" s="2" t="str">
        <f t="shared" si="2"/>
        <v>$218.40</v>
      </c>
      <c r="J27" s="2" t="str">
        <f t="shared" si="3"/>
        <v>$109.20</v>
      </c>
      <c r="K27" s="2" t="str">
        <f t="shared" si="4"/>
        <v>$50.00</v>
      </c>
      <c r="L27" s="2" t="str">
        <f t="shared" si="5"/>
        <v>$65.52</v>
      </c>
      <c r="M27" s="2" t="str">
        <f t="shared" si="8"/>
        <v>$443.12</v>
      </c>
      <c r="N27" s="2" t="str">
        <f t="shared" si="9"/>
        <v>$1740.88</v>
      </c>
    </row>
    <row r="28" spans="2:14" ht="15.6" x14ac:dyDescent="0.3">
      <c r="B28" s="5" t="s">
        <v>35</v>
      </c>
      <c r="C28" s="2" t="s">
        <v>13</v>
      </c>
      <c r="D28" s="2" t="s">
        <v>14</v>
      </c>
      <c r="E28" s="3">
        <v>41</v>
      </c>
      <c r="F28" s="2">
        <v>46</v>
      </c>
      <c r="G28" s="2" t="str">
        <f t="shared" si="0"/>
        <v>$2009.00</v>
      </c>
      <c r="H28" s="2" t="str">
        <f t="shared" si="1"/>
        <v>$369.00</v>
      </c>
      <c r="I28" s="2" t="str">
        <f t="shared" si="2"/>
        <v>$200.90</v>
      </c>
      <c r="J28" s="2" t="str">
        <f t="shared" si="3"/>
        <v>$100.45</v>
      </c>
      <c r="K28" s="2" t="str">
        <f t="shared" si="4"/>
        <v>$50.00</v>
      </c>
      <c r="L28" s="2" t="str">
        <f t="shared" si="5"/>
        <v>$60.27</v>
      </c>
      <c r="M28" s="2" t="str">
        <f t="shared" si="8"/>
        <v>$411.62</v>
      </c>
      <c r="N28" s="2" t="str">
        <f t="shared" si="9"/>
        <v>$1597.38</v>
      </c>
    </row>
    <row r="29" spans="2:14" ht="15.6" x14ac:dyDescent="0.3">
      <c r="B29" s="5" t="s">
        <v>36</v>
      </c>
      <c r="C29" s="2" t="s">
        <v>13</v>
      </c>
      <c r="D29" s="2" t="s">
        <v>14</v>
      </c>
      <c r="E29" s="3">
        <v>50</v>
      </c>
      <c r="F29" s="2">
        <v>49</v>
      </c>
      <c r="G29" s="2" t="str">
        <f t="shared" si="0"/>
        <v>$2675.00</v>
      </c>
      <c r="H29" s="2" t="str">
        <f t="shared" si="1"/>
        <v>$675.00</v>
      </c>
      <c r="I29" s="2" t="str">
        <f t="shared" si="2"/>
        <v>$267.50</v>
      </c>
      <c r="J29" s="2" t="str">
        <f t="shared" si="3"/>
        <v>$133.75</v>
      </c>
      <c r="K29" s="2" t="str">
        <f t="shared" si="4"/>
        <v>$50.00</v>
      </c>
      <c r="L29" s="2" t="str">
        <f t="shared" ref="L29:L103" si="10">TEXT(G29*0.03,"$0.00")</f>
        <v>$80.25</v>
      </c>
      <c r="M29" s="2" t="str">
        <f t="shared" si="8"/>
        <v>$531.50</v>
      </c>
      <c r="N29" s="2" t="str">
        <f t="shared" si="9"/>
        <v>$2143.50</v>
      </c>
    </row>
    <row r="30" spans="2:14" ht="15.6" x14ac:dyDescent="0.3">
      <c r="B30" s="5" t="s">
        <v>37</v>
      </c>
      <c r="C30" s="2" t="s">
        <v>1</v>
      </c>
      <c r="D30" s="2" t="s">
        <v>2</v>
      </c>
      <c r="E30" s="3">
        <v>35</v>
      </c>
      <c r="F30" s="2">
        <v>42</v>
      </c>
      <c r="G30" s="2" t="str">
        <f t="shared" si="0"/>
        <v>$1505.00</v>
      </c>
      <c r="H30" s="2" t="str">
        <f t="shared" si="1"/>
        <v>$105.00</v>
      </c>
      <c r="I30" s="2" t="str">
        <f t="shared" si="2"/>
        <v>$150.50</v>
      </c>
      <c r="J30" s="2" t="str">
        <f t="shared" si="3"/>
        <v>$75.25</v>
      </c>
      <c r="K30" s="2" t="str">
        <f t="shared" si="4"/>
        <v>$50.00</v>
      </c>
      <c r="L30" s="2" t="str">
        <f t="shared" si="10"/>
        <v>$45.15</v>
      </c>
      <c r="M30" s="2" t="str">
        <f t="shared" si="8"/>
        <v>$320.90</v>
      </c>
      <c r="N30" s="2" t="str">
        <f t="shared" si="9"/>
        <v>$1184.10</v>
      </c>
    </row>
    <row r="31" spans="2:14" ht="15.6" x14ac:dyDescent="0.3">
      <c r="B31" s="5" t="s">
        <v>38</v>
      </c>
      <c r="C31" s="2" t="s">
        <v>4</v>
      </c>
      <c r="D31" s="2" t="s">
        <v>2</v>
      </c>
      <c r="E31" s="3">
        <v>38</v>
      </c>
      <c r="F31" s="2">
        <v>35</v>
      </c>
      <c r="G31" s="2" t="str">
        <f t="shared" si="0"/>
        <v>$1330.00</v>
      </c>
      <c r="H31" s="2" t="str">
        <f t="shared" si="1"/>
        <v>$0.00</v>
      </c>
      <c r="I31" s="2" t="str">
        <f t="shared" si="2"/>
        <v>$133.00</v>
      </c>
      <c r="J31" s="2" t="str">
        <f t="shared" si="3"/>
        <v>$66.50</v>
      </c>
      <c r="K31" s="2" t="str">
        <f t="shared" si="4"/>
        <v>$50.00</v>
      </c>
      <c r="L31" s="2" t="str">
        <f t="shared" si="10"/>
        <v>$39.90</v>
      </c>
      <c r="M31" s="2" t="str">
        <f t="shared" si="8"/>
        <v>$289.40</v>
      </c>
      <c r="N31" s="2" t="str">
        <f t="shared" si="9"/>
        <v>$1040.60</v>
      </c>
    </row>
    <row r="32" spans="2:14" ht="15.6" x14ac:dyDescent="0.3">
      <c r="B32" s="5" t="s">
        <v>39</v>
      </c>
      <c r="C32" s="2" t="s">
        <v>17</v>
      </c>
      <c r="D32" s="2" t="s">
        <v>5</v>
      </c>
      <c r="E32" s="3">
        <v>51</v>
      </c>
      <c r="F32" s="2">
        <v>38</v>
      </c>
      <c r="G32" s="2" t="str">
        <f t="shared" si="0"/>
        <v>$1938.00</v>
      </c>
      <c r="H32" s="2" t="str">
        <f t="shared" si="1"/>
        <v>$0.00</v>
      </c>
      <c r="I32" s="2" t="str">
        <f t="shared" si="2"/>
        <v>$193.80</v>
      </c>
      <c r="J32" s="2" t="str">
        <f t="shared" si="3"/>
        <v>$96.90</v>
      </c>
      <c r="K32" s="2" t="str">
        <f t="shared" si="4"/>
        <v>$50.00</v>
      </c>
      <c r="L32" s="2" t="str">
        <f t="shared" si="10"/>
        <v>$58.14</v>
      </c>
      <c r="M32" s="2" t="str">
        <f t="shared" si="8"/>
        <v>$398.84</v>
      </c>
      <c r="N32" s="2" t="str">
        <f t="shared" si="9"/>
        <v>$1539.16</v>
      </c>
    </row>
    <row r="33" spans="2:14" ht="15.6" x14ac:dyDescent="0.3">
      <c r="B33" s="5" t="s">
        <v>40</v>
      </c>
      <c r="C33" s="2" t="s">
        <v>4</v>
      </c>
      <c r="D33" s="2" t="s">
        <v>2</v>
      </c>
      <c r="E33" s="3">
        <v>56</v>
      </c>
      <c r="F33" s="2">
        <v>43</v>
      </c>
      <c r="G33" s="2" t="str">
        <f t="shared" si="0"/>
        <v>$2492.00</v>
      </c>
      <c r="H33" s="2" t="str">
        <f t="shared" si="1"/>
        <v>$252.00</v>
      </c>
      <c r="I33" s="2" t="str">
        <f t="shared" si="2"/>
        <v>$249.20</v>
      </c>
      <c r="J33" s="2" t="str">
        <f t="shared" si="3"/>
        <v>$124.60</v>
      </c>
      <c r="K33" s="2" t="str">
        <f t="shared" si="4"/>
        <v>$50.00</v>
      </c>
      <c r="L33" s="2" t="str">
        <f t="shared" si="10"/>
        <v>$74.76</v>
      </c>
      <c r="M33" s="2" t="str">
        <f t="shared" si="8"/>
        <v>$498.56</v>
      </c>
      <c r="N33" s="2" t="str">
        <f t="shared" si="9"/>
        <v>$1993.44</v>
      </c>
    </row>
    <row r="34" spans="2:14" ht="15.6" x14ac:dyDescent="0.3">
      <c r="B34" s="5" t="s">
        <v>41</v>
      </c>
      <c r="C34" s="2" t="s">
        <v>17</v>
      </c>
      <c r="D34" s="2" t="s">
        <v>5</v>
      </c>
      <c r="E34" s="3">
        <v>29</v>
      </c>
      <c r="F34" s="2">
        <v>42</v>
      </c>
      <c r="G34" s="2" t="str">
        <f t="shared" si="0"/>
        <v>$1247.00</v>
      </c>
      <c r="H34" s="2" t="str">
        <f t="shared" si="1"/>
        <v>$87.00</v>
      </c>
      <c r="I34" s="2" t="str">
        <f t="shared" si="2"/>
        <v>$124.70</v>
      </c>
      <c r="J34" s="2" t="str">
        <f t="shared" si="3"/>
        <v>$62.35</v>
      </c>
      <c r="K34" s="2" t="str">
        <f t="shared" si="4"/>
        <v>$50.00</v>
      </c>
      <c r="L34" s="2" t="str">
        <f t="shared" si="10"/>
        <v>$37.41</v>
      </c>
      <c r="M34" s="2" t="str">
        <f t="shared" si="8"/>
        <v>$274.46</v>
      </c>
      <c r="N34" s="2" t="str">
        <f t="shared" si="9"/>
        <v>$972.54</v>
      </c>
    </row>
    <row r="35" spans="2:14" ht="15.6" x14ac:dyDescent="0.3">
      <c r="B35" s="5" t="s">
        <v>42</v>
      </c>
      <c r="C35" s="2" t="s">
        <v>1</v>
      </c>
      <c r="D35" s="2" t="s">
        <v>2</v>
      </c>
      <c r="E35" s="3">
        <v>28</v>
      </c>
      <c r="F35" s="2">
        <v>42</v>
      </c>
      <c r="G35" s="2" t="str">
        <f t="shared" si="0"/>
        <v>$1204.00</v>
      </c>
      <c r="H35" s="2" t="str">
        <f t="shared" si="1"/>
        <v>$84.00</v>
      </c>
      <c r="I35" s="2" t="str">
        <f t="shared" si="2"/>
        <v>$120.40</v>
      </c>
      <c r="J35" s="2" t="str">
        <f t="shared" si="3"/>
        <v>$60.20</v>
      </c>
      <c r="K35" s="2" t="str">
        <f t="shared" si="4"/>
        <v>$50.00</v>
      </c>
      <c r="L35" s="2" t="str">
        <f t="shared" si="10"/>
        <v>$36.12</v>
      </c>
      <c r="M35" s="2" t="str">
        <f t="shared" si="8"/>
        <v>$266.72</v>
      </c>
      <c r="N35" s="2" t="str">
        <f t="shared" si="9"/>
        <v>$937.28</v>
      </c>
    </row>
    <row r="36" spans="2:14" ht="15.6" x14ac:dyDescent="0.3">
      <c r="B36" s="5" t="s">
        <v>43</v>
      </c>
      <c r="C36" s="2" t="s">
        <v>4</v>
      </c>
      <c r="D36" s="2" t="s">
        <v>2</v>
      </c>
      <c r="E36" s="3">
        <v>37</v>
      </c>
      <c r="F36" s="2">
        <v>48</v>
      </c>
      <c r="G36" s="2" t="str">
        <f t="shared" si="0"/>
        <v>$1924.00</v>
      </c>
      <c r="H36" s="2" t="str">
        <f t="shared" si="1"/>
        <v>$444.00</v>
      </c>
      <c r="I36" s="2" t="str">
        <f t="shared" si="2"/>
        <v>$192.40</v>
      </c>
      <c r="J36" s="2" t="str">
        <f t="shared" si="3"/>
        <v>$96.20</v>
      </c>
      <c r="K36" s="2" t="str">
        <f t="shared" si="4"/>
        <v>$50.00</v>
      </c>
      <c r="L36" s="2" t="str">
        <f t="shared" si="10"/>
        <v>$57.72</v>
      </c>
      <c r="M36" s="2" t="str">
        <f t="shared" si="8"/>
        <v>$396.32</v>
      </c>
      <c r="N36" s="2" t="str">
        <f t="shared" si="9"/>
        <v>$1527.68</v>
      </c>
    </row>
    <row r="37" spans="2:14" ht="15.6" x14ac:dyDescent="0.3">
      <c r="B37" s="5" t="s">
        <v>44</v>
      </c>
      <c r="C37" s="2" t="s">
        <v>10</v>
      </c>
      <c r="D37" s="2" t="s">
        <v>2</v>
      </c>
      <c r="E37" s="3">
        <v>44</v>
      </c>
      <c r="F37" s="2">
        <v>45</v>
      </c>
      <c r="G37" s="2" t="str">
        <f t="shared" si="0"/>
        <v>$2090.00</v>
      </c>
      <c r="H37" s="2" t="str">
        <f t="shared" si="1"/>
        <v>$330.00</v>
      </c>
      <c r="I37" s="2" t="str">
        <f t="shared" si="2"/>
        <v>$209.00</v>
      </c>
      <c r="J37" s="2" t="str">
        <f t="shared" si="3"/>
        <v>$104.50</v>
      </c>
      <c r="K37" s="2" t="str">
        <f t="shared" si="4"/>
        <v>$50.00</v>
      </c>
      <c r="L37" s="2" t="str">
        <f t="shared" si="10"/>
        <v>$62.70</v>
      </c>
      <c r="M37" s="2" t="str">
        <f t="shared" si="8"/>
        <v>$426.20</v>
      </c>
      <c r="N37" s="2" t="str">
        <f t="shared" si="9"/>
        <v>$1663.80</v>
      </c>
    </row>
    <row r="38" spans="2:14" ht="15.6" x14ac:dyDescent="0.3">
      <c r="B38" s="5" t="s">
        <v>45</v>
      </c>
      <c r="C38" s="2" t="s">
        <v>20</v>
      </c>
      <c r="D38" s="2" t="s">
        <v>21</v>
      </c>
      <c r="E38" s="3">
        <v>26</v>
      </c>
      <c r="F38" s="2">
        <v>36</v>
      </c>
      <c r="G38" s="2" t="str">
        <f t="shared" si="0"/>
        <v>$936.00</v>
      </c>
      <c r="H38" s="2" t="str">
        <f t="shared" si="1"/>
        <v>$0.00</v>
      </c>
      <c r="I38" s="2" t="str">
        <f t="shared" si="2"/>
        <v>$93.60</v>
      </c>
      <c r="J38" s="2" t="str">
        <f t="shared" si="3"/>
        <v>$46.80</v>
      </c>
      <c r="K38" s="2" t="str">
        <f t="shared" si="4"/>
        <v>$50.00</v>
      </c>
      <c r="L38" s="2" t="str">
        <f t="shared" si="10"/>
        <v>$28.08</v>
      </c>
      <c r="M38" s="2" t="str">
        <f t="shared" si="8"/>
        <v>$218.48</v>
      </c>
      <c r="N38" s="2" t="str">
        <f t="shared" si="9"/>
        <v>$717.52</v>
      </c>
    </row>
    <row r="39" spans="2:14" ht="15.6" x14ac:dyDescent="0.3">
      <c r="B39" s="5" t="s">
        <v>46</v>
      </c>
      <c r="C39" s="2" t="s">
        <v>1</v>
      </c>
      <c r="D39" s="2" t="s">
        <v>2</v>
      </c>
      <c r="E39" s="3">
        <v>59</v>
      </c>
      <c r="F39" s="2">
        <v>43</v>
      </c>
      <c r="G39" s="2" t="str">
        <f t="shared" si="0"/>
        <v>$2625.50</v>
      </c>
      <c r="H39" s="2" t="str">
        <f t="shared" si="1"/>
        <v>$265.50</v>
      </c>
      <c r="I39" s="2" t="str">
        <f t="shared" si="2"/>
        <v>$262.55</v>
      </c>
      <c r="J39" s="2" t="str">
        <f t="shared" si="3"/>
        <v>$131.28</v>
      </c>
      <c r="K39" s="2" t="str">
        <f t="shared" si="4"/>
        <v>$50.00</v>
      </c>
      <c r="L39" s="2" t="str">
        <f t="shared" si="10"/>
        <v>$78.77</v>
      </c>
      <c r="M39" s="2" t="str">
        <f t="shared" si="8"/>
        <v>$522.60</v>
      </c>
      <c r="N39" s="2" t="str">
        <f t="shared" si="9"/>
        <v>$2102.90</v>
      </c>
    </row>
    <row r="40" spans="2:14" ht="15.6" x14ac:dyDescent="0.3">
      <c r="B40" s="5" t="s">
        <v>47</v>
      </c>
      <c r="C40" s="2" t="s">
        <v>20</v>
      </c>
      <c r="D40" s="2" t="s">
        <v>21</v>
      </c>
      <c r="E40" s="3">
        <v>36</v>
      </c>
      <c r="F40" s="2">
        <v>39</v>
      </c>
      <c r="G40" s="2" t="str">
        <f t="shared" si="0"/>
        <v>$1404.00</v>
      </c>
      <c r="H40" s="2" t="str">
        <f t="shared" si="1"/>
        <v>$0.00</v>
      </c>
      <c r="I40" s="2" t="str">
        <f t="shared" si="2"/>
        <v>$140.40</v>
      </c>
      <c r="J40" s="2" t="str">
        <f t="shared" si="3"/>
        <v>$70.20</v>
      </c>
      <c r="K40" s="2" t="str">
        <f t="shared" si="4"/>
        <v>$50.00</v>
      </c>
      <c r="L40" s="2" t="str">
        <f t="shared" si="10"/>
        <v>$42.12</v>
      </c>
      <c r="M40" s="2" t="str">
        <f t="shared" si="8"/>
        <v>$302.72</v>
      </c>
      <c r="N40" s="2" t="str">
        <f t="shared" si="9"/>
        <v>$1101.28</v>
      </c>
    </row>
    <row r="41" spans="2:14" ht="15.6" x14ac:dyDescent="0.3">
      <c r="B41" s="5" t="s">
        <v>48</v>
      </c>
      <c r="C41" s="2" t="s">
        <v>17</v>
      </c>
      <c r="D41" s="2" t="s">
        <v>5</v>
      </c>
      <c r="E41" s="3">
        <v>33</v>
      </c>
      <c r="F41" s="2">
        <v>42</v>
      </c>
      <c r="G41" s="2" t="str">
        <f t="shared" si="0"/>
        <v>$1419.00</v>
      </c>
      <c r="H41" s="2" t="str">
        <f t="shared" si="1"/>
        <v>$99.00</v>
      </c>
      <c r="I41" s="2" t="str">
        <f t="shared" si="2"/>
        <v>$141.90</v>
      </c>
      <c r="J41" s="2" t="str">
        <f t="shared" si="3"/>
        <v>$70.95</v>
      </c>
      <c r="K41" s="2" t="str">
        <f t="shared" si="4"/>
        <v>$50.00</v>
      </c>
      <c r="L41" s="2" t="str">
        <f t="shared" si="10"/>
        <v>$42.57</v>
      </c>
      <c r="M41" s="2" t="str">
        <f t="shared" si="8"/>
        <v>$305.42</v>
      </c>
      <c r="N41" s="2" t="str">
        <f t="shared" si="9"/>
        <v>$1113.58</v>
      </c>
    </row>
    <row r="42" spans="2:14" ht="15.6" x14ac:dyDescent="0.3">
      <c r="B42" s="5" t="s">
        <v>51</v>
      </c>
      <c r="C42" s="2" t="s">
        <v>13</v>
      </c>
      <c r="D42" s="2" t="s">
        <v>14</v>
      </c>
      <c r="E42" s="3">
        <v>30</v>
      </c>
      <c r="F42" s="2">
        <v>35</v>
      </c>
      <c r="G42" s="2" t="str">
        <f t="shared" si="0"/>
        <v>$1050.00</v>
      </c>
      <c r="H42" s="2" t="str">
        <f t="shared" si="1"/>
        <v>$0.00</v>
      </c>
      <c r="I42" s="2" t="str">
        <f t="shared" si="2"/>
        <v>$105.00</v>
      </c>
      <c r="J42" s="2" t="str">
        <f t="shared" si="3"/>
        <v>$52.50</v>
      </c>
      <c r="K42" s="2" t="str">
        <f t="shared" si="4"/>
        <v>$50.00</v>
      </c>
      <c r="L42" s="2" t="str">
        <f t="shared" si="10"/>
        <v>$31.50</v>
      </c>
      <c r="M42" s="2" t="str">
        <f t="shared" si="8"/>
        <v>$239.00</v>
      </c>
      <c r="N42" s="2" t="str">
        <f t="shared" si="9"/>
        <v>$811.00</v>
      </c>
    </row>
    <row r="43" spans="2:14" ht="15.6" x14ac:dyDescent="0.3">
      <c r="B43" s="5" t="s">
        <v>52</v>
      </c>
      <c r="C43" s="2" t="s">
        <v>1</v>
      </c>
      <c r="D43" s="2" t="s">
        <v>2</v>
      </c>
      <c r="E43" s="3">
        <v>28</v>
      </c>
      <c r="F43" s="2">
        <v>46</v>
      </c>
      <c r="G43" s="2" t="str">
        <f t="shared" si="0"/>
        <v>$1372.00</v>
      </c>
      <c r="H43" s="2" t="str">
        <f t="shared" si="1"/>
        <v>$252.00</v>
      </c>
      <c r="I43" s="2" t="str">
        <f t="shared" si="2"/>
        <v>$137.20</v>
      </c>
      <c r="J43" s="2" t="str">
        <f t="shared" si="3"/>
        <v>$68.60</v>
      </c>
      <c r="K43" s="2" t="str">
        <f t="shared" si="4"/>
        <v>$50.00</v>
      </c>
      <c r="L43" s="2" t="str">
        <f t="shared" si="10"/>
        <v>$41.16</v>
      </c>
      <c r="M43" s="2" t="str">
        <f t="shared" si="8"/>
        <v>$296.96</v>
      </c>
      <c r="N43" s="2" t="str">
        <f t="shared" si="9"/>
        <v>$1075.04</v>
      </c>
    </row>
    <row r="44" spans="2:14" ht="15.6" x14ac:dyDescent="0.3">
      <c r="B44" s="5" t="s">
        <v>53</v>
      </c>
      <c r="C44" s="2" t="s">
        <v>7</v>
      </c>
      <c r="D44" s="2" t="s">
        <v>5</v>
      </c>
      <c r="E44" s="3">
        <v>59</v>
      </c>
      <c r="F44" s="2">
        <v>47</v>
      </c>
      <c r="G44" s="2" t="str">
        <f t="shared" si="0"/>
        <v>$2979.50</v>
      </c>
      <c r="H44" s="2" t="str">
        <f t="shared" si="1"/>
        <v>$619.50</v>
      </c>
      <c r="I44" s="2" t="str">
        <f t="shared" si="2"/>
        <v>$297.95</v>
      </c>
      <c r="J44" s="2" t="str">
        <f t="shared" si="3"/>
        <v>$148.98</v>
      </c>
      <c r="K44" s="2" t="str">
        <f t="shared" si="4"/>
        <v>$50.00</v>
      </c>
      <c r="L44" s="2" t="str">
        <f t="shared" si="10"/>
        <v>$89.39</v>
      </c>
      <c r="M44" s="2" t="str">
        <f t="shared" si="8"/>
        <v>$586.32</v>
      </c>
      <c r="N44" s="2" t="str">
        <f t="shared" si="9"/>
        <v>$2393.18</v>
      </c>
    </row>
    <row r="45" spans="2:14" ht="15.6" x14ac:dyDescent="0.3">
      <c r="B45" s="5" t="s">
        <v>54</v>
      </c>
      <c r="C45" s="2" t="s">
        <v>20</v>
      </c>
      <c r="D45" s="2" t="s">
        <v>21</v>
      </c>
      <c r="E45" s="3">
        <v>34</v>
      </c>
      <c r="F45" s="2">
        <v>39</v>
      </c>
      <c r="G45" s="2" t="str">
        <f t="shared" si="0"/>
        <v>$1326.00</v>
      </c>
      <c r="H45" s="2" t="str">
        <f t="shared" si="1"/>
        <v>$0.00</v>
      </c>
      <c r="I45" s="2" t="str">
        <f t="shared" si="2"/>
        <v>$132.60</v>
      </c>
      <c r="J45" s="2" t="str">
        <f t="shared" si="3"/>
        <v>$66.30</v>
      </c>
      <c r="K45" s="2" t="str">
        <f t="shared" si="4"/>
        <v>$50.00</v>
      </c>
      <c r="L45" s="2" t="str">
        <f t="shared" si="10"/>
        <v>$39.78</v>
      </c>
      <c r="M45" s="2" t="str">
        <f t="shared" si="8"/>
        <v>$288.68</v>
      </c>
      <c r="N45" s="2" t="str">
        <f t="shared" si="9"/>
        <v>$1037.32</v>
      </c>
    </row>
    <row r="46" spans="2:14" ht="15.6" x14ac:dyDescent="0.3">
      <c r="B46" s="5" t="s">
        <v>55</v>
      </c>
      <c r="C46" s="2" t="s">
        <v>1</v>
      </c>
      <c r="D46" s="2" t="s">
        <v>2</v>
      </c>
      <c r="E46" s="3">
        <v>44</v>
      </c>
      <c r="F46" s="2">
        <v>44</v>
      </c>
      <c r="G46" s="2" t="str">
        <f t="shared" si="0"/>
        <v>$2024.00</v>
      </c>
      <c r="H46" s="2" t="str">
        <f t="shared" si="1"/>
        <v>$264.00</v>
      </c>
      <c r="I46" s="2" t="str">
        <f t="shared" si="2"/>
        <v>$202.40</v>
      </c>
      <c r="J46" s="2" t="str">
        <f t="shared" si="3"/>
        <v>$101.20</v>
      </c>
      <c r="K46" s="2" t="str">
        <f t="shared" si="4"/>
        <v>$50.00</v>
      </c>
      <c r="L46" s="2" t="str">
        <f t="shared" si="10"/>
        <v>$60.72</v>
      </c>
      <c r="M46" s="2" t="str">
        <f t="shared" si="8"/>
        <v>$414.32</v>
      </c>
      <c r="N46" s="2" t="str">
        <f t="shared" si="9"/>
        <v>$1609.68</v>
      </c>
    </row>
    <row r="47" spans="2:14" ht="15.6" x14ac:dyDescent="0.3">
      <c r="B47" s="5" t="s">
        <v>56</v>
      </c>
      <c r="C47" s="2" t="s">
        <v>4</v>
      </c>
      <c r="D47" s="2" t="s">
        <v>2</v>
      </c>
      <c r="E47" s="3">
        <v>41</v>
      </c>
      <c r="F47" s="2">
        <v>35</v>
      </c>
      <c r="G47" s="2" t="str">
        <f t="shared" si="0"/>
        <v>$1435.00</v>
      </c>
      <c r="H47" s="2" t="str">
        <f t="shared" si="1"/>
        <v>$0.00</v>
      </c>
      <c r="I47" s="2" t="str">
        <f t="shared" si="2"/>
        <v>$143.50</v>
      </c>
      <c r="J47" s="2" t="str">
        <f t="shared" si="3"/>
        <v>$71.75</v>
      </c>
      <c r="K47" s="2" t="str">
        <f t="shared" si="4"/>
        <v>$50.00</v>
      </c>
      <c r="L47" s="2" t="str">
        <f t="shared" si="10"/>
        <v>$43.05</v>
      </c>
      <c r="M47" s="2" t="str">
        <f t="shared" si="8"/>
        <v>$308.30</v>
      </c>
      <c r="N47" s="2" t="str">
        <f t="shared" si="9"/>
        <v>$1126.70</v>
      </c>
    </row>
    <row r="48" spans="2:14" ht="15.6" x14ac:dyDescent="0.3">
      <c r="B48" s="5" t="s">
        <v>49</v>
      </c>
      <c r="C48" s="2" t="s">
        <v>20</v>
      </c>
      <c r="D48" s="2" t="s">
        <v>21</v>
      </c>
      <c r="E48" s="3">
        <v>28</v>
      </c>
      <c r="F48" s="2">
        <v>45</v>
      </c>
      <c r="G48" s="2" t="str">
        <f t="shared" si="0"/>
        <v>$1330.00</v>
      </c>
      <c r="H48" s="2" t="str">
        <f t="shared" si="1"/>
        <v>$210.00</v>
      </c>
      <c r="I48" s="2" t="str">
        <f t="shared" si="2"/>
        <v>$133.00</v>
      </c>
      <c r="J48" s="2" t="str">
        <f t="shared" si="3"/>
        <v>$66.50</v>
      </c>
      <c r="K48" s="2" t="str">
        <f t="shared" si="4"/>
        <v>$50.00</v>
      </c>
      <c r="L48" s="2" t="str">
        <f t="shared" si="10"/>
        <v>$39.90</v>
      </c>
      <c r="M48" s="2" t="str">
        <f t="shared" si="8"/>
        <v>$289.40</v>
      </c>
      <c r="N48" s="2" t="str">
        <f t="shared" si="9"/>
        <v>$1040.60</v>
      </c>
    </row>
    <row r="49" spans="2:14" ht="15.6" x14ac:dyDescent="0.3">
      <c r="B49" s="5" t="s">
        <v>57</v>
      </c>
      <c r="C49" s="2" t="s">
        <v>17</v>
      </c>
      <c r="D49" s="2" t="s">
        <v>5</v>
      </c>
      <c r="E49" s="3">
        <v>37</v>
      </c>
      <c r="F49" s="2">
        <v>49</v>
      </c>
      <c r="G49" s="2" t="str">
        <f t="shared" si="0"/>
        <v>$1979.50</v>
      </c>
      <c r="H49" s="2" t="str">
        <f t="shared" si="1"/>
        <v>$499.50</v>
      </c>
      <c r="I49" s="2" t="str">
        <f t="shared" si="2"/>
        <v>$197.95</v>
      </c>
      <c r="J49" s="2" t="str">
        <f t="shared" si="3"/>
        <v>$98.98</v>
      </c>
      <c r="K49" s="2" t="str">
        <f t="shared" si="4"/>
        <v>$50.00</v>
      </c>
      <c r="L49" s="2" t="str">
        <f t="shared" si="10"/>
        <v>$59.39</v>
      </c>
      <c r="M49" s="2" t="str">
        <f t="shared" si="8"/>
        <v>$406.32</v>
      </c>
      <c r="N49" s="2" t="str">
        <f t="shared" si="9"/>
        <v>$1573.18</v>
      </c>
    </row>
    <row r="50" spans="2:14" ht="15.6" x14ac:dyDescent="0.3">
      <c r="B50" s="5" t="s">
        <v>58</v>
      </c>
      <c r="C50" s="2" t="s">
        <v>20</v>
      </c>
      <c r="D50" s="2" t="s">
        <v>21</v>
      </c>
      <c r="E50" s="3">
        <v>41</v>
      </c>
      <c r="F50" s="2">
        <v>41</v>
      </c>
      <c r="G50" s="2" t="str">
        <f t="shared" si="0"/>
        <v>$1701.50</v>
      </c>
      <c r="H50" s="2" t="str">
        <f t="shared" si="1"/>
        <v>$61.50</v>
      </c>
      <c r="I50" s="2" t="str">
        <f t="shared" si="2"/>
        <v>$170.15</v>
      </c>
      <c r="J50" s="2" t="str">
        <f t="shared" si="3"/>
        <v>$85.08</v>
      </c>
      <c r="K50" s="2" t="str">
        <f t="shared" si="4"/>
        <v>$50.00</v>
      </c>
      <c r="L50" s="2" t="str">
        <f t="shared" si="10"/>
        <v>$51.05</v>
      </c>
      <c r="M50" s="2" t="str">
        <f t="shared" si="8"/>
        <v>$356.28</v>
      </c>
      <c r="N50" s="2" t="str">
        <f t="shared" si="9"/>
        <v>$1345.22</v>
      </c>
    </row>
    <row r="51" spans="2:14" ht="15.6" x14ac:dyDescent="0.3">
      <c r="B51" s="5" t="s">
        <v>50</v>
      </c>
      <c r="C51" s="2" t="s">
        <v>20</v>
      </c>
      <c r="D51" s="2" t="s">
        <v>21</v>
      </c>
      <c r="E51" s="3">
        <v>54</v>
      </c>
      <c r="F51" s="2">
        <v>47</v>
      </c>
      <c r="G51" s="2" t="str">
        <f t="shared" si="0"/>
        <v>$2727.00</v>
      </c>
      <c r="H51" s="2" t="str">
        <f t="shared" si="1"/>
        <v>$567.00</v>
      </c>
      <c r="I51" s="2" t="str">
        <f t="shared" si="2"/>
        <v>$272.70</v>
      </c>
      <c r="J51" s="2" t="str">
        <f t="shared" si="3"/>
        <v>$136.35</v>
      </c>
      <c r="K51" s="2" t="str">
        <f t="shared" si="4"/>
        <v>$50.00</v>
      </c>
      <c r="L51" s="2" t="str">
        <f t="shared" si="10"/>
        <v>$81.81</v>
      </c>
      <c r="M51" s="2" t="str">
        <f t="shared" si="8"/>
        <v>$540.86</v>
      </c>
      <c r="N51" s="2" t="str">
        <f t="shared" si="9"/>
        <v>$2186.14</v>
      </c>
    </row>
    <row r="52" spans="2:14" ht="15.6" x14ac:dyDescent="0.3">
      <c r="B52" s="5" t="s">
        <v>60</v>
      </c>
      <c r="C52" s="2" t="s">
        <v>13</v>
      </c>
      <c r="D52" s="2" t="s">
        <v>14</v>
      </c>
      <c r="E52" s="3">
        <v>57</v>
      </c>
      <c r="F52" s="2">
        <v>39</v>
      </c>
      <c r="G52" s="2" t="str">
        <f t="shared" si="0"/>
        <v>$2223.00</v>
      </c>
      <c r="H52" s="2" t="str">
        <f t="shared" si="1"/>
        <v>$0.00</v>
      </c>
      <c r="I52" s="2" t="str">
        <f t="shared" si="2"/>
        <v>$222.30</v>
      </c>
      <c r="J52" s="2" t="str">
        <f t="shared" si="3"/>
        <v>$111.15</v>
      </c>
      <c r="K52" s="2" t="str">
        <f t="shared" si="4"/>
        <v>$50.00</v>
      </c>
      <c r="L52" s="2" t="str">
        <f t="shared" si="10"/>
        <v>$66.69</v>
      </c>
      <c r="M52" s="2" t="str">
        <f t="shared" si="8"/>
        <v>$450.14</v>
      </c>
      <c r="N52" s="2" t="str">
        <f t="shared" si="9"/>
        <v>$1772.86</v>
      </c>
    </row>
    <row r="53" spans="2:14" ht="15.6" x14ac:dyDescent="0.3">
      <c r="B53" s="5" t="s">
        <v>59</v>
      </c>
      <c r="C53" s="2" t="s">
        <v>1</v>
      </c>
      <c r="D53" s="2" t="s">
        <v>2</v>
      </c>
      <c r="E53" s="3">
        <v>26</v>
      </c>
      <c r="F53" s="2">
        <v>37</v>
      </c>
      <c r="G53" s="2" t="str">
        <f t="shared" si="0"/>
        <v>$962.00</v>
      </c>
      <c r="H53" s="2" t="str">
        <f t="shared" si="1"/>
        <v>$0.00</v>
      </c>
      <c r="I53" s="2" t="str">
        <f t="shared" si="2"/>
        <v>$96.20</v>
      </c>
      <c r="J53" s="2" t="str">
        <f t="shared" si="3"/>
        <v>$48.10</v>
      </c>
      <c r="K53" s="2" t="str">
        <f t="shared" si="4"/>
        <v>$50.00</v>
      </c>
      <c r="L53" s="2" t="str">
        <f t="shared" si="10"/>
        <v>$28.86</v>
      </c>
      <c r="M53" s="2" t="str">
        <f t="shared" si="8"/>
        <v>$223.16</v>
      </c>
      <c r="N53" s="2" t="str">
        <f t="shared" si="9"/>
        <v>$738.84</v>
      </c>
    </row>
    <row r="54" spans="2:14" ht="15.6" x14ac:dyDescent="0.3">
      <c r="B54" s="5" t="s">
        <v>61</v>
      </c>
      <c r="C54" s="2" t="s">
        <v>4</v>
      </c>
      <c r="D54" s="2" t="s">
        <v>2</v>
      </c>
      <c r="E54" s="3">
        <v>43</v>
      </c>
      <c r="F54" s="2">
        <v>39</v>
      </c>
      <c r="G54" s="2" t="str">
        <f t="shared" si="0"/>
        <v>$1677.00</v>
      </c>
      <c r="H54" s="2" t="str">
        <f t="shared" si="1"/>
        <v>$0.00</v>
      </c>
      <c r="I54" s="2" t="str">
        <f t="shared" si="2"/>
        <v>$167.70</v>
      </c>
      <c r="J54" s="2" t="str">
        <f t="shared" si="3"/>
        <v>$83.85</v>
      </c>
      <c r="K54" s="2" t="str">
        <f t="shared" si="4"/>
        <v>$50.00</v>
      </c>
      <c r="L54" s="2" t="str">
        <f t="shared" si="10"/>
        <v>$50.31</v>
      </c>
      <c r="M54" s="2" t="str">
        <f t="shared" si="8"/>
        <v>$351.86</v>
      </c>
      <c r="N54" s="2" t="str">
        <f t="shared" si="9"/>
        <v>$1325.14</v>
      </c>
    </row>
    <row r="55" spans="2:14" ht="15.6" x14ac:dyDescent="0.3">
      <c r="B55" s="5" t="s">
        <v>62</v>
      </c>
      <c r="C55" s="2" t="s">
        <v>4</v>
      </c>
      <c r="D55" s="2" t="s">
        <v>2</v>
      </c>
      <c r="E55" s="3">
        <v>31</v>
      </c>
      <c r="F55" s="2">
        <v>41</v>
      </c>
      <c r="G55" s="2" t="str">
        <f t="shared" si="0"/>
        <v>$1286.50</v>
      </c>
      <c r="H55" s="2" t="str">
        <f t="shared" si="1"/>
        <v>$46.50</v>
      </c>
      <c r="I55" s="2" t="str">
        <f t="shared" si="2"/>
        <v>$128.65</v>
      </c>
      <c r="J55" s="2" t="str">
        <f t="shared" si="3"/>
        <v>$64.33</v>
      </c>
      <c r="K55" s="2" t="str">
        <f t="shared" si="4"/>
        <v>$50.00</v>
      </c>
      <c r="L55" s="2" t="str">
        <f t="shared" si="10"/>
        <v>$38.60</v>
      </c>
      <c r="M55" s="2" t="str">
        <f t="shared" si="8"/>
        <v>$281.58</v>
      </c>
      <c r="N55" s="2" t="str">
        <f t="shared" si="9"/>
        <v>$1004.92</v>
      </c>
    </row>
    <row r="56" spans="2:14" ht="15.6" x14ac:dyDescent="0.3">
      <c r="B56" s="5" t="s">
        <v>63</v>
      </c>
      <c r="C56" s="2" t="s">
        <v>4</v>
      </c>
      <c r="D56" s="2" t="s">
        <v>2</v>
      </c>
      <c r="E56" s="3">
        <v>52</v>
      </c>
      <c r="F56" s="2">
        <v>38</v>
      </c>
      <c r="G56" s="2" t="str">
        <f t="shared" si="0"/>
        <v>$1976.00</v>
      </c>
      <c r="H56" s="2" t="str">
        <f t="shared" si="1"/>
        <v>$0.00</v>
      </c>
      <c r="I56" s="2" t="str">
        <f t="shared" si="2"/>
        <v>$197.60</v>
      </c>
      <c r="J56" s="2" t="str">
        <f t="shared" si="3"/>
        <v>$98.80</v>
      </c>
      <c r="K56" s="2" t="str">
        <f t="shared" si="4"/>
        <v>$50.00</v>
      </c>
      <c r="L56" s="2" t="str">
        <f t="shared" si="10"/>
        <v>$59.28</v>
      </c>
      <c r="M56" s="2" t="str">
        <f t="shared" si="8"/>
        <v>$405.68</v>
      </c>
      <c r="N56" s="2" t="str">
        <f t="shared" si="9"/>
        <v>$1570.32</v>
      </c>
    </row>
    <row r="57" spans="2:14" ht="15.6" x14ac:dyDescent="0.3">
      <c r="B57" s="5" t="s">
        <v>64</v>
      </c>
      <c r="C57" s="2" t="s">
        <v>1</v>
      </c>
      <c r="D57" s="2" t="s">
        <v>2</v>
      </c>
      <c r="E57" s="3">
        <v>55</v>
      </c>
      <c r="F57" s="2">
        <v>45</v>
      </c>
      <c r="G57" s="2" t="str">
        <f t="shared" si="0"/>
        <v>$2612.50</v>
      </c>
      <c r="H57" s="2" t="str">
        <f t="shared" si="1"/>
        <v>$412.50</v>
      </c>
      <c r="I57" s="2" t="str">
        <f t="shared" si="2"/>
        <v>$261.25</v>
      </c>
      <c r="J57" s="2" t="str">
        <f t="shared" si="3"/>
        <v>$130.63</v>
      </c>
      <c r="K57" s="2" t="str">
        <f t="shared" si="4"/>
        <v>$50.00</v>
      </c>
      <c r="L57" s="2" t="str">
        <f t="shared" si="10"/>
        <v>$78.38</v>
      </c>
      <c r="M57" s="2" t="str">
        <f t="shared" si="8"/>
        <v>$520.26</v>
      </c>
      <c r="N57" s="2" t="str">
        <f t="shared" si="9"/>
        <v>$2092.24</v>
      </c>
    </row>
    <row r="58" spans="2:14" ht="15.6" x14ac:dyDescent="0.3">
      <c r="B58" s="5" t="s">
        <v>65</v>
      </c>
      <c r="C58" s="2" t="s">
        <v>7</v>
      </c>
      <c r="D58" s="2" t="s">
        <v>5</v>
      </c>
      <c r="E58" s="3">
        <v>39</v>
      </c>
      <c r="F58" s="2">
        <v>38</v>
      </c>
      <c r="G58" s="2" t="str">
        <f t="shared" si="0"/>
        <v>$1482.00</v>
      </c>
      <c r="H58" s="2" t="str">
        <f t="shared" si="1"/>
        <v>$0.00</v>
      </c>
      <c r="I58" s="2" t="str">
        <f t="shared" si="2"/>
        <v>$148.20</v>
      </c>
      <c r="J58" s="2" t="str">
        <f t="shared" si="3"/>
        <v>$74.10</v>
      </c>
      <c r="K58" s="2" t="str">
        <f t="shared" si="4"/>
        <v>$50.00</v>
      </c>
      <c r="L58" s="2" t="str">
        <f t="shared" si="10"/>
        <v>$44.46</v>
      </c>
      <c r="M58" s="2" t="str">
        <f t="shared" si="8"/>
        <v>$316.76</v>
      </c>
      <c r="N58" s="2" t="str">
        <f t="shared" si="9"/>
        <v>$1165.24</v>
      </c>
    </row>
    <row r="59" spans="2:14" ht="15.6" x14ac:dyDescent="0.3">
      <c r="B59" s="5" t="s">
        <v>66</v>
      </c>
      <c r="C59" s="2" t="s">
        <v>10</v>
      </c>
      <c r="D59" s="2" t="s">
        <v>2</v>
      </c>
      <c r="E59" s="3">
        <v>30</v>
      </c>
      <c r="F59" s="2">
        <v>42</v>
      </c>
      <c r="G59" s="2" t="str">
        <f t="shared" si="0"/>
        <v>$1290.00</v>
      </c>
      <c r="H59" s="2" t="str">
        <f t="shared" si="1"/>
        <v>$90.00</v>
      </c>
      <c r="I59" s="2" t="str">
        <f t="shared" si="2"/>
        <v>$129.00</v>
      </c>
      <c r="J59" s="2" t="str">
        <f t="shared" si="3"/>
        <v>$64.50</v>
      </c>
      <c r="K59" s="2" t="str">
        <f t="shared" si="4"/>
        <v>$50.00</v>
      </c>
      <c r="L59" s="2" t="str">
        <f t="shared" si="10"/>
        <v>$38.70</v>
      </c>
      <c r="M59" s="2" t="str">
        <f t="shared" si="8"/>
        <v>$282.20</v>
      </c>
      <c r="N59" s="2" t="str">
        <f t="shared" si="9"/>
        <v>$1007.80</v>
      </c>
    </row>
    <row r="60" spans="2:14" ht="15.6" x14ac:dyDescent="0.3">
      <c r="B60" s="5" t="s">
        <v>67</v>
      </c>
      <c r="C60" s="2" t="s">
        <v>20</v>
      </c>
      <c r="D60" s="2" t="s">
        <v>21</v>
      </c>
      <c r="E60" s="3">
        <v>26</v>
      </c>
      <c r="F60" s="2">
        <v>43</v>
      </c>
      <c r="G60" s="2" t="str">
        <f t="shared" si="0"/>
        <v>$1157.00</v>
      </c>
      <c r="H60" s="2" t="str">
        <f t="shared" si="1"/>
        <v>$117.00</v>
      </c>
      <c r="I60" s="2" t="str">
        <f t="shared" si="2"/>
        <v>$115.70</v>
      </c>
      <c r="J60" s="2" t="str">
        <f t="shared" si="3"/>
        <v>$57.85</v>
      </c>
      <c r="K60" s="2" t="str">
        <f t="shared" si="4"/>
        <v>$50.00</v>
      </c>
      <c r="L60" s="2" t="str">
        <f t="shared" si="10"/>
        <v>$34.71</v>
      </c>
      <c r="M60" s="2" t="str">
        <f t="shared" si="8"/>
        <v>$258.26</v>
      </c>
      <c r="N60" s="2" t="str">
        <f t="shared" si="9"/>
        <v>$898.74</v>
      </c>
    </row>
    <row r="61" spans="2:14" ht="15.6" x14ac:dyDescent="0.3">
      <c r="B61" s="5" t="s">
        <v>68</v>
      </c>
      <c r="C61" s="2" t="s">
        <v>13</v>
      </c>
      <c r="D61" s="2" t="s">
        <v>14</v>
      </c>
      <c r="E61" s="3">
        <v>59</v>
      </c>
      <c r="F61" s="2">
        <v>48</v>
      </c>
      <c r="G61" s="2" t="str">
        <f t="shared" si="0"/>
        <v>$3068.00</v>
      </c>
      <c r="H61" s="2" t="str">
        <f t="shared" si="1"/>
        <v>$708.00</v>
      </c>
      <c r="I61" s="2" t="str">
        <f t="shared" si="2"/>
        <v>$306.80</v>
      </c>
      <c r="J61" s="2" t="str">
        <f t="shared" si="3"/>
        <v>$153.40</v>
      </c>
      <c r="K61" s="2" t="str">
        <f t="shared" si="4"/>
        <v>$50.00</v>
      </c>
      <c r="L61" s="2" t="str">
        <f t="shared" si="10"/>
        <v>$92.04</v>
      </c>
      <c r="M61" s="2" t="str">
        <f t="shared" si="8"/>
        <v>$602.24</v>
      </c>
      <c r="N61" s="2" t="str">
        <f t="shared" si="9"/>
        <v>$2465.76</v>
      </c>
    </row>
    <row r="62" spans="2:14" ht="15.6" x14ac:dyDescent="0.3">
      <c r="B62" s="5" t="s">
        <v>69</v>
      </c>
      <c r="C62" s="2" t="s">
        <v>20</v>
      </c>
      <c r="D62" s="2" t="s">
        <v>21</v>
      </c>
      <c r="E62" s="3">
        <v>38</v>
      </c>
      <c r="F62" s="2">
        <v>48</v>
      </c>
      <c r="G62" s="2" t="str">
        <f t="shared" si="0"/>
        <v>$1976.00</v>
      </c>
      <c r="H62" s="2" t="str">
        <f t="shared" si="1"/>
        <v>$456.00</v>
      </c>
      <c r="I62" s="2" t="str">
        <f t="shared" si="2"/>
        <v>$197.60</v>
      </c>
      <c r="J62" s="2" t="str">
        <f t="shared" si="3"/>
        <v>$98.80</v>
      </c>
      <c r="K62" s="2" t="str">
        <f t="shared" si="4"/>
        <v>$50.00</v>
      </c>
      <c r="L62" s="2" t="str">
        <f t="shared" si="10"/>
        <v>$59.28</v>
      </c>
      <c r="M62" s="2" t="str">
        <f t="shared" si="8"/>
        <v>$405.68</v>
      </c>
      <c r="N62" s="2" t="str">
        <f t="shared" si="9"/>
        <v>$1570.32</v>
      </c>
    </row>
    <row r="63" spans="2:14" ht="15.6" x14ac:dyDescent="0.3">
      <c r="B63" s="5" t="s">
        <v>70</v>
      </c>
      <c r="C63" s="2" t="s">
        <v>7</v>
      </c>
      <c r="D63" s="2" t="s">
        <v>5</v>
      </c>
      <c r="E63" s="3">
        <v>40</v>
      </c>
      <c r="F63" s="2">
        <v>40</v>
      </c>
      <c r="G63" s="2" t="str">
        <f t="shared" si="0"/>
        <v>$1600.00</v>
      </c>
      <c r="H63" s="2" t="str">
        <f t="shared" si="1"/>
        <v>$0.00</v>
      </c>
      <c r="I63" s="2" t="str">
        <f t="shared" si="2"/>
        <v>$160.00</v>
      </c>
      <c r="J63" s="2" t="str">
        <f t="shared" si="3"/>
        <v>$80.00</v>
      </c>
      <c r="K63" s="2" t="str">
        <f t="shared" si="4"/>
        <v>$50.00</v>
      </c>
      <c r="L63" s="2" t="str">
        <f t="shared" si="10"/>
        <v>$48.00</v>
      </c>
      <c r="M63" s="2" t="str">
        <f t="shared" si="8"/>
        <v>$338.00</v>
      </c>
      <c r="N63" s="2" t="str">
        <f t="shared" si="9"/>
        <v>$1262.00</v>
      </c>
    </row>
    <row r="64" spans="2:14" ht="15.6" x14ac:dyDescent="0.3">
      <c r="B64" s="5" t="s">
        <v>71</v>
      </c>
      <c r="C64" s="2" t="s">
        <v>10</v>
      </c>
      <c r="D64" s="2" t="s">
        <v>2</v>
      </c>
      <c r="E64" s="3">
        <v>27</v>
      </c>
      <c r="F64" s="2">
        <v>35</v>
      </c>
      <c r="G64" s="2" t="str">
        <f t="shared" si="0"/>
        <v>$945.00</v>
      </c>
      <c r="H64" s="2" t="str">
        <f t="shared" si="1"/>
        <v>$0.00</v>
      </c>
      <c r="I64" s="2" t="str">
        <f t="shared" si="2"/>
        <v>$94.50</v>
      </c>
      <c r="J64" s="2" t="str">
        <f t="shared" si="3"/>
        <v>$47.25</v>
      </c>
      <c r="K64" s="2" t="str">
        <f t="shared" si="4"/>
        <v>$50.00</v>
      </c>
      <c r="L64" s="2" t="str">
        <f t="shared" si="10"/>
        <v>$28.35</v>
      </c>
      <c r="M64" s="2" t="str">
        <f t="shared" si="8"/>
        <v>$220.10</v>
      </c>
      <c r="N64" s="2" t="str">
        <f t="shared" si="9"/>
        <v>$724.90</v>
      </c>
    </row>
    <row r="65" spans="2:14" ht="15.6" x14ac:dyDescent="0.3">
      <c r="B65" s="5" t="s">
        <v>72</v>
      </c>
      <c r="C65" s="2" t="s">
        <v>7</v>
      </c>
      <c r="D65" s="2" t="s">
        <v>5</v>
      </c>
      <c r="E65" s="3">
        <v>38</v>
      </c>
      <c r="F65" s="2">
        <v>43</v>
      </c>
      <c r="G65" s="2" t="str">
        <f t="shared" si="0"/>
        <v>$1691.00</v>
      </c>
      <c r="H65" s="2" t="str">
        <f t="shared" si="1"/>
        <v>$171.00</v>
      </c>
      <c r="I65" s="2" t="str">
        <f t="shared" si="2"/>
        <v>$169.10</v>
      </c>
      <c r="J65" s="2" t="str">
        <f t="shared" si="3"/>
        <v>$84.55</v>
      </c>
      <c r="K65" s="2" t="str">
        <f t="shared" si="4"/>
        <v>$50.00</v>
      </c>
      <c r="L65" s="2" t="str">
        <f t="shared" si="10"/>
        <v>$50.73</v>
      </c>
      <c r="M65" s="2" t="str">
        <f t="shared" si="8"/>
        <v>$354.38</v>
      </c>
      <c r="N65" s="2" t="str">
        <f t="shared" si="9"/>
        <v>$1336.62</v>
      </c>
    </row>
    <row r="66" spans="2:14" ht="15.6" x14ac:dyDescent="0.3">
      <c r="B66" s="5" t="s">
        <v>73</v>
      </c>
      <c r="C66" s="2" t="s">
        <v>1</v>
      </c>
      <c r="D66" s="2" t="s">
        <v>2</v>
      </c>
      <c r="E66" s="3">
        <v>26</v>
      </c>
      <c r="F66" s="2">
        <v>40</v>
      </c>
      <c r="G66" s="2" t="str">
        <f t="shared" si="0"/>
        <v>$1040.00</v>
      </c>
      <c r="H66" s="2" t="str">
        <f t="shared" si="1"/>
        <v>$0.00</v>
      </c>
      <c r="I66" s="2" t="str">
        <f t="shared" si="2"/>
        <v>$104.00</v>
      </c>
      <c r="J66" s="2" t="str">
        <f t="shared" si="3"/>
        <v>$52.00</v>
      </c>
      <c r="K66" s="2" t="str">
        <f t="shared" si="4"/>
        <v>$50.00</v>
      </c>
      <c r="L66" s="2" t="str">
        <f t="shared" si="10"/>
        <v>$31.20</v>
      </c>
      <c r="M66" s="2" t="str">
        <f t="shared" si="8"/>
        <v>$237.20</v>
      </c>
      <c r="N66" s="2" t="str">
        <f t="shared" si="9"/>
        <v>$802.80</v>
      </c>
    </row>
    <row r="67" spans="2:14" ht="15.6" x14ac:dyDescent="0.3">
      <c r="B67" s="5" t="s">
        <v>74</v>
      </c>
      <c r="C67" s="2" t="s">
        <v>1</v>
      </c>
      <c r="D67" s="2" t="s">
        <v>2</v>
      </c>
      <c r="E67" s="3">
        <v>33</v>
      </c>
      <c r="F67" s="2">
        <v>46</v>
      </c>
      <c r="G67" s="2" t="str">
        <f t="shared" si="0"/>
        <v>$1617.00</v>
      </c>
      <c r="H67" s="2" t="str">
        <f t="shared" si="1"/>
        <v>$297.00</v>
      </c>
      <c r="I67" s="2" t="str">
        <f t="shared" si="2"/>
        <v>$161.70</v>
      </c>
      <c r="J67" s="2" t="str">
        <f t="shared" si="3"/>
        <v>$80.85</v>
      </c>
      <c r="K67" s="2" t="str">
        <f t="shared" si="4"/>
        <v>$50.00</v>
      </c>
      <c r="L67" s="2" t="str">
        <f t="shared" si="10"/>
        <v>$48.51</v>
      </c>
      <c r="M67" s="2" t="str">
        <f t="shared" si="8"/>
        <v>$341.06</v>
      </c>
      <c r="N67" s="2" t="str">
        <f t="shared" si="9"/>
        <v>$1275.94</v>
      </c>
    </row>
    <row r="68" spans="2:14" ht="15.6" x14ac:dyDescent="0.3">
      <c r="B68" s="5" t="s">
        <v>75</v>
      </c>
      <c r="C68" s="2" t="s">
        <v>10</v>
      </c>
      <c r="D68" s="2" t="s">
        <v>2</v>
      </c>
      <c r="E68" s="3">
        <v>52</v>
      </c>
      <c r="F68" s="2">
        <v>39</v>
      </c>
      <c r="G68" s="2" t="str">
        <f t="shared" si="0"/>
        <v>$2028.00</v>
      </c>
      <c r="H68" s="2" t="str">
        <f t="shared" si="1"/>
        <v>$0.00</v>
      </c>
      <c r="I68" s="2" t="str">
        <f t="shared" si="2"/>
        <v>$202.80</v>
      </c>
      <c r="J68" s="2" t="str">
        <f t="shared" si="3"/>
        <v>$101.40</v>
      </c>
      <c r="K68" s="2" t="str">
        <f t="shared" si="4"/>
        <v>$50.00</v>
      </c>
      <c r="L68" s="2" t="str">
        <f t="shared" si="10"/>
        <v>$60.84</v>
      </c>
      <c r="M68" s="2" t="str">
        <f t="shared" si="8"/>
        <v>$415.04</v>
      </c>
      <c r="N68" s="2" t="str">
        <f t="shared" si="9"/>
        <v>$1612.96</v>
      </c>
    </row>
    <row r="69" spans="2:14" ht="15.6" x14ac:dyDescent="0.3">
      <c r="B69" s="5" t="s">
        <v>76</v>
      </c>
      <c r="C69" s="2" t="s">
        <v>17</v>
      </c>
      <c r="D69" s="2" t="s">
        <v>5</v>
      </c>
      <c r="E69" s="3">
        <v>58</v>
      </c>
      <c r="F69" s="2">
        <v>42</v>
      </c>
      <c r="G69" s="2" t="str">
        <f t="shared" si="0"/>
        <v>$2494.00</v>
      </c>
      <c r="H69" s="2" t="str">
        <f t="shared" si="1"/>
        <v>$174.00</v>
      </c>
      <c r="I69" s="2" t="str">
        <f t="shared" si="2"/>
        <v>$249.40</v>
      </c>
      <c r="J69" s="2" t="str">
        <f t="shared" si="3"/>
        <v>$124.70</v>
      </c>
      <c r="K69" s="2" t="str">
        <f t="shared" si="4"/>
        <v>$50.00</v>
      </c>
      <c r="L69" s="2" t="str">
        <f t="shared" si="10"/>
        <v>$74.82</v>
      </c>
      <c r="M69" s="2" t="str">
        <f t="shared" si="8"/>
        <v>$498.92</v>
      </c>
      <c r="N69" s="2" t="str">
        <f t="shared" si="9"/>
        <v>$1995.08</v>
      </c>
    </row>
    <row r="70" spans="2:14" ht="15.6" x14ac:dyDescent="0.3">
      <c r="B70" s="5" t="s">
        <v>77</v>
      </c>
      <c r="C70" s="2" t="s">
        <v>17</v>
      </c>
      <c r="D70" s="2" t="s">
        <v>5</v>
      </c>
      <c r="E70" s="3">
        <v>51</v>
      </c>
      <c r="F70" s="2">
        <v>47</v>
      </c>
      <c r="G70" s="2" t="str">
        <f t="shared" si="0"/>
        <v>$2575.50</v>
      </c>
      <c r="H70" s="2" t="str">
        <f t="shared" si="1"/>
        <v>$535.50</v>
      </c>
      <c r="I70" s="2" t="str">
        <f t="shared" si="2"/>
        <v>$257.55</v>
      </c>
      <c r="J70" s="2" t="str">
        <f t="shared" si="3"/>
        <v>$128.78</v>
      </c>
      <c r="K70" s="2" t="str">
        <f t="shared" si="4"/>
        <v>$50.00</v>
      </c>
      <c r="L70" s="2" t="str">
        <f t="shared" si="10"/>
        <v>$77.27</v>
      </c>
      <c r="M70" s="2" t="str">
        <f t="shared" si="8"/>
        <v>$513.60</v>
      </c>
      <c r="N70" s="2" t="str">
        <f t="shared" si="9"/>
        <v>$2061.90</v>
      </c>
    </row>
    <row r="71" spans="2:14" ht="15.6" x14ac:dyDescent="0.3">
      <c r="B71" s="5" t="s">
        <v>78</v>
      </c>
      <c r="C71" s="2" t="s">
        <v>13</v>
      </c>
      <c r="D71" s="2" t="s">
        <v>14</v>
      </c>
      <c r="E71" s="3">
        <v>37</v>
      </c>
      <c r="F71" s="2">
        <v>48</v>
      </c>
      <c r="G71" s="2" t="str">
        <f t="shared" si="0"/>
        <v>$1924.00</v>
      </c>
      <c r="H71" s="2" t="str">
        <f t="shared" si="1"/>
        <v>$444.00</v>
      </c>
      <c r="I71" s="2" t="str">
        <f t="shared" si="2"/>
        <v>$192.40</v>
      </c>
      <c r="J71" s="2" t="str">
        <f t="shared" si="3"/>
        <v>$96.20</v>
      </c>
      <c r="K71" s="2" t="str">
        <f t="shared" si="4"/>
        <v>$50.00</v>
      </c>
      <c r="L71" s="2" t="str">
        <f t="shared" si="10"/>
        <v>$57.72</v>
      </c>
      <c r="M71" s="2" t="str">
        <f t="shared" si="8"/>
        <v>$396.32</v>
      </c>
      <c r="N71" s="2" t="str">
        <f t="shared" si="9"/>
        <v>$1527.68</v>
      </c>
    </row>
    <row r="72" spans="2:14" ht="15.6" x14ac:dyDescent="0.3">
      <c r="B72" s="5" t="s">
        <v>80</v>
      </c>
      <c r="C72" s="2" t="s">
        <v>1</v>
      </c>
      <c r="D72" s="2" t="s">
        <v>21</v>
      </c>
      <c r="E72" s="3">
        <v>42</v>
      </c>
      <c r="F72" s="2">
        <v>45</v>
      </c>
      <c r="G72" s="2" t="str">
        <f t="shared" si="0"/>
        <v>$1995.00</v>
      </c>
      <c r="H72" s="2" t="str">
        <f t="shared" si="1"/>
        <v>$315.00</v>
      </c>
      <c r="I72" s="2" t="str">
        <f t="shared" si="2"/>
        <v>$199.50</v>
      </c>
      <c r="J72" s="2" t="str">
        <f t="shared" si="3"/>
        <v>$99.75</v>
      </c>
      <c r="K72" s="2" t="str">
        <f t="shared" si="4"/>
        <v>$50.00</v>
      </c>
      <c r="L72" s="2" t="str">
        <f t="shared" si="10"/>
        <v>$59.85</v>
      </c>
      <c r="M72" s="2" t="str">
        <f t="shared" ref="M72:M103" si="11">TEXT(I72+J72+K72+L72,"$0.00")</f>
        <v>$409.10</v>
      </c>
      <c r="N72" s="2" t="str">
        <f t="shared" si="9"/>
        <v>$1585.90</v>
      </c>
    </row>
    <row r="73" spans="2:14" ht="15.6" x14ac:dyDescent="0.3">
      <c r="B73" s="5" t="s">
        <v>81</v>
      </c>
      <c r="C73" s="2" t="s">
        <v>10</v>
      </c>
      <c r="D73" s="2" t="s">
        <v>2</v>
      </c>
      <c r="E73" s="3">
        <v>37</v>
      </c>
      <c r="F73" s="2">
        <v>45</v>
      </c>
      <c r="G73" s="2" t="str">
        <f t="shared" si="0"/>
        <v>$1757.50</v>
      </c>
      <c r="H73" s="2" t="str">
        <f t="shared" si="1"/>
        <v>$277.50</v>
      </c>
      <c r="I73" s="2" t="str">
        <f t="shared" si="2"/>
        <v>$175.75</v>
      </c>
      <c r="J73" s="2" t="str">
        <f t="shared" si="3"/>
        <v>$87.88</v>
      </c>
      <c r="K73" s="2" t="str">
        <f t="shared" si="4"/>
        <v>$50.00</v>
      </c>
      <c r="L73" s="2" t="str">
        <f t="shared" si="10"/>
        <v>$52.73</v>
      </c>
      <c r="M73" s="2" t="str">
        <f t="shared" si="11"/>
        <v>$366.36</v>
      </c>
      <c r="N73" s="2" t="str">
        <f t="shared" si="9"/>
        <v>$1391.14</v>
      </c>
    </row>
    <row r="74" spans="2:14" ht="15.6" x14ac:dyDescent="0.3">
      <c r="B74" s="5" t="s">
        <v>82</v>
      </c>
      <c r="C74" s="2" t="s">
        <v>4</v>
      </c>
      <c r="D74" s="2" t="s">
        <v>2</v>
      </c>
      <c r="E74" s="3">
        <v>31</v>
      </c>
      <c r="F74" s="2">
        <v>39</v>
      </c>
      <c r="G74" s="2" t="str">
        <f t="shared" si="0"/>
        <v>$1209.00</v>
      </c>
      <c r="H74" s="2" t="str">
        <f t="shared" si="1"/>
        <v>$0.00</v>
      </c>
      <c r="I74" s="2" t="str">
        <f t="shared" si="2"/>
        <v>$120.90</v>
      </c>
      <c r="J74" s="2" t="str">
        <f t="shared" si="3"/>
        <v>$60.45</v>
      </c>
      <c r="K74" s="2" t="str">
        <f t="shared" si="4"/>
        <v>$50.00</v>
      </c>
      <c r="L74" s="2" t="str">
        <f t="shared" si="10"/>
        <v>$36.27</v>
      </c>
      <c r="M74" s="2" t="str">
        <f t="shared" si="11"/>
        <v>$267.62</v>
      </c>
      <c r="N74" s="2" t="str">
        <f t="shared" si="9"/>
        <v>$941.38</v>
      </c>
    </row>
    <row r="75" spans="2:14" ht="15.6" x14ac:dyDescent="0.3">
      <c r="B75" s="5" t="s">
        <v>83</v>
      </c>
      <c r="C75" s="2" t="s">
        <v>7</v>
      </c>
      <c r="D75" s="2" t="s">
        <v>5</v>
      </c>
      <c r="E75" s="3">
        <v>56</v>
      </c>
      <c r="F75" s="2">
        <v>46</v>
      </c>
      <c r="G75" s="2" t="str">
        <f t="shared" si="0"/>
        <v>$2744.00</v>
      </c>
      <c r="H75" s="2" t="str">
        <f t="shared" si="1"/>
        <v>$504.00</v>
      </c>
      <c r="I75" s="2" t="str">
        <f t="shared" si="2"/>
        <v>$274.40</v>
      </c>
      <c r="J75" s="2" t="str">
        <f t="shared" si="3"/>
        <v>$137.20</v>
      </c>
      <c r="K75" s="2" t="str">
        <f t="shared" si="4"/>
        <v>$50.00</v>
      </c>
      <c r="L75" s="2" t="str">
        <f t="shared" si="10"/>
        <v>$82.32</v>
      </c>
      <c r="M75" s="2" t="str">
        <f t="shared" si="11"/>
        <v>$543.92</v>
      </c>
      <c r="N75" s="2" t="str">
        <f t="shared" si="9"/>
        <v>$2200.08</v>
      </c>
    </row>
    <row r="76" spans="2:14" ht="15.6" x14ac:dyDescent="0.3">
      <c r="B76" s="5" t="s">
        <v>84</v>
      </c>
      <c r="C76" s="2" t="s">
        <v>7</v>
      </c>
      <c r="D76" s="2" t="s">
        <v>5</v>
      </c>
      <c r="E76" s="3">
        <v>58</v>
      </c>
      <c r="F76" s="2">
        <v>38</v>
      </c>
      <c r="G76" s="2" t="str">
        <f t="shared" si="0"/>
        <v>$2204.00</v>
      </c>
      <c r="H76" s="2" t="str">
        <f t="shared" si="1"/>
        <v>$0.00</v>
      </c>
      <c r="I76" s="2" t="str">
        <f t="shared" si="2"/>
        <v>$220.40</v>
      </c>
      <c r="J76" s="2" t="str">
        <f t="shared" si="3"/>
        <v>$110.20</v>
      </c>
      <c r="K76" s="2" t="str">
        <f t="shared" si="4"/>
        <v>$50.00</v>
      </c>
      <c r="L76" s="2" t="str">
        <f t="shared" si="10"/>
        <v>$66.12</v>
      </c>
      <c r="M76" s="2" t="str">
        <f t="shared" si="11"/>
        <v>$446.72</v>
      </c>
      <c r="N76" s="2" t="str">
        <f t="shared" si="9"/>
        <v>$1757.28</v>
      </c>
    </row>
    <row r="77" spans="2:14" ht="15.6" x14ac:dyDescent="0.3">
      <c r="B77" s="5" t="s">
        <v>85</v>
      </c>
      <c r="C77" s="2" t="s">
        <v>1</v>
      </c>
      <c r="D77" s="2" t="s">
        <v>2</v>
      </c>
      <c r="E77" s="3">
        <v>46</v>
      </c>
      <c r="F77" s="2">
        <v>38</v>
      </c>
      <c r="G77" s="2" t="str">
        <f t="shared" si="0"/>
        <v>$1748.00</v>
      </c>
      <c r="H77" s="2" t="str">
        <f t="shared" si="1"/>
        <v>$0.00</v>
      </c>
      <c r="I77" s="2" t="str">
        <f t="shared" si="2"/>
        <v>$174.80</v>
      </c>
      <c r="J77" s="2" t="str">
        <f t="shared" si="3"/>
        <v>$87.40</v>
      </c>
      <c r="K77" s="2" t="str">
        <f t="shared" si="4"/>
        <v>$50.00</v>
      </c>
      <c r="L77" s="2" t="str">
        <f t="shared" si="10"/>
        <v>$52.44</v>
      </c>
      <c r="M77" s="2" t="str">
        <f t="shared" si="11"/>
        <v>$364.64</v>
      </c>
      <c r="N77" s="2" t="str">
        <f t="shared" si="9"/>
        <v>$1383.36</v>
      </c>
    </row>
    <row r="78" spans="2:14" ht="15.6" x14ac:dyDescent="0.3">
      <c r="B78" s="5" t="s">
        <v>86</v>
      </c>
      <c r="C78" s="2" t="s">
        <v>4</v>
      </c>
      <c r="D78" s="2" t="s">
        <v>2</v>
      </c>
      <c r="E78" s="3">
        <v>46</v>
      </c>
      <c r="F78" s="2">
        <v>44</v>
      </c>
      <c r="G78" s="2" t="str">
        <f t="shared" si="0"/>
        <v>$2116.00</v>
      </c>
      <c r="H78" s="2" t="str">
        <f t="shared" si="1"/>
        <v>$276.00</v>
      </c>
      <c r="I78" s="2" t="str">
        <f t="shared" si="2"/>
        <v>$211.60</v>
      </c>
      <c r="J78" s="2" t="str">
        <f t="shared" si="3"/>
        <v>$105.80</v>
      </c>
      <c r="K78" s="2" t="str">
        <f t="shared" si="4"/>
        <v>$50.00</v>
      </c>
      <c r="L78" s="2" t="str">
        <f t="shared" si="10"/>
        <v>$63.48</v>
      </c>
      <c r="M78" s="2" t="str">
        <f t="shared" si="11"/>
        <v>$430.88</v>
      </c>
      <c r="N78" s="2" t="str">
        <f t="shared" si="9"/>
        <v>$1685.12</v>
      </c>
    </row>
    <row r="79" spans="2:14" ht="15.6" x14ac:dyDescent="0.3">
      <c r="B79" s="5" t="s">
        <v>79</v>
      </c>
      <c r="C79" s="2" t="s">
        <v>4</v>
      </c>
      <c r="D79" s="2" t="s">
        <v>2</v>
      </c>
      <c r="E79" s="3">
        <v>52</v>
      </c>
      <c r="F79" s="2">
        <v>37</v>
      </c>
      <c r="G79" s="2" t="str">
        <f t="shared" si="0"/>
        <v>$1924.00</v>
      </c>
      <c r="H79" s="2" t="str">
        <f t="shared" si="1"/>
        <v>$0.00</v>
      </c>
      <c r="I79" s="2" t="str">
        <f t="shared" si="2"/>
        <v>$192.40</v>
      </c>
      <c r="J79" s="2" t="str">
        <f t="shared" si="3"/>
        <v>$96.20</v>
      </c>
      <c r="K79" s="2" t="str">
        <f t="shared" si="4"/>
        <v>$50.00</v>
      </c>
      <c r="L79" s="2" t="str">
        <f t="shared" si="10"/>
        <v>$57.72</v>
      </c>
      <c r="M79" s="2" t="str">
        <f t="shared" si="11"/>
        <v>$396.32</v>
      </c>
      <c r="N79" s="2" t="str">
        <f t="shared" si="9"/>
        <v>$1527.68</v>
      </c>
    </row>
    <row r="80" spans="2:14" ht="15.6" x14ac:dyDescent="0.3">
      <c r="B80" s="5" t="s">
        <v>87</v>
      </c>
      <c r="C80" s="2" t="s">
        <v>4</v>
      </c>
      <c r="D80" s="2" t="s">
        <v>2</v>
      </c>
      <c r="E80" s="3">
        <v>43</v>
      </c>
      <c r="F80" s="2">
        <v>40</v>
      </c>
      <c r="G80" s="2" t="str">
        <f t="shared" si="0"/>
        <v>$1720.00</v>
      </c>
      <c r="H80" s="2" t="str">
        <f t="shared" si="1"/>
        <v>$0.00</v>
      </c>
      <c r="I80" s="2" t="str">
        <f t="shared" si="2"/>
        <v>$172.00</v>
      </c>
      <c r="J80" s="2" t="str">
        <f t="shared" si="3"/>
        <v>$86.00</v>
      </c>
      <c r="K80" s="2" t="str">
        <f t="shared" si="4"/>
        <v>$50.00</v>
      </c>
      <c r="L80" s="2" t="str">
        <f t="shared" si="10"/>
        <v>$51.60</v>
      </c>
      <c r="M80" s="2" t="str">
        <f t="shared" si="11"/>
        <v>$359.60</v>
      </c>
      <c r="N80" s="2" t="str">
        <f t="shared" si="9"/>
        <v>$1360.40</v>
      </c>
    </row>
    <row r="81" spans="2:14" ht="15.6" x14ac:dyDescent="0.3">
      <c r="B81" s="5" t="s">
        <v>88</v>
      </c>
      <c r="C81" s="2" t="s">
        <v>4</v>
      </c>
      <c r="D81" s="2" t="s">
        <v>2</v>
      </c>
      <c r="E81" s="3">
        <v>27</v>
      </c>
      <c r="F81" s="2">
        <v>37</v>
      </c>
      <c r="G81" s="2" t="str">
        <f t="shared" si="0"/>
        <v>$999.00</v>
      </c>
      <c r="H81" s="2" t="str">
        <f t="shared" si="1"/>
        <v>$0.00</v>
      </c>
      <c r="I81" s="2" t="str">
        <f t="shared" si="2"/>
        <v>$99.90</v>
      </c>
      <c r="J81" s="2" t="str">
        <f t="shared" si="3"/>
        <v>$49.95</v>
      </c>
      <c r="K81" s="2" t="str">
        <f t="shared" si="4"/>
        <v>$50.00</v>
      </c>
      <c r="L81" s="2" t="str">
        <f t="shared" si="10"/>
        <v>$29.97</v>
      </c>
      <c r="M81" s="2" t="str">
        <f t="shared" si="11"/>
        <v>$229.82</v>
      </c>
      <c r="N81" s="2" t="str">
        <f t="shared" si="9"/>
        <v>$769.18</v>
      </c>
    </row>
    <row r="82" spans="2:14" ht="15.6" x14ac:dyDescent="0.3">
      <c r="B82" s="5" t="s">
        <v>89</v>
      </c>
      <c r="C82" s="2" t="s">
        <v>20</v>
      </c>
      <c r="D82" s="2" t="s">
        <v>21</v>
      </c>
      <c r="E82" s="3">
        <v>49</v>
      </c>
      <c r="F82" s="2">
        <v>38</v>
      </c>
      <c r="G82" s="2" t="str">
        <f t="shared" si="0"/>
        <v>$1862.00</v>
      </c>
      <c r="H82" s="2" t="str">
        <f t="shared" si="1"/>
        <v>$0.00</v>
      </c>
      <c r="I82" s="2" t="str">
        <f t="shared" si="2"/>
        <v>$186.20</v>
      </c>
      <c r="J82" s="2" t="str">
        <f t="shared" si="3"/>
        <v>$93.10</v>
      </c>
      <c r="K82" s="2" t="str">
        <f t="shared" si="4"/>
        <v>$50.00</v>
      </c>
      <c r="L82" s="2" t="str">
        <f t="shared" si="10"/>
        <v>$55.86</v>
      </c>
      <c r="M82" s="2" t="str">
        <f t="shared" si="11"/>
        <v>$385.16</v>
      </c>
      <c r="N82" s="2" t="str">
        <f t="shared" si="9"/>
        <v>$1476.84</v>
      </c>
    </row>
    <row r="83" spans="2:14" ht="15.6" x14ac:dyDescent="0.3">
      <c r="B83" s="5" t="s">
        <v>90</v>
      </c>
      <c r="C83" s="2" t="s">
        <v>13</v>
      </c>
      <c r="D83" s="2" t="s">
        <v>14</v>
      </c>
      <c r="E83" s="3">
        <v>60</v>
      </c>
      <c r="F83" s="2">
        <v>49</v>
      </c>
      <c r="G83" s="2" t="str">
        <f t="shared" si="0"/>
        <v>$3210.00</v>
      </c>
      <c r="H83" s="2" t="str">
        <f t="shared" si="1"/>
        <v>$810.00</v>
      </c>
      <c r="I83" s="2" t="str">
        <f t="shared" si="2"/>
        <v>$321.00</v>
      </c>
      <c r="J83" s="2" t="str">
        <f t="shared" si="3"/>
        <v>$160.50</v>
      </c>
      <c r="K83" s="2" t="str">
        <f t="shared" si="4"/>
        <v>$50.00</v>
      </c>
      <c r="L83" s="2" t="str">
        <f t="shared" si="10"/>
        <v>$96.30</v>
      </c>
      <c r="M83" s="2" t="str">
        <f t="shared" si="11"/>
        <v>$627.80</v>
      </c>
      <c r="N83" s="2" t="str">
        <f t="shared" si="9"/>
        <v>$2582.20</v>
      </c>
    </row>
    <row r="84" spans="2:14" ht="15.6" x14ac:dyDescent="0.3">
      <c r="B84" s="5" t="s">
        <v>91</v>
      </c>
      <c r="C84" s="2" t="s">
        <v>20</v>
      </c>
      <c r="D84" s="2" t="s">
        <v>2</v>
      </c>
      <c r="E84" s="3">
        <v>34</v>
      </c>
      <c r="F84" s="2">
        <v>40</v>
      </c>
      <c r="G84" s="2" t="str">
        <f t="shared" si="0"/>
        <v>$1360.00</v>
      </c>
      <c r="H84" s="2" t="str">
        <f t="shared" si="1"/>
        <v>$0.00</v>
      </c>
      <c r="I84" s="2" t="str">
        <f t="shared" si="2"/>
        <v>$136.00</v>
      </c>
      <c r="J84" s="2" t="str">
        <f t="shared" si="3"/>
        <v>$68.00</v>
      </c>
      <c r="K84" s="2" t="str">
        <f t="shared" si="4"/>
        <v>$50.00</v>
      </c>
      <c r="L84" s="2" t="str">
        <f t="shared" si="10"/>
        <v>$40.80</v>
      </c>
      <c r="M84" s="2" t="str">
        <f t="shared" si="11"/>
        <v>$294.80</v>
      </c>
      <c r="N84" s="2" t="str">
        <f t="shared" si="9"/>
        <v>$1065.20</v>
      </c>
    </row>
    <row r="85" spans="2:14" ht="15.6" x14ac:dyDescent="0.3">
      <c r="B85" s="5" t="s">
        <v>84</v>
      </c>
      <c r="C85" s="2" t="s">
        <v>13</v>
      </c>
      <c r="D85" s="2" t="s">
        <v>14</v>
      </c>
      <c r="E85" s="3">
        <v>49</v>
      </c>
      <c r="F85" s="2">
        <v>45</v>
      </c>
      <c r="G85" s="2" t="str">
        <f t="shared" si="0"/>
        <v>$2327.50</v>
      </c>
      <c r="H85" s="2" t="str">
        <f t="shared" si="1"/>
        <v>$367.50</v>
      </c>
      <c r="I85" s="2" t="str">
        <f t="shared" si="2"/>
        <v>$232.75</v>
      </c>
      <c r="J85" s="2" t="str">
        <f t="shared" si="3"/>
        <v>$116.38</v>
      </c>
      <c r="K85" s="2" t="str">
        <f t="shared" si="4"/>
        <v>$50.00</v>
      </c>
      <c r="L85" s="2" t="str">
        <f t="shared" si="10"/>
        <v>$69.83</v>
      </c>
      <c r="M85" s="2" t="str">
        <f t="shared" si="11"/>
        <v>$468.96</v>
      </c>
      <c r="N85" s="2" t="str">
        <f t="shared" si="9"/>
        <v>$1858.54</v>
      </c>
    </row>
    <row r="86" spans="2:14" ht="15.6" x14ac:dyDescent="0.3">
      <c r="B86" s="5" t="s">
        <v>92</v>
      </c>
      <c r="C86" s="2" t="s">
        <v>7</v>
      </c>
      <c r="D86" s="2" t="s">
        <v>5</v>
      </c>
      <c r="E86" s="3">
        <v>55</v>
      </c>
      <c r="F86" s="2">
        <v>46</v>
      </c>
      <c r="G86" s="2" t="str">
        <f t="shared" si="0"/>
        <v>$2695.00</v>
      </c>
      <c r="H86" s="2" t="str">
        <f t="shared" si="1"/>
        <v>$495.00</v>
      </c>
      <c r="I86" s="2" t="str">
        <f t="shared" si="2"/>
        <v>$269.50</v>
      </c>
      <c r="J86" s="2" t="str">
        <f t="shared" si="3"/>
        <v>$134.75</v>
      </c>
      <c r="K86" s="2" t="str">
        <f t="shared" si="4"/>
        <v>$50.00</v>
      </c>
      <c r="L86" s="2" t="str">
        <f t="shared" si="10"/>
        <v>$80.85</v>
      </c>
      <c r="M86" s="2" t="str">
        <f t="shared" si="11"/>
        <v>$535.10</v>
      </c>
      <c r="N86" s="2" t="str">
        <f t="shared" si="9"/>
        <v>$2159.90</v>
      </c>
    </row>
    <row r="87" spans="2:14" ht="15.6" x14ac:dyDescent="0.3">
      <c r="B87" s="5" t="s">
        <v>93</v>
      </c>
      <c r="C87" s="2" t="s">
        <v>20</v>
      </c>
      <c r="D87" s="2" t="s">
        <v>21</v>
      </c>
      <c r="E87" s="3">
        <v>51</v>
      </c>
      <c r="F87" s="2">
        <v>42</v>
      </c>
      <c r="G87" s="2" t="str">
        <f t="shared" si="0"/>
        <v>$2193.00</v>
      </c>
      <c r="H87" s="2" t="str">
        <f t="shared" si="1"/>
        <v>$153.00</v>
      </c>
      <c r="I87" s="2" t="str">
        <f t="shared" si="2"/>
        <v>$219.30</v>
      </c>
      <c r="J87" s="2" t="str">
        <f t="shared" si="3"/>
        <v>$109.65</v>
      </c>
      <c r="K87" s="2" t="str">
        <f t="shared" si="4"/>
        <v>$50.00</v>
      </c>
      <c r="L87" s="2" t="str">
        <f t="shared" si="10"/>
        <v>$65.79</v>
      </c>
      <c r="M87" s="2" t="str">
        <f t="shared" si="11"/>
        <v>$444.74</v>
      </c>
      <c r="N87" s="2" t="str">
        <f t="shared" si="9"/>
        <v>$1748.26</v>
      </c>
    </row>
    <row r="88" spans="2:14" ht="15.6" x14ac:dyDescent="0.3">
      <c r="B88" s="5" t="s">
        <v>94</v>
      </c>
      <c r="C88" s="2" t="s">
        <v>1</v>
      </c>
      <c r="D88" s="2" t="s">
        <v>2</v>
      </c>
      <c r="E88" s="3">
        <v>59</v>
      </c>
      <c r="F88" s="2">
        <v>47</v>
      </c>
      <c r="G88" s="2" t="str">
        <f t="shared" si="0"/>
        <v>$2979.50</v>
      </c>
      <c r="H88" s="2" t="str">
        <f t="shared" si="1"/>
        <v>$619.50</v>
      </c>
      <c r="I88" s="2" t="str">
        <f t="shared" si="2"/>
        <v>$297.95</v>
      </c>
      <c r="J88" s="2" t="str">
        <f t="shared" si="3"/>
        <v>$148.98</v>
      </c>
      <c r="K88" s="2" t="str">
        <f t="shared" si="4"/>
        <v>$50.00</v>
      </c>
      <c r="L88" s="2" t="str">
        <f t="shared" si="10"/>
        <v>$89.39</v>
      </c>
      <c r="M88" s="2" t="str">
        <f t="shared" si="11"/>
        <v>$586.32</v>
      </c>
      <c r="N88" s="2" t="str">
        <f t="shared" si="9"/>
        <v>$2393.18</v>
      </c>
    </row>
    <row r="89" spans="2:14" ht="15.6" x14ac:dyDescent="0.3">
      <c r="B89" s="5" t="s">
        <v>95</v>
      </c>
      <c r="C89" s="2" t="s">
        <v>13</v>
      </c>
      <c r="D89" s="2" t="s">
        <v>14</v>
      </c>
      <c r="E89" s="3">
        <v>44</v>
      </c>
      <c r="F89" s="2">
        <v>47</v>
      </c>
      <c r="G89" s="2" t="str">
        <f t="shared" si="0"/>
        <v>$2222.00</v>
      </c>
      <c r="H89" s="2" t="str">
        <f t="shared" si="1"/>
        <v>$462.00</v>
      </c>
      <c r="I89" s="2" t="str">
        <f t="shared" si="2"/>
        <v>$222.20</v>
      </c>
      <c r="J89" s="2" t="str">
        <f t="shared" si="3"/>
        <v>$111.10</v>
      </c>
      <c r="K89" s="2" t="str">
        <f t="shared" si="4"/>
        <v>$50.00</v>
      </c>
      <c r="L89" s="2" t="str">
        <f t="shared" si="10"/>
        <v>$66.66</v>
      </c>
      <c r="M89" s="2" t="str">
        <f t="shared" si="11"/>
        <v>$449.96</v>
      </c>
      <c r="N89" s="2" t="str">
        <f t="shared" si="9"/>
        <v>$1772.04</v>
      </c>
    </row>
    <row r="90" spans="2:14" ht="15.6" x14ac:dyDescent="0.3">
      <c r="B90" s="5" t="s">
        <v>96</v>
      </c>
      <c r="C90" s="2" t="s">
        <v>20</v>
      </c>
      <c r="D90" s="2" t="s">
        <v>21</v>
      </c>
      <c r="E90" s="3">
        <v>32</v>
      </c>
      <c r="F90" s="2">
        <v>37</v>
      </c>
      <c r="G90" s="2" t="str">
        <f t="shared" si="0"/>
        <v>$1184.00</v>
      </c>
      <c r="H90" s="2" t="str">
        <f t="shared" si="1"/>
        <v>$0.00</v>
      </c>
      <c r="I90" s="2" t="str">
        <f t="shared" si="2"/>
        <v>$118.40</v>
      </c>
      <c r="J90" s="2" t="str">
        <f t="shared" si="3"/>
        <v>$59.20</v>
      </c>
      <c r="K90" s="2" t="str">
        <f t="shared" si="4"/>
        <v>$50.00</v>
      </c>
      <c r="L90" s="2" t="str">
        <f t="shared" si="10"/>
        <v>$35.52</v>
      </c>
      <c r="M90" s="2" t="str">
        <f t="shared" si="11"/>
        <v>$263.12</v>
      </c>
      <c r="N90" s="2" t="str">
        <f t="shared" si="9"/>
        <v>$920.88</v>
      </c>
    </row>
    <row r="91" spans="2:14" ht="15.6" x14ac:dyDescent="0.3">
      <c r="B91" s="5" t="s">
        <v>97</v>
      </c>
      <c r="C91" s="2" t="s">
        <v>17</v>
      </c>
      <c r="D91" s="2" t="s">
        <v>5</v>
      </c>
      <c r="E91" s="3">
        <v>33</v>
      </c>
      <c r="F91" s="2">
        <v>48</v>
      </c>
      <c r="G91" s="2" t="str">
        <f t="shared" si="0"/>
        <v>$1716.00</v>
      </c>
      <c r="H91" s="2" t="str">
        <f t="shared" si="1"/>
        <v>$396.00</v>
      </c>
      <c r="I91" s="2" t="str">
        <f t="shared" si="2"/>
        <v>$171.60</v>
      </c>
      <c r="J91" s="2" t="str">
        <f t="shared" si="3"/>
        <v>$85.80</v>
      </c>
      <c r="K91" s="2" t="str">
        <f t="shared" si="4"/>
        <v>$50.00</v>
      </c>
      <c r="L91" s="2" t="str">
        <f t="shared" si="10"/>
        <v>$51.48</v>
      </c>
      <c r="M91" s="2" t="str">
        <f t="shared" si="11"/>
        <v>$358.88</v>
      </c>
      <c r="N91" s="2" t="str">
        <f t="shared" si="9"/>
        <v>$1357.12</v>
      </c>
    </row>
    <row r="92" spans="2:14" ht="15.6" x14ac:dyDescent="0.3">
      <c r="B92" s="5" t="s">
        <v>98</v>
      </c>
      <c r="C92" s="2" t="s">
        <v>10</v>
      </c>
      <c r="D92" s="2" t="s">
        <v>2</v>
      </c>
      <c r="E92" s="3">
        <v>33</v>
      </c>
      <c r="F92" s="2">
        <v>42</v>
      </c>
      <c r="G92" s="2" t="str">
        <f t="shared" si="0"/>
        <v>$1419.00</v>
      </c>
      <c r="H92" s="2" t="str">
        <f t="shared" si="1"/>
        <v>$99.00</v>
      </c>
      <c r="I92" s="2" t="str">
        <f t="shared" si="2"/>
        <v>$141.90</v>
      </c>
      <c r="J92" s="2" t="str">
        <f t="shared" si="3"/>
        <v>$70.95</v>
      </c>
      <c r="K92" s="2" t="str">
        <f t="shared" si="4"/>
        <v>$50.00</v>
      </c>
      <c r="L92" s="2" t="str">
        <f t="shared" si="10"/>
        <v>$42.57</v>
      </c>
      <c r="M92" s="2" t="str">
        <f t="shared" si="11"/>
        <v>$305.42</v>
      </c>
      <c r="N92" s="2" t="str">
        <f t="shared" si="9"/>
        <v>$1113.58</v>
      </c>
    </row>
    <row r="93" spans="2:14" ht="15.6" x14ac:dyDescent="0.3">
      <c r="B93" s="5" t="s">
        <v>99</v>
      </c>
      <c r="C93" s="2" t="s">
        <v>4</v>
      </c>
      <c r="D93" s="2" t="s">
        <v>2</v>
      </c>
      <c r="E93" s="3">
        <v>45</v>
      </c>
      <c r="F93" s="2">
        <v>36</v>
      </c>
      <c r="G93" s="2" t="str">
        <f t="shared" si="0"/>
        <v>$1620.00</v>
      </c>
      <c r="H93" s="2" t="str">
        <f t="shared" si="1"/>
        <v>$0.00</v>
      </c>
      <c r="I93" s="2" t="str">
        <f t="shared" si="2"/>
        <v>$162.00</v>
      </c>
      <c r="J93" s="2" t="str">
        <f t="shared" si="3"/>
        <v>$81.00</v>
      </c>
      <c r="K93" s="2" t="str">
        <f t="shared" si="4"/>
        <v>$50.00</v>
      </c>
      <c r="L93" s="2" t="str">
        <f t="shared" si="10"/>
        <v>$48.60</v>
      </c>
      <c r="M93" s="2" t="str">
        <f t="shared" si="11"/>
        <v>$341.60</v>
      </c>
      <c r="N93" s="2" t="str">
        <f t="shared" si="9"/>
        <v>$1278.40</v>
      </c>
    </row>
    <row r="94" spans="2:14" ht="15.6" x14ac:dyDescent="0.3">
      <c r="B94" s="5" t="s">
        <v>100</v>
      </c>
      <c r="C94" s="2" t="s">
        <v>7</v>
      </c>
      <c r="D94" s="2" t="s">
        <v>5</v>
      </c>
      <c r="E94" s="3">
        <v>41</v>
      </c>
      <c r="F94" s="2">
        <v>41</v>
      </c>
      <c r="G94" s="2" t="str">
        <f t="shared" si="0"/>
        <v>$1701.50</v>
      </c>
      <c r="H94" s="2" t="str">
        <f t="shared" si="1"/>
        <v>$61.50</v>
      </c>
      <c r="I94" s="2" t="str">
        <f t="shared" si="2"/>
        <v>$170.15</v>
      </c>
      <c r="J94" s="2" t="str">
        <f t="shared" si="3"/>
        <v>$85.08</v>
      </c>
      <c r="K94" s="2" t="str">
        <f t="shared" si="4"/>
        <v>$50.00</v>
      </c>
      <c r="L94" s="2" t="str">
        <f t="shared" si="10"/>
        <v>$51.05</v>
      </c>
      <c r="M94" s="2" t="str">
        <f t="shared" si="11"/>
        <v>$356.28</v>
      </c>
      <c r="N94" s="2" t="str">
        <f t="shared" si="9"/>
        <v>$1345.22</v>
      </c>
    </row>
    <row r="95" spans="2:14" ht="15.6" x14ac:dyDescent="0.3">
      <c r="B95" s="5" t="s">
        <v>101</v>
      </c>
      <c r="C95" s="2" t="s">
        <v>10</v>
      </c>
      <c r="D95" s="2" t="s">
        <v>2</v>
      </c>
      <c r="E95" s="3">
        <v>59</v>
      </c>
      <c r="F95" s="2">
        <v>45</v>
      </c>
      <c r="G95" s="2" t="str">
        <f t="shared" si="0"/>
        <v>$2802.50</v>
      </c>
      <c r="H95" s="2" t="str">
        <f t="shared" si="1"/>
        <v>$442.50</v>
      </c>
      <c r="I95" s="2" t="str">
        <f t="shared" si="2"/>
        <v>$280.25</v>
      </c>
      <c r="J95" s="2" t="str">
        <f t="shared" si="3"/>
        <v>$140.13</v>
      </c>
      <c r="K95" s="2" t="str">
        <f t="shared" si="4"/>
        <v>$50.00</v>
      </c>
      <c r="L95" s="2" t="str">
        <f t="shared" si="10"/>
        <v>$84.08</v>
      </c>
      <c r="M95" s="2" t="str">
        <f t="shared" si="11"/>
        <v>$554.46</v>
      </c>
      <c r="N95" s="2" t="str">
        <f t="shared" si="9"/>
        <v>$2248.04</v>
      </c>
    </row>
    <row r="96" spans="2:14" ht="15.6" x14ac:dyDescent="0.3">
      <c r="B96" s="5" t="s">
        <v>102</v>
      </c>
      <c r="C96" s="2" t="s">
        <v>20</v>
      </c>
      <c r="D96" s="2" t="s">
        <v>21</v>
      </c>
      <c r="E96" s="3">
        <v>49</v>
      </c>
      <c r="F96" s="2">
        <v>40</v>
      </c>
      <c r="G96" s="2" t="str">
        <f t="shared" si="0"/>
        <v>$1960.00</v>
      </c>
      <c r="H96" s="2" t="str">
        <f t="shared" si="1"/>
        <v>$0.00</v>
      </c>
      <c r="I96" s="2" t="str">
        <f t="shared" si="2"/>
        <v>$196.00</v>
      </c>
      <c r="J96" s="2" t="str">
        <f t="shared" si="3"/>
        <v>$98.00</v>
      </c>
      <c r="K96" s="2" t="str">
        <f t="shared" si="4"/>
        <v>$50.00</v>
      </c>
      <c r="L96" s="2" t="str">
        <f t="shared" si="10"/>
        <v>$58.80</v>
      </c>
      <c r="M96" s="2" t="str">
        <f t="shared" si="11"/>
        <v>$402.80</v>
      </c>
      <c r="N96" s="2" t="str">
        <f t="shared" si="9"/>
        <v>$1557.20</v>
      </c>
    </row>
    <row r="97" spans="2:14" ht="15.6" x14ac:dyDescent="0.3">
      <c r="B97" s="5" t="s">
        <v>103</v>
      </c>
      <c r="C97" s="2" t="s">
        <v>10</v>
      </c>
      <c r="D97" s="2" t="s">
        <v>2</v>
      </c>
      <c r="E97" s="3">
        <v>28</v>
      </c>
      <c r="F97" s="2">
        <v>35</v>
      </c>
      <c r="G97" s="2" t="str">
        <f t="shared" si="0"/>
        <v>$980.00</v>
      </c>
      <c r="H97" s="2" t="str">
        <f t="shared" si="1"/>
        <v>$0.00</v>
      </c>
      <c r="I97" s="2" t="str">
        <f t="shared" si="2"/>
        <v>$98.00</v>
      </c>
      <c r="J97" s="2" t="str">
        <f t="shared" si="3"/>
        <v>$49.00</v>
      </c>
      <c r="K97" s="2" t="str">
        <f t="shared" si="4"/>
        <v>$50.00</v>
      </c>
      <c r="L97" s="2" t="str">
        <f t="shared" si="10"/>
        <v>$29.40</v>
      </c>
      <c r="M97" s="2" t="str">
        <f t="shared" si="11"/>
        <v>$226.40</v>
      </c>
      <c r="N97" s="2" t="str">
        <f t="shared" si="9"/>
        <v>$753.60</v>
      </c>
    </row>
    <row r="98" spans="2:14" ht="15.6" x14ac:dyDescent="0.3">
      <c r="B98" s="5" t="s">
        <v>104</v>
      </c>
      <c r="C98" s="2" t="s">
        <v>13</v>
      </c>
      <c r="D98" s="2" t="s">
        <v>2</v>
      </c>
      <c r="E98" s="3">
        <v>27</v>
      </c>
      <c r="F98" s="2">
        <v>49</v>
      </c>
      <c r="G98" s="2" t="str">
        <f t="shared" si="0"/>
        <v>$1444.50</v>
      </c>
      <c r="H98" s="2" t="str">
        <f t="shared" si="1"/>
        <v>$364.50</v>
      </c>
      <c r="I98" s="2" t="str">
        <f t="shared" si="2"/>
        <v>$144.45</v>
      </c>
      <c r="J98" s="2" t="str">
        <f t="shared" si="3"/>
        <v>$72.23</v>
      </c>
      <c r="K98" s="2" t="str">
        <f t="shared" si="4"/>
        <v>$50.00</v>
      </c>
      <c r="L98" s="2" t="str">
        <f t="shared" si="10"/>
        <v>$43.34</v>
      </c>
      <c r="M98" s="2" t="str">
        <f t="shared" si="11"/>
        <v>$310.02</v>
      </c>
      <c r="N98" s="2" t="str">
        <f t="shared" si="9"/>
        <v>$1134.48</v>
      </c>
    </row>
    <row r="99" spans="2:14" ht="15.6" x14ac:dyDescent="0.3">
      <c r="B99" s="5" t="s">
        <v>105</v>
      </c>
      <c r="C99" s="2" t="s">
        <v>10</v>
      </c>
      <c r="D99" s="2" t="s">
        <v>2</v>
      </c>
      <c r="E99" s="3">
        <v>42</v>
      </c>
      <c r="F99" s="2">
        <v>46</v>
      </c>
      <c r="G99" s="2" t="str">
        <f t="shared" si="0"/>
        <v>$2058.00</v>
      </c>
      <c r="H99" s="2" t="str">
        <f t="shared" si="1"/>
        <v>$378.00</v>
      </c>
      <c r="I99" s="2" t="str">
        <f t="shared" si="2"/>
        <v>$205.80</v>
      </c>
      <c r="J99" s="2" t="str">
        <f t="shared" si="3"/>
        <v>$102.90</v>
      </c>
      <c r="K99" s="2" t="str">
        <f t="shared" si="4"/>
        <v>$50.00</v>
      </c>
      <c r="L99" s="2" t="str">
        <f t="shared" si="10"/>
        <v>$61.74</v>
      </c>
      <c r="M99" s="2" t="str">
        <f t="shared" si="11"/>
        <v>$420.44</v>
      </c>
      <c r="N99" s="2" t="str">
        <f t="shared" si="9"/>
        <v>$1637.56</v>
      </c>
    </row>
    <row r="100" spans="2:14" ht="15.6" x14ac:dyDescent="0.3">
      <c r="B100" s="5" t="s">
        <v>106</v>
      </c>
      <c r="C100" s="2" t="s">
        <v>10</v>
      </c>
      <c r="D100" s="2" t="s">
        <v>2</v>
      </c>
      <c r="E100" s="3">
        <v>36</v>
      </c>
      <c r="F100" s="2">
        <v>35</v>
      </c>
      <c r="G100" s="2" t="str">
        <f t="shared" si="0"/>
        <v>$1260.00</v>
      </c>
      <c r="H100" s="2" t="str">
        <f t="shared" si="1"/>
        <v>$0.00</v>
      </c>
      <c r="I100" s="2" t="str">
        <f t="shared" si="2"/>
        <v>$126.00</v>
      </c>
      <c r="J100" s="2" t="str">
        <f t="shared" si="3"/>
        <v>$63.00</v>
      </c>
      <c r="K100" s="2" t="str">
        <f t="shared" si="4"/>
        <v>$50.00</v>
      </c>
      <c r="L100" s="2" t="str">
        <f t="shared" si="10"/>
        <v>$37.80</v>
      </c>
      <c r="M100" s="2" t="str">
        <f t="shared" si="11"/>
        <v>$276.80</v>
      </c>
      <c r="N100" s="2" t="str">
        <f t="shared" si="9"/>
        <v>$983.20</v>
      </c>
    </row>
    <row r="101" spans="2:14" ht="15.6" x14ac:dyDescent="0.3">
      <c r="B101" s="5" t="s">
        <v>107</v>
      </c>
      <c r="C101" s="2" t="s">
        <v>20</v>
      </c>
      <c r="D101" s="2" t="s">
        <v>21</v>
      </c>
      <c r="E101" s="3">
        <v>59</v>
      </c>
      <c r="F101" s="2">
        <v>45</v>
      </c>
      <c r="G101" s="2" t="str">
        <f t="shared" si="0"/>
        <v>$2802.50</v>
      </c>
      <c r="H101" s="2" t="str">
        <f t="shared" si="1"/>
        <v>$442.50</v>
      </c>
      <c r="I101" s="2" t="str">
        <f t="shared" si="2"/>
        <v>$280.25</v>
      </c>
      <c r="J101" s="2" t="str">
        <f t="shared" si="3"/>
        <v>$140.13</v>
      </c>
      <c r="K101" s="2" t="str">
        <f t="shared" si="4"/>
        <v>$50.00</v>
      </c>
      <c r="L101" s="2" t="str">
        <f t="shared" si="10"/>
        <v>$84.08</v>
      </c>
      <c r="M101" s="2" t="str">
        <f t="shared" si="11"/>
        <v>$554.46</v>
      </c>
      <c r="N101" s="2" t="str">
        <f t="shared" si="9"/>
        <v>$2248.04</v>
      </c>
    </row>
    <row r="102" spans="2:14" ht="15.6" x14ac:dyDescent="0.3">
      <c r="B102" s="5" t="s">
        <v>108</v>
      </c>
      <c r="C102" s="2" t="s">
        <v>20</v>
      </c>
      <c r="D102" s="2" t="s">
        <v>21</v>
      </c>
      <c r="E102" s="3">
        <v>59</v>
      </c>
      <c r="F102" s="2">
        <v>46</v>
      </c>
      <c r="G102" s="2" t="str">
        <f t="shared" si="0"/>
        <v>$2891.00</v>
      </c>
      <c r="H102" s="2" t="str">
        <f t="shared" si="1"/>
        <v>$531.00</v>
      </c>
      <c r="I102" s="2" t="str">
        <f t="shared" si="2"/>
        <v>$289.10</v>
      </c>
      <c r="J102" s="2" t="str">
        <f t="shared" si="3"/>
        <v>$144.55</v>
      </c>
      <c r="K102" s="2" t="str">
        <f t="shared" si="4"/>
        <v>$50.00</v>
      </c>
      <c r="L102" s="2" t="str">
        <f t="shared" si="10"/>
        <v>$86.73</v>
      </c>
      <c r="M102" s="2" t="str">
        <f t="shared" si="11"/>
        <v>$570.38</v>
      </c>
      <c r="N102" s="2" t="str">
        <f t="shared" si="9"/>
        <v>$2320.62</v>
      </c>
    </row>
    <row r="103" spans="2:14" ht="15.6" x14ac:dyDescent="0.3">
      <c r="B103" s="5" t="s">
        <v>109</v>
      </c>
      <c r="C103" s="2" t="s">
        <v>10</v>
      </c>
      <c r="D103" s="2" t="s">
        <v>2</v>
      </c>
      <c r="E103" s="3">
        <v>47</v>
      </c>
      <c r="F103" s="2">
        <v>47</v>
      </c>
      <c r="G103" s="2" t="str">
        <f t="shared" si="0"/>
        <v>$2373.50</v>
      </c>
      <c r="H103" s="2" t="str">
        <f t="shared" si="1"/>
        <v>$493.50</v>
      </c>
      <c r="I103" s="2" t="str">
        <f t="shared" si="2"/>
        <v>$237.35</v>
      </c>
      <c r="J103" s="2" t="str">
        <f t="shared" si="3"/>
        <v>$118.68</v>
      </c>
      <c r="K103" s="2" t="str">
        <f t="shared" si="4"/>
        <v>$50.00</v>
      </c>
      <c r="L103" s="2" t="str">
        <f t="shared" si="10"/>
        <v>$71.21</v>
      </c>
      <c r="M103" s="2" t="str">
        <f t="shared" si="11"/>
        <v>$477.24</v>
      </c>
      <c r="N103" s="2" t="str">
        <f t="shared" si="9"/>
        <v>$1896.26</v>
      </c>
    </row>
  </sheetData>
  <mergeCells count="1">
    <mergeCell ref="B1:N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Huseyn</dc:creator>
  <cp:lastModifiedBy>Syed Huseyn</cp:lastModifiedBy>
  <dcterms:created xsi:type="dcterms:W3CDTF">2024-11-12T17:49:00Z</dcterms:created>
  <dcterms:modified xsi:type="dcterms:W3CDTF">2024-11-25T15:12:26Z</dcterms:modified>
</cp:coreProperties>
</file>