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https://ecfdata-my.sharepoint.com/personal/talha_jaleel_ecfdata_com/Documents/Desktop/ECf Sales AI enablement/Code/Backend/ECFSalesAI/ai_app/"/>
    </mc:Choice>
  </mc:AlternateContent>
  <xr:revisionPtr revIDLastSave="301" documentId="8_{00E8CCA3-022B-4FB1-958B-9762B3311849}" xr6:coauthVersionLast="47" xr6:coauthVersionMax="47" xr10:uidLastSave="{516788D8-A3CF-4500-A305-F8F4058F30EA}"/>
  <bookViews>
    <workbookView xWindow="-103" yWindow="-103" windowWidth="21600" windowHeight="13749" firstSheet="1" activeTab="3" xr2:uid="{38A6DC79-F9FB-45AA-88DD-B25A2C2713A8}"/>
  </bookViews>
  <sheets>
    <sheet name="INSTRUCTIONS" sheetId="4" r:id="rId1"/>
    <sheet name="Project Hrs Est" sheetId="3" r:id="rId2"/>
    <sheet name="PM Hours Estimate" sheetId="5" r:id="rId3"/>
    <sheet name="Eng WBS" sheetId="6" r:id="rId4"/>
  </sheets>
  <definedNames>
    <definedName name="_Ref19613010">#REF!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6" l="1"/>
  <c r="C5" i="6"/>
  <c r="C51" i="5"/>
  <c r="C41" i="5"/>
  <c r="C31" i="5"/>
  <c r="C21" i="5"/>
  <c r="E17" i="3"/>
  <c r="E16" i="3"/>
  <c r="E15" i="3"/>
  <c r="E14" i="3"/>
  <c r="E19" i="3" l="1"/>
  <c r="C1" i="3"/>
  <c r="R3" i="6" l="1"/>
  <c r="N20" i="3" s="1"/>
  <c r="C3" i="6"/>
  <c r="H3" i="6"/>
  <c r="N10" i="3" s="1"/>
  <c r="E5" i="3" s="1"/>
  <c r="M3" i="6"/>
  <c r="N16" i="3" s="1"/>
  <c r="C63" i="5"/>
  <c r="C29" i="5"/>
  <c r="C40" i="5"/>
  <c r="C50" i="5"/>
  <c r="D18" i="3"/>
  <c r="C62" i="5"/>
  <c r="F21" i="5"/>
  <c r="N4" i="3" l="1"/>
  <c r="E4" i="3" s="1"/>
  <c r="C65" i="5"/>
  <c r="C30" i="5"/>
  <c r="C32" i="5" s="1"/>
  <c r="E6" i="3"/>
  <c r="E7" i="3"/>
  <c r="E18" i="3"/>
  <c r="C20" i="5"/>
  <c r="C10" i="5"/>
  <c r="C49" i="5"/>
  <c r="C52" i="5" s="1"/>
  <c r="C39" i="5"/>
  <c r="C42" i="5" s="1"/>
  <c r="N24" i="3" l="1"/>
  <c r="C19" i="5"/>
  <c r="C22" i="5" s="1"/>
  <c r="F2" i="5" s="1"/>
  <c r="F5" i="5"/>
  <c r="F4" i="5"/>
  <c r="E8" i="3" l="1"/>
  <c r="E9"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tc={268C675E-D0A3-472F-9973-C8B2B48095B4}</author>
    <author>tc={3DC16E1F-813F-404A-90C5-909C4CA60FFC}</author>
    <author>tc={CDAAFD58-2849-4807-B91F-DA5D17BE6325}</author>
    <author>tc={31062BE1-A0B0-42CC-B114-C1E5343663DA}</author>
  </authors>
  <commentList>
    <comment ref="D9" authorId="0" shapeId="0" xr:uid="{268C675E-D0A3-472F-9973-C8B2B48095B4}">
      <text>
        <t>[Threaded comment]
Your version of Excel allows you to read this threaded comment; however, any edits to it will get removed if the file is opened in a newer version of Excel. Learn more: https://go.microsoft.com/fwlink/?linkid=870924
Comment:
    Project Management task covers any extras that aren't standard for all projects such as BC management, change requests, emails, track and manage risks/issues etc.
Should we multiply this 1 hour duration by the number of weeks the Phase takes? For longer projects, there will be more PM things that come up.</t>
      </text>
    </comment>
    <comment ref="E11" authorId="1" shapeId="0" xr:uid="{3DC16E1F-813F-404A-90C5-909C4CA60FFC}">
      <text>
        <t>[Threaded comment]
Your version of Excel allows you to read this threaded comment; however, any edits to it will get removed if the file is opened in a newer version of Excel. Learn more: https://go.microsoft.com/fwlink/?linkid=870924
Comment:
    @Jennifer Smith @Brenner Schap 
Reply:
    Added a 20% and 30% reference point</t>
      </text>
    </comment>
    <comment ref="D19" authorId="2" shapeId="0" xr:uid="{CDAAFD58-2849-4807-B91F-DA5D17BE6325}">
      <text>
        <t>[Threaded comment]
Your version of Excel allows you to read this threaded comment; however, any edits to it will get removed if the file is opened in a newer version of Excel. Learn more: https://go.microsoft.com/fwlink/?linkid=870924
Comment:
    Project Management task covers any extras that aren't standard for all projects such as BC management, change requests, emails, track and manage risks/issues etc.
Should we multiply this 1 hour duration by the number of weeks the Phase takes? For longer projects, there will be more PM things that come up.</t>
      </text>
    </comment>
    <comment ref="D21" authorId="3" shapeId="0" xr:uid="{31062BE1-A0B0-42CC-B114-C1E5343663DA}">
      <text>
        <t>[Threaded comment]
Your version of Excel allows you to read this threaded comment; however, any edits to it will get removed if the file is opened in a newer version of Excel. Learn more: https://go.microsoft.com/fwlink/?linkid=870924
Comment:
    Status meetings duration for PM is automatically calculated off the "Weeks to complete Phase #" entry that the engineer enters on their hours estimate tab.</t>
      </text>
    </comment>
  </commentList>
</comments>
</file>

<file path=xl/sharedStrings.xml><?xml version="1.0" encoding="utf-8"?>
<sst xmlns="http://schemas.openxmlformats.org/spreadsheetml/2006/main" count="281" uniqueCount="141">
  <si>
    <t>Enter the Customer/Company Name (Cell C21, Hours Estimate Tab)</t>
  </si>
  <si>
    <t>Enter the Workload (Cell C22, Hours Estimate Tab)</t>
  </si>
  <si>
    <t>Enter Project Engineer(s) Name and Resource # (Cell C24, Hours Estimate Tab)</t>
  </si>
  <si>
    <t>Review and update the project tasks needed for the specific project/customer (Eng WBS Tab)</t>
  </si>
  <si>
    <t>* If new tasks are needed, identify those tasks within the correct Phase and hours to complete it (WBS Tab)</t>
  </si>
  <si>
    <t>* Make all necessary changes on the WBS tab. Those tasks will become part of the SOW. This step is VERY important to keep us on schedule during the project.</t>
  </si>
  <si>
    <t>Review the hours for the tasks on the Eng WBS Tab (the hours on the Project Hours Estimate Tab will automatically update)</t>
  </si>
  <si>
    <t>* Do NOT make hours updates to the project summary box. ONLY update the hours within the WBS Tab</t>
  </si>
  <si>
    <t>* These estimates should be an honest, realistic expectation on the amount of time each task will take. NOT best case.</t>
  </si>
  <si>
    <t>* The project summary box on the Hours Estimate Tab pulls the total project hours from the scope section hours</t>
  </si>
  <si>
    <t>Review the amount of weeks each phase will take and update as needed in the "Weeks to complete Phase X" text box</t>
  </si>
  <si>
    <t>* Do NOT enter any text/numbers into the Status Meetings duration box. This is automatically calculated based on the entry you make in the "Weeks to complete Phase X" to the right for each phase</t>
  </si>
  <si>
    <t>* Please don't leave this blank. Status meetings occur every week.</t>
  </si>
  <si>
    <t>If you see any errors with the scope, tasks, or hours estimates please reach out to the PMO team so the template can be updated for future projects. The goal is to have accurate and helpful templates ready for all types of projects so the team only needs to make minor adjustments to account for the specifics of each project. If you have ideas to improve this template, reach out to the PMO team.</t>
  </si>
  <si>
    <t xml:space="preserve">SKU: </t>
  </si>
  <si>
    <t>Service Area within Scope</t>
  </si>
  <si>
    <t>Estimated Partner Effort - Project Summary</t>
  </si>
  <si>
    <t>Estimated partner effort - Mandatory Scope</t>
  </si>
  <si>
    <t>Delivery</t>
  </si>
  <si>
    <t>Assess Environment</t>
  </si>
  <si>
    <t>Phase 1</t>
  </si>
  <si>
    <t xml:space="preserve">Design </t>
  </si>
  <si>
    <t>Review SOW and Project Plan</t>
  </si>
  <si>
    <t>Deploy</t>
  </si>
  <si>
    <t>Kick-off meeting with the Company</t>
  </si>
  <si>
    <t>Manage</t>
  </si>
  <si>
    <t>Project Manager Time</t>
  </si>
  <si>
    <t>Total Estimated partner effort</t>
  </si>
  <si>
    <t>Phase 2</t>
  </si>
  <si>
    <t>Design</t>
  </si>
  <si>
    <t>Check INSTRUCTIONS Tab FIRST</t>
  </si>
  <si>
    <t>Weeks to complete Phase 1</t>
  </si>
  <si>
    <t>Weeks to complete Phase 2</t>
  </si>
  <si>
    <t>Weeks to complete Phase 3</t>
  </si>
  <si>
    <t>Phase 3</t>
  </si>
  <si>
    <t>Weeks to complete Phase 4</t>
  </si>
  <si>
    <t>Total weeks</t>
  </si>
  <si>
    <t>How many engineers are on this project?</t>
  </si>
  <si>
    <t>Phase 4</t>
  </si>
  <si>
    <t>Client:</t>
  </si>
  <si>
    <t>Workload:</t>
  </si>
  <si>
    <t>Engineer(s):</t>
  </si>
  <si>
    <t xml:space="preserve">  Name &amp; Resource #</t>
  </si>
  <si>
    <t>Estimated effort</t>
  </si>
  <si>
    <t>Duration</t>
  </si>
  <si>
    <t>Task Description</t>
  </si>
  <si>
    <t>PMO Steps</t>
  </si>
  <si>
    <t>Phase 0</t>
  </si>
  <si>
    <t>Task</t>
  </si>
  <si>
    <t>SKU-</t>
  </si>
  <si>
    <t>Total PM Hrs for ###1:</t>
  </si>
  <si>
    <t>Must be added to the Project Plan</t>
  </si>
  <si>
    <t>0.01</t>
  </si>
  <si>
    <t>SOW review</t>
  </si>
  <si>
    <t>Produce Existing/Source Tenant Configuration Document (Findings and Recommendations doc)</t>
  </si>
  <si>
    <t>Dashboard or deck outlining Company's M365 configuration</t>
  </si>
  <si>
    <t>Engineer submit to PM</t>
  </si>
  <si>
    <t>PM check formatting and ECF letterhead</t>
  </si>
  <si>
    <t>PM save in folder</t>
  </si>
  <si>
    <t>PM send to Client with Deliverable acceptance paperwork</t>
  </si>
  <si>
    <t>5-day wait; address any issues</t>
  </si>
  <si>
    <t>0.02</t>
  </si>
  <si>
    <t>Identify project prerequisites</t>
  </si>
  <si>
    <t>20% of Total Project Hours:</t>
  </si>
  <si>
    <t>Identify and Document Target Tenant Design and Configuration (As Built Document draft)</t>
  </si>
  <si>
    <t>0.03</t>
  </si>
  <si>
    <t>Create and send welcome letter</t>
  </si>
  <si>
    <t>30% of Total Project Hours:</t>
  </si>
  <si>
    <t>Develop User Acceptance Test plan</t>
  </si>
  <si>
    <t>This has to be approved by client and will cover EACH "source" type</t>
  </si>
  <si>
    <t>Identify test cases from Client</t>
  </si>
  <si>
    <t>0.04</t>
  </si>
  <si>
    <t>Create project in BC</t>
  </si>
  <si>
    <t>Review migration flow and communication plan</t>
  </si>
  <si>
    <t>end user comms assistance by ECF team/PM</t>
  </si>
  <si>
    <t>0.05</t>
  </si>
  <si>
    <t>Create Invoice</t>
  </si>
  <si>
    <t>Identify user list for pilot and production batches</t>
  </si>
  <si>
    <t>Obtain list of Pilot Users from Client</t>
  </si>
  <si>
    <t>PM save list in Phase 1 folder</t>
  </si>
  <si>
    <t>0.06</t>
  </si>
  <si>
    <t>Create/Update slides</t>
  </si>
  <si>
    <t>Identify Secondary administrator (if required)</t>
  </si>
  <si>
    <t>(needed for large migrations)</t>
  </si>
  <si>
    <t>Client will need to identify</t>
  </si>
  <si>
    <t>0.07</t>
  </si>
  <si>
    <t>Project management</t>
  </si>
  <si>
    <t>TOTAL</t>
  </si>
  <si>
    <t>Document Target tenant settings and permissions</t>
  </si>
  <si>
    <t>THIS NEEDS TO BE FIXED IN THE SOW TEMPLATE</t>
  </si>
  <si>
    <t>Traditionally ECF has added 30% of the engineer hours to cover the PM hours. We need to look at 20% minimum and start some truth data to go along with these numbers.</t>
  </si>
  <si>
    <t>Project Closure Meeting</t>
  </si>
  <si>
    <t>PM Schedule meeting for 5 days after completion of Phase 4</t>
  </si>
  <si>
    <t>If a project is &gt;12hrs the PMO will automatically get 2 hours added to the SOW in order to create/invoice/deliverable paperwork</t>
  </si>
  <si>
    <t>Small projects only</t>
  </si>
  <si>
    <t>0.08</t>
  </si>
  <si>
    <t>Initial comms with customer/team</t>
  </si>
  <si>
    <t>0.09</t>
  </si>
  <si>
    <t>Project kickoff meeting</t>
  </si>
  <si>
    <t>0.11</t>
  </si>
  <si>
    <t>Draft/Send PM deliverable signature paperwork</t>
  </si>
  <si>
    <t>Create Due Upon Signing invoice</t>
  </si>
  <si>
    <t>Create deliverable invoice</t>
  </si>
  <si>
    <t>status meetings prep (slides &amp; burnchart)</t>
  </si>
  <si>
    <t>Project closure in BC</t>
  </si>
  <si>
    <t>0.10</t>
  </si>
  <si>
    <t>Status meetings</t>
  </si>
  <si>
    <t>Project Close</t>
  </si>
  <si>
    <t>0.13</t>
  </si>
  <si>
    <t>Add all project paperwork as attachment in BC</t>
  </si>
  <si>
    <t>0.14</t>
  </si>
  <si>
    <t>Close project in BC</t>
  </si>
  <si>
    <t>0.15</t>
  </si>
  <si>
    <t>Document lessons learned</t>
  </si>
  <si>
    <t>Closure meeting (status meeting)</t>
  </si>
  <si>
    <t>SOW</t>
  </si>
  <si>
    <t>BC Task</t>
  </si>
  <si>
    <t>Est Hrs</t>
  </si>
  <si>
    <t>X</t>
  </si>
  <si>
    <t>Assess Environment (PHASE 1)</t>
  </si>
  <si>
    <t>Design (PHASE 2)</t>
  </si>
  <si>
    <t>Deploy  (PHASE 3)</t>
  </si>
  <si>
    <t>Manage (PHASE 4)</t>
  </si>
  <si>
    <t>This section has mandatory tasks and will not be altered by an Engineer</t>
  </si>
  <si>
    <t>Phase 2 Status Meetings</t>
  </si>
  <si>
    <t>Phase 3 Status Meetings</t>
  </si>
  <si>
    <t>Phase 4 Status Meetings</t>
  </si>
  <si>
    <t>Deliverable Paperwork (User Testing &amp; UAT Doc)</t>
  </si>
  <si>
    <t>Phase 1 Status Meetings</t>
  </si>
  <si>
    <t>The section below MUST be filled-out by the Engineer with each task</t>
  </si>
  <si>
    <t>Deliverable Paperwork (Findings and Recommendation Doc)</t>
  </si>
  <si>
    <t>that is required to be completed in this phase.</t>
  </si>
  <si>
    <t>Identify each task that must be completed</t>
  </si>
  <si>
    <r>
      <t xml:space="preserve">In column </t>
    </r>
    <r>
      <rPr>
        <b/>
        <sz val="11"/>
        <rFont val="Barlow"/>
      </rPr>
      <t>H</t>
    </r>
    <r>
      <rPr>
        <sz val="11"/>
        <rFont val="Barlow"/>
      </rPr>
      <t xml:space="preserve"> input only the number of hours needed for each task</t>
    </r>
  </si>
  <si>
    <r>
      <t xml:space="preserve">In column </t>
    </r>
    <r>
      <rPr>
        <b/>
        <sz val="11"/>
        <rFont val="Barlow"/>
      </rPr>
      <t>M</t>
    </r>
    <r>
      <rPr>
        <sz val="11"/>
        <rFont val="Barlow"/>
      </rPr>
      <t xml:space="preserve"> input only the number of hours needed for each task</t>
    </r>
  </si>
  <si>
    <r>
      <t xml:space="preserve">In column </t>
    </r>
    <r>
      <rPr>
        <b/>
        <sz val="11"/>
        <rFont val="Barlow"/>
      </rPr>
      <t>R</t>
    </r>
    <r>
      <rPr>
        <sz val="11"/>
        <rFont val="Barlow"/>
      </rPr>
      <t xml:space="preserve"> input only the number of hours needed for each task</t>
    </r>
  </si>
  <si>
    <r>
      <t xml:space="preserve">Columns </t>
    </r>
    <r>
      <rPr>
        <b/>
        <sz val="11"/>
        <rFont val="Barlow"/>
      </rPr>
      <t>F</t>
    </r>
    <r>
      <rPr>
        <sz val="11"/>
        <rFont val="Barlow"/>
      </rPr>
      <t xml:space="preserve"> &amp; </t>
    </r>
    <r>
      <rPr>
        <b/>
        <sz val="11"/>
        <rFont val="Barlow"/>
      </rPr>
      <t>G</t>
    </r>
    <r>
      <rPr>
        <sz val="11"/>
        <rFont val="Barlow"/>
      </rPr>
      <t xml:space="preserve"> will be determined by the SDM</t>
    </r>
  </si>
  <si>
    <r>
      <t xml:space="preserve">Columns </t>
    </r>
    <r>
      <rPr>
        <b/>
        <sz val="11"/>
        <rFont val="Barlow"/>
      </rPr>
      <t>K</t>
    </r>
    <r>
      <rPr>
        <sz val="11"/>
        <rFont val="Barlow"/>
      </rPr>
      <t xml:space="preserve"> &amp; </t>
    </r>
    <r>
      <rPr>
        <b/>
        <sz val="11"/>
        <rFont val="Barlow"/>
      </rPr>
      <t>L</t>
    </r>
    <r>
      <rPr>
        <sz val="11"/>
        <rFont val="Barlow"/>
      </rPr>
      <t xml:space="preserve"> will be determined by the SDM</t>
    </r>
  </si>
  <si>
    <r>
      <t xml:space="preserve">Columns </t>
    </r>
    <r>
      <rPr>
        <b/>
        <sz val="11"/>
        <rFont val="Barlow"/>
      </rPr>
      <t>P</t>
    </r>
    <r>
      <rPr>
        <sz val="11"/>
        <rFont val="Barlow"/>
      </rPr>
      <t xml:space="preserve"> &amp; </t>
    </r>
    <r>
      <rPr>
        <b/>
        <sz val="11"/>
        <rFont val="Barlow"/>
      </rPr>
      <t>Q</t>
    </r>
    <r>
      <rPr>
        <sz val="11"/>
        <rFont val="Barlow"/>
      </rPr>
      <t xml:space="preserve"> will be determined by the SDM</t>
    </r>
  </si>
  <si>
    <r>
      <t xml:space="preserve">In column </t>
    </r>
    <r>
      <rPr>
        <b/>
        <sz val="11"/>
        <rFont val="Barlow"/>
      </rPr>
      <t>C</t>
    </r>
    <r>
      <rPr>
        <sz val="11"/>
        <rFont val="Barlow"/>
      </rPr>
      <t xml:space="preserve"> input only the number of hours needed for each task</t>
    </r>
  </si>
  <si>
    <r>
      <t xml:space="preserve">Columns </t>
    </r>
    <r>
      <rPr>
        <b/>
        <sz val="11"/>
        <rFont val="Barlow"/>
      </rPr>
      <t>A</t>
    </r>
    <r>
      <rPr>
        <sz val="11"/>
        <rFont val="Barlow"/>
      </rPr>
      <t xml:space="preserve"> &amp; </t>
    </r>
    <r>
      <rPr>
        <b/>
        <sz val="11"/>
        <rFont val="Barlow"/>
      </rPr>
      <t>B</t>
    </r>
    <r>
      <rPr>
        <sz val="11"/>
        <rFont val="Barlow"/>
      </rPr>
      <t xml:space="preserve"> will be determined by the SDM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</si>
</sst>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quot;Hrs&quot;"/>
    <numFmt numFmtId="165" formatCode="0.00\ &quot;Hrs&quot;"/>
  </numFmts>
  <fonts count="30" x14ac:knownFonts="1">
    <font>
      <sz val="11"/>
      <color theme="1"/>
      <name val="Calibri"/>
      <family val="2"/>
      <scheme val="minor"/>
    </font>
    <font>
      <b/>
      <sz val="12"/>
      <color theme="0"/>
      <name val="Segoe UI"/>
      <family val="2"/>
    </font>
    <font>
      <sz val="12"/>
      <color theme="1"/>
      <name val="Segoe UI"/>
      <family val="2"/>
    </font>
    <font>
      <b/>
      <sz val="12"/>
      <color rgb="FF2E74B5"/>
      <name val="Segoe UI"/>
      <family val="2"/>
    </font>
    <font>
      <b/>
      <sz val="12"/>
      <color theme="1"/>
      <name val="Segoe UI"/>
      <family val="2"/>
    </font>
    <font>
      <b/>
      <sz val="12"/>
      <color theme="9" tint="-0.249977111117893"/>
      <name val="Segoe UI"/>
      <family val="2"/>
    </font>
    <font>
      <b/>
      <sz val="12"/>
      <color rgb="FFFFFFFF"/>
      <name val="Segoe UI"/>
      <family val="2"/>
    </font>
    <font>
      <sz val="14"/>
      <color theme="1"/>
      <name val="Calibri"/>
      <family val="2"/>
      <scheme val="minor"/>
    </font>
    <font>
      <b/>
      <sz val="12"/>
      <color rgb="FF000000"/>
      <name val="Segoe UI"/>
      <family val="2"/>
    </font>
    <font>
      <u/>
      <sz val="11"/>
      <color theme="10"/>
      <name val="Calibri"/>
      <family val="2"/>
      <scheme val="minor"/>
    </font>
    <font>
      <u/>
      <sz val="26"/>
      <color theme="0"/>
      <name val="Calibri"/>
      <family val="2"/>
      <scheme val="minor"/>
    </font>
    <font>
      <b/>
      <sz val="14"/>
      <color theme="1"/>
      <name val="Calibri"/>
      <family val="2"/>
      <scheme val="minor"/>
    </font>
    <font>
      <b/>
      <sz val="12"/>
      <color theme="1"/>
      <name val="Calibri"/>
      <family val="2"/>
      <scheme val="minor"/>
    </font>
    <font>
      <b/>
      <sz val="11"/>
      <color theme="1"/>
      <name val="Calibri"/>
      <family val="2"/>
      <scheme val="minor"/>
    </font>
    <font>
      <sz val="12"/>
      <color rgb="FF000000"/>
      <name val="Segoe UI"/>
      <family val="2"/>
    </font>
    <font>
      <sz val="11"/>
      <color theme="0"/>
      <name val="Segoe UI"/>
      <family val="2"/>
    </font>
    <font>
      <b/>
      <sz val="16"/>
      <color theme="0"/>
      <name val="Segoe UI"/>
      <family val="2"/>
    </font>
    <font>
      <sz val="16"/>
      <color theme="1"/>
      <name val="Segoe UI"/>
      <family val="2"/>
    </font>
    <font>
      <sz val="11"/>
      <color theme="0"/>
      <name val="Calibri"/>
      <family val="2"/>
      <scheme val="minor"/>
    </font>
    <font>
      <sz val="11"/>
      <color rgb="FF000000"/>
      <name val="Barlow"/>
    </font>
    <font>
      <b/>
      <sz val="16"/>
      <color rgb="FF000000"/>
      <name val="Barlow"/>
    </font>
    <font>
      <b/>
      <sz val="11"/>
      <color rgb="FF000000"/>
      <name val="Barlow"/>
    </font>
    <font>
      <sz val="11"/>
      <color theme="0"/>
      <name val="Barlow"/>
    </font>
    <font>
      <b/>
      <sz val="11"/>
      <name val="Barlow"/>
    </font>
    <font>
      <sz val="8"/>
      <name val="Calibri"/>
      <family val="2"/>
      <scheme val="minor"/>
    </font>
    <font>
      <b/>
      <sz val="12"/>
      <color theme="0"/>
      <name val="Barlow"/>
    </font>
    <font>
      <sz val="11"/>
      <color theme="1"/>
      <name val="Barlow"/>
    </font>
    <font>
      <b/>
      <sz val="11"/>
      <color theme="0"/>
      <name val="Barlow"/>
    </font>
    <font>
      <u/>
      <sz val="14"/>
      <color theme="10"/>
      <name val="Calibri"/>
      <family val="2"/>
      <scheme val="minor"/>
    </font>
    <font>
      <sz val="11"/>
      <name val="Barlow"/>
    </font>
  </fonts>
  <fills count="11">
    <fill>
      <patternFill patternType="none"/>
    </fill>
    <fill>
      <patternFill patternType="gray125"/>
    </fill>
    <fill>
      <patternFill patternType="solid">
        <fgColor rgb="FFD5DCE4"/>
        <bgColor indexed="64"/>
      </patternFill>
    </fill>
    <fill>
      <patternFill patternType="solid">
        <fgColor theme="9" tint="-0.499984740745262"/>
        <bgColor indexed="64"/>
      </patternFill>
    </fill>
    <fill>
      <patternFill patternType="solid">
        <fgColor theme="0" tint="-0.34998626667073579"/>
        <bgColor indexed="64"/>
      </patternFill>
    </fill>
    <fill>
      <patternFill patternType="solid">
        <fgColor rgb="FF00B0F0"/>
        <bgColor indexed="64"/>
      </patternFill>
    </fill>
    <fill>
      <patternFill patternType="solid">
        <fgColor theme="0" tint="-0.14999847407452621"/>
        <bgColor indexed="64"/>
      </patternFill>
    </fill>
    <fill>
      <patternFill patternType="solid">
        <fgColor rgb="FFE2EFDA"/>
        <bgColor indexed="64"/>
      </patternFill>
    </fill>
    <fill>
      <patternFill patternType="solid">
        <fgColor theme="1"/>
        <bgColor indexed="64"/>
      </patternFill>
    </fill>
    <fill>
      <patternFill patternType="solid">
        <fgColor rgb="FFFFC000"/>
        <bgColor indexed="64"/>
      </patternFill>
    </fill>
    <fill>
      <patternFill patternType="solid">
        <fgColor rgb="FFC00000"/>
        <bgColor indexed="64"/>
      </patternFill>
    </fill>
  </fills>
  <borders count="36">
    <border>
      <left/>
      <right/>
      <top/>
      <bottom/>
      <diagonal/>
    </border>
    <border>
      <left/>
      <right/>
      <top/>
      <bottom style="medium">
        <color indexed="64"/>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bottom style="thin">
        <color rgb="FF000000"/>
      </bottom>
      <diagonal/>
    </border>
    <border>
      <left/>
      <right/>
      <top style="thin">
        <color rgb="FF000000"/>
      </top>
      <bottom/>
      <diagonal/>
    </border>
    <border>
      <left/>
      <right/>
      <top style="thin">
        <color rgb="FF000000"/>
      </top>
      <bottom style="thin">
        <color rgb="FF000000"/>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rgb="FF000000"/>
      </left>
      <right style="thin">
        <color rgb="FF000000"/>
      </right>
      <top style="medium">
        <color rgb="FF000000"/>
      </top>
      <bottom/>
      <diagonal/>
    </border>
    <border>
      <left/>
      <right style="thin">
        <color rgb="FF000000"/>
      </right>
      <top/>
      <bottom/>
      <diagonal/>
    </border>
    <border>
      <left/>
      <right style="thin">
        <color rgb="FF000000"/>
      </right>
      <top style="medium">
        <color rgb="FF000000"/>
      </top>
      <bottom/>
      <diagonal/>
    </border>
    <border>
      <left/>
      <right/>
      <top style="thin">
        <color indexed="64"/>
      </top>
      <bottom style="thin">
        <color indexed="64"/>
      </bottom>
      <diagonal/>
    </border>
    <border>
      <left/>
      <right/>
      <top style="thin">
        <color rgb="FF000000"/>
      </top>
      <bottom style="medium">
        <color indexed="64"/>
      </bottom>
      <diagonal/>
    </border>
    <border>
      <left/>
      <right/>
      <top style="thin">
        <color indexed="64"/>
      </top>
      <bottom/>
      <diagonal/>
    </border>
  </borders>
  <cellStyleXfs count="2">
    <xf numFmtId="0" fontId="0" fillId="0" borderId="0"/>
    <xf numFmtId="0" fontId="9" fillId="0" borderId="0" applyNumberFormat="0" applyFill="0" applyBorder="0" applyAlignment="0" applyProtection="0"/>
  </cellStyleXfs>
  <cellXfs count="158">
    <xf numFmtId="0" fontId="0" fillId="0" borderId="0" xfId="0"/>
    <xf numFmtId="0" fontId="0" fillId="0" borderId="0" xfId="0" applyAlignment="1">
      <alignment vertical="top" wrapText="1"/>
    </xf>
    <xf numFmtId="164" fontId="2" fillId="0" borderId="0" xfId="0" applyNumberFormat="1" applyFont="1" applyAlignment="1">
      <alignment vertical="center"/>
    </xf>
    <xf numFmtId="0" fontId="2" fillId="0" borderId="0" xfId="0" applyFont="1" applyAlignment="1">
      <alignment horizontal="left" vertical="center"/>
    </xf>
    <xf numFmtId="0" fontId="2" fillId="0" borderId="0" xfId="0" applyFont="1" applyAlignment="1">
      <alignment vertical="center"/>
    </xf>
    <xf numFmtId="0" fontId="3" fillId="2" borderId="0" xfId="0" applyFont="1" applyFill="1" applyAlignment="1">
      <alignment vertical="center"/>
    </xf>
    <xf numFmtId="0" fontId="3" fillId="2" borderId="0" xfId="0" applyFont="1" applyFill="1" applyAlignment="1">
      <alignment horizontal="left" vertical="center"/>
    </xf>
    <xf numFmtId="0" fontId="3" fillId="2" borderId="0" xfId="0" applyFont="1" applyFill="1" applyAlignment="1">
      <alignment horizontal="right" vertical="center"/>
    </xf>
    <xf numFmtId="0" fontId="4" fillId="0" borderId="0" xfId="0" applyFont="1" applyAlignment="1">
      <alignment horizontal="left" vertical="center"/>
    </xf>
    <xf numFmtId="0" fontId="2" fillId="0" borderId="0" xfId="0" applyFont="1" applyAlignment="1">
      <alignment vertical="center" wrapText="1"/>
    </xf>
    <xf numFmtId="164" fontId="2" fillId="0" borderId="1" xfId="0" applyNumberFormat="1" applyFont="1" applyBorder="1" applyAlignment="1">
      <alignment vertical="center"/>
    </xf>
    <xf numFmtId="164" fontId="4" fillId="0" borderId="0" xfId="0" applyNumberFormat="1" applyFont="1" applyAlignment="1">
      <alignment vertical="center"/>
    </xf>
    <xf numFmtId="0" fontId="3" fillId="2" borderId="0" xfId="0" applyFont="1" applyFill="1" applyAlignment="1">
      <alignment vertical="center" wrapText="1"/>
    </xf>
    <xf numFmtId="0" fontId="1" fillId="4" borderId="0" xfId="0" applyFont="1" applyFill="1" applyAlignment="1">
      <alignment horizontal="left" vertical="center"/>
    </xf>
    <xf numFmtId="0" fontId="1" fillId="4" borderId="0" xfId="0" applyFont="1" applyFill="1" applyAlignment="1">
      <alignment horizontal="left" vertical="center" wrapText="1"/>
    </xf>
    <xf numFmtId="0" fontId="5" fillId="2" borderId="0" xfId="0" applyFont="1" applyFill="1" applyAlignment="1">
      <alignment horizontal="right" vertical="center"/>
    </xf>
    <xf numFmtId="0" fontId="1" fillId="4" borderId="5" xfId="0" applyFont="1" applyFill="1" applyBorder="1" applyAlignment="1">
      <alignment horizontal="left" vertical="center"/>
    </xf>
    <xf numFmtId="0" fontId="1" fillId="4" borderId="6" xfId="0" applyFont="1" applyFill="1" applyBorder="1" applyAlignment="1">
      <alignment horizontal="lef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2" fillId="0" borderId="5" xfId="0" applyFont="1" applyBorder="1" applyAlignment="1">
      <alignment horizontal="left" vertical="center"/>
    </xf>
    <xf numFmtId="164" fontId="2" fillId="0" borderId="6" xfId="0" applyNumberFormat="1" applyFont="1" applyBorder="1" applyAlignment="1">
      <alignment vertical="center"/>
    </xf>
    <xf numFmtId="164" fontId="4" fillId="0" borderId="6" xfId="0" applyNumberFormat="1" applyFont="1" applyBorder="1" applyAlignment="1">
      <alignment vertical="center"/>
    </xf>
    <xf numFmtId="0" fontId="2" fillId="0" borderId="7" xfId="0" applyFont="1" applyBorder="1" applyAlignment="1">
      <alignment horizontal="left" vertical="center"/>
    </xf>
    <xf numFmtId="0" fontId="4" fillId="0" borderId="8" xfId="0" applyFont="1" applyBorder="1" applyAlignment="1">
      <alignment horizontal="left" vertical="center"/>
    </xf>
    <xf numFmtId="0" fontId="2" fillId="0" borderId="8" xfId="0" applyFont="1" applyBorder="1" applyAlignment="1">
      <alignment vertical="center"/>
    </xf>
    <xf numFmtId="164" fontId="2" fillId="0" borderId="8" xfId="0" applyNumberFormat="1" applyFont="1" applyBorder="1" applyAlignment="1">
      <alignment vertical="center"/>
    </xf>
    <xf numFmtId="164" fontId="4" fillId="0" borderId="8" xfId="0" applyNumberFormat="1" applyFont="1" applyBorder="1" applyAlignment="1">
      <alignment vertical="center"/>
    </xf>
    <xf numFmtId="164" fontId="2" fillId="0" borderId="9" xfId="0" applyNumberFormat="1" applyFont="1" applyBorder="1" applyAlignment="1">
      <alignment vertical="center"/>
    </xf>
    <xf numFmtId="0" fontId="1" fillId="0" borderId="0" xfId="0" applyFont="1" applyAlignment="1">
      <alignment horizontal="left" vertical="center"/>
    </xf>
    <xf numFmtId="0" fontId="3" fillId="0" borderId="0" xfId="0" applyFont="1" applyAlignment="1">
      <alignment vertical="center"/>
    </xf>
    <xf numFmtId="0" fontId="3" fillId="0" borderId="0" xfId="0" applyFont="1" applyAlignment="1">
      <alignment horizontal="right" vertical="center"/>
    </xf>
    <xf numFmtId="0" fontId="5" fillId="0" borderId="0" xfId="0" applyFont="1" applyAlignment="1">
      <alignment horizontal="right" vertical="center"/>
    </xf>
    <xf numFmtId="0" fontId="7" fillId="0" borderId="0" xfId="0" applyFont="1"/>
    <xf numFmtId="0" fontId="1" fillId="0" borderId="0" xfId="0" applyFont="1" applyAlignment="1">
      <alignment horizontal="left" vertical="center" wrapText="1"/>
    </xf>
    <xf numFmtId="0" fontId="6" fillId="0" borderId="0" xfId="0" applyFont="1" applyAlignment="1">
      <alignment horizontal="left" vertical="center"/>
    </xf>
    <xf numFmtId="0" fontId="6" fillId="0" borderId="0" xfId="0" applyFont="1" applyAlignment="1">
      <alignment vertical="center"/>
    </xf>
    <xf numFmtId="0" fontId="7" fillId="0" borderId="0" xfId="0" applyFont="1" applyAlignment="1">
      <alignment vertical="center" wrapText="1"/>
    </xf>
    <xf numFmtId="0" fontId="0" fillId="0" borderId="0" xfId="0" applyAlignment="1">
      <alignment vertical="center" wrapText="1"/>
    </xf>
    <xf numFmtId="0" fontId="7" fillId="5" borderId="0" xfId="0" applyFont="1" applyFill="1" applyAlignment="1">
      <alignment horizontal="center" vertical="center"/>
    </xf>
    <xf numFmtId="0" fontId="7" fillId="0" borderId="0" xfId="0" applyFont="1" applyAlignment="1">
      <alignment horizontal="center" vertical="center"/>
    </xf>
    <xf numFmtId="0" fontId="0" fillId="0" borderId="0" xfId="0" applyAlignment="1">
      <alignment horizontal="center" vertical="center"/>
    </xf>
    <xf numFmtId="164" fontId="2" fillId="0" borderId="10" xfId="0" applyNumberFormat="1" applyFont="1" applyBorder="1" applyAlignment="1">
      <alignment vertical="center"/>
    </xf>
    <xf numFmtId="0" fontId="2" fillId="0" borderId="10" xfId="0" applyFont="1" applyBorder="1" applyAlignment="1">
      <alignment vertical="center"/>
    </xf>
    <xf numFmtId="164" fontId="2" fillId="0" borderId="12" xfId="0" applyNumberFormat="1" applyFont="1" applyBorder="1" applyAlignment="1">
      <alignment vertical="center"/>
    </xf>
    <xf numFmtId="0" fontId="2" fillId="0" borderId="12" xfId="0" applyFont="1" applyBorder="1" applyAlignment="1">
      <alignment vertical="center"/>
    </xf>
    <xf numFmtId="0" fontId="4" fillId="6" borderId="0" xfId="0" applyFont="1" applyFill="1" applyAlignment="1">
      <alignment vertical="center" wrapText="1"/>
    </xf>
    <xf numFmtId="164" fontId="2" fillId="6" borderId="0" xfId="0" applyNumberFormat="1" applyFont="1" applyFill="1" applyAlignment="1">
      <alignment vertical="center"/>
    </xf>
    <xf numFmtId="0" fontId="2" fillId="6" borderId="0" xfId="0" applyFont="1" applyFill="1" applyAlignment="1">
      <alignment vertical="center"/>
    </xf>
    <xf numFmtId="0" fontId="4" fillId="6" borderId="0" xfId="0" applyFont="1" applyFill="1" applyAlignment="1">
      <alignment horizontal="left" vertical="center"/>
    </xf>
    <xf numFmtId="0" fontId="7" fillId="0" borderId="0" xfId="0" applyFont="1" applyAlignment="1">
      <alignment horizontal="left" vertical="top" wrapText="1"/>
    </xf>
    <xf numFmtId="0" fontId="12" fillId="2" borderId="0" xfId="0" applyFont="1" applyFill="1"/>
    <xf numFmtId="0" fontId="12" fillId="0" borderId="0" xfId="0" applyFont="1"/>
    <xf numFmtId="0" fontId="12" fillId="0" borderId="11" xfId="0" applyFont="1" applyBorder="1"/>
    <xf numFmtId="0" fontId="11" fillId="7" borderId="0" xfId="0" applyFont="1" applyFill="1"/>
    <xf numFmtId="165" fontId="0" fillId="0" borderId="0" xfId="0" applyNumberFormat="1"/>
    <xf numFmtId="165" fontId="12" fillId="0" borderId="11" xfId="0" applyNumberFormat="1" applyFont="1" applyBorder="1"/>
    <xf numFmtId="0" fontId="7" fillId="0" borderId="0" xfId="0" applyFont="1" applyAlignment="1">
      <alignment horizontal="left" vertical="center" wrapText="1"/>
    </xf>
    <xf numFmtId="0" fontId="12" fillId="2" borderId="0" xfId="0" applyFont="1" applyFill="1" applyAlignment="1">
      <alignment horizontal="left" vertical="center" wrapText="1"/>
    </xf>
    <xf numFmtId="165" fontId="12" fillId="0" borderId="0" xfId="0" applyNumberFormat="1" applyFont="1"/>
    <xf numFmtId="0" fontId="0" fillId="0" borderId="10" xfId="0" applyBorder="1"/>
    <xf numFmtId="165" fontId="0" fillId="0" borderId="10" xfId="0" applyNumberFormat="1" applyBorder="1"/>
    <xf numFmtId="0" fontId="7" fillId="0" borderId="0" xfId="0" applyFont="1" applyAlignment="1">
      <alignment wrapText="1"/>
    </xf>
    <xf numFmtId="0" fontId="0" fillId="0" borderId="13" xfId="0" applyBorder="1"/>
    <xf numFmtId="165" fontId="0" fillId="0" borderId="13" xfId="0" applyNumberFormat="1" applyBorder="1"/>
    <xf numFmtId="0" fontId="13" fillId="0" borderId="0" xfId="0" applyFont="1"/>
    <xf numFmtId="165" fontId="13" fillId="0" borderId="0" xfId="0" applyNumberFormat="1" applyFont="1"/>
    <xf numFmtId="0" fontId="14" fillId="0" borderId="17" xfId="0" applyFont="1" applyBorder="1" applyAlignment="1">
      <alignment vertical="center"/>
    </xf>
    <xf numFmtId="0" fontId="14" fillId="0" borderId="14" xfId="0" applyFont="1" applyBorder="1" applyAlignment="1">
      <alignment vertical="center"/>
    </xf>
    <xf numFmtId="0" fontId="14" fillId="0" borderId="14" xfId="0" applyFont="1" applyBorder="1" applyAlignment="1">
      <alignment horizontal="right" vertical="center"/>
    </xf>
    <xf numFmtId="0" fontId="14" fillId="0" borderId="15" xfId="0" applyFont="1" applyBorder="1" applyAlignment="1">
      <alignment horizontal="right" vertical="center"/>
    </xf>
    <xf numFmtId="1" fontId="14" fillId="0" borderId="15" xfId="0" applyNumberFormat="1" applyFont="1" applyBorder="1" applyAlignment="1">
      <alignment vertical="center"/>
    </xf>
    <xf numFmtId="1" fontId="14" fillId="0" borderId="24" xfId="0" applyNumberFormat="1" applyFont="1" applyBorder="1" applyAlignment="1">
      <alignment vertical="center"/>
    </xf>
    <xf numFmtId="0" fontId="2" fillId="0" borderId="14" xfId="0" applyFont="1" applyBorder="1" applyAlignment="1">
      <alignment horizontal="left" vertical="center"/>
    </xf>
    <xf numFmtId="49" fontId="0" fillId="0" borderId="0" xfId="0" applyNumberFormat="1"/>
    <xf numFmtId="0" fontId="8" fillId="0" borderId="26" xfId="0" applyFont="1" applyBorder="1" applyAlignment="1">
      <alignment horizontal="left" vertical="center"/>
    </xf>
    <xf numFmtId="0" fontId="8" fillId="0" borderId="26" xfId="0" applyFont="1" applyBorder="1" applyAlignment="1">
      <alignment vertical="center"/>
    </xf>
    <xf numFmtId="0" fontId="2" fillId="0" borderId="27" xfId="0" applyFont="1" applyBorder="1" applyAlignment="1">
      <alignment horizontal="left" vertical="center"/>
    </xf>
    <xf numFmtId="0" fontId="8" fillId="0" borderId="29" xfId="0" applyFont="1" applyBorder="1" applyAlignment="1">
      <alignment vertical="center"/>
    </xf>
    <xf numFmtId="0" fontId="8" fillId="0" borderId="28" xfId="0" applyFont="1" applyBorder="1" applyAlignment="1">
      <alignment horizontal="left" vertical="center"/>
    </xf>
    <xf numFmtId="0" fontId="15" fillId="3" borderId="0" xfId="0" applyFont="1" applyFill="1" applyAlignment="1">
      <alignment horizontal="center" vertical="center"/>
    </xf>
    <xf numFmtId="0" fontId="1" fillId="3" borderId="3" xfId="0" applyFont="1" applyFill="1" applyBorder="1" applyAlignment="1">
      <alignment horizontal="center" vertical="center"/>
    </xf>
    <xf numFmtId="0" fontId="16" fillId="3" borderId="2" xfId="0" applyFont="1" applyFill="1" applyBorder="1" applyAlignment="1">
      <alignment horizontal="left" vertical="center"/>
    </xf>
    <xf numFmtId="0" fontId="16" fillId="3" borderId="3" xfId="0" applyFont="1" applyFill="1" applyBorder="1" applyAlignment="1">
      <alignment horizontal="left" vertical="center"/>
    </xf>
    <xf numFmtId="0" fontId="17" fillId="0" borderId="0" xfId="0" applyFont="1" applyAlignment="1">
      <alignment vertical="center"/>
    </xf>
    <xf numFmtId="0" fontId="17" fillId="0" borderId="0" xfId="0" applyFont="1" applyAlignment="1">
      <alignment horizontal="left" vertical="center"/>
    </xf>
    <xf numFmtId="0" fontId="16" fillId="3" borderId="0" xfId="0" applyFont="1" applyFill="1" applyAlignment="1">
      <alignment horizontal="left" vertical="center"/>
    </xf>
    <xf numFmtId="0" fontId="16" fillId="3" borderId="0" xfId="0" applyFont="1" applyFill="1" applyAlignment="1">
      <alignment horizontal="left" vertical="center" wrapText="1"/>
    </xf>
    <xf numFmtId="0" fontId="19" fillId="0" borderId="0" xfId="0" applyFont="1"/>
    <xf numFmtId="0" fontId="19" fillId="0" borderId="0" xfId="0" applyFont="1" applyAlignment="1">
      <alignment vertical="center" wrapText="1"/>
    </xf>
    <xf numFmtId="0" fontId="19" fillId="0" borderId="13" xfId="0" applyFont="1" applyBorder="1" applyAlignment="1">
      <alignment vertical="center" wrapText="1"/>
    </xf>
    <xf numFmtId="0" fontId="19" fillId="0" borderId="33" xfId="0" applyFont="1" applyBorder="1" applyAlignment="1">
      <alignment vertical="center" wrapText="1"/>
    </xf>
    <xf numFmtId="164" fontId="2" fillId="0" borderId="13" xfId="0" applyNumberFormat="1" applyFont="1" applyBorder="1" applyAlignment="1">
      <alignment vertical="center"/>
    </xf>
    <xf numFmtId="0" fontId="2" fillId="0" borderId="13" xfId="0" applyFont="1" applyBorder="1" applyAlignment="1">
      <alignment vertical="center"/>
    </xf>
    <xf numFmtId="164" fontId="2" fillId="0" borderId="33" xfId="0" applyNumberFormat="1" applyFont="1" applyBorder="1" applyAlignment="1">
      <alignment vertical="center"/>
    </xf>
    <xf numFmtId="0" fontId="2" fillId="0" borderId="33" xfId="0" applyFont="1" applyBorder="1" applyAlignment="1">
      <alignment vertical="center"/>
    </xf>
    <xf numFmtId="0" fontId="2" fillId="0" borderId="1" xfId="0" applyFont="1" applyBorder="1" applyAlignment="1">
      <alignment horizontal="left" vertical="center"/>
    </xf>
    <xf numFmtId="0" fontId="19" fillId="0" borderId="1" xfId="0" applyFont="1" applyBorder="1" applyAlignment="1">
      <alignment vertical="center" wrapText="1"/>
    </xf>
    <xf numFmtId="0" fontId="1" fillId="3" borderId="0" xfId="0" applyFont="1" applyFill="1" applyAlignment="1">
      <alignment horizontal="center" vertical="center"/>
    </xf>
    <xf numFmtId="0" fontId="18" fillId="3" borderId="0" xfId="0" applyFont="1" applyFill="1" applyAlignment="1">
      <alignment horizontal="center"/>
    </xf>
    <xf numFmtId="0" fontId="2" fillId="0" borderId="34" xfId="0" applyFont="1" applyBorder="1" applyAlignment="1">
      <alignment vertical="center"/>
    </xf>
    <xf numFmtId="164" fontId="2" fillId="0" borderId="34" xfId="0" applyNumberFormat="1" applyFont="1" applyBorder="1" applyAlignment="1">
      <alignment vertical="center"/>
    </xf>
    <xf numFmtId="0" fontId="19" fillId="0" borderId="0" xfId="0" applyFont="1" applyAlignment="1">
      <alignment horizontal="center"/>
    </xf>
    <xf numFmtId="0" fontId="19" fillId="4" borderId="0" xfId="0" applyFont="1" applyFill="1" applyAlignment="1">
      <alignment horizontal="center"/>
    </xf>
    <xf numFmtId="165" fontId="4" fillId="0" borderId="0" xfId="0" applyNumberFormat="1" applyFont="1" applyAlignment="1">
      <alignment vertical="center"/>
    </xf>
    <xf numFmtId="165" fontId="14" fillId="0" borderId="18" xfId="0" applyNumberFormat="1" applyFont="1" applyBorder="1" applyAlignment="1">
      <alignment vertical="center"/>
    </xf>
    <xf numFmtId="165" fontId="14" fillId="0" borderId="20" xfId="0" applyNumberFormat="1" applyFont="1" applyBorder="1" applyAlignment="1">
      <alignment vertical="center"/>
    </xf>
    <xf numFmtId="165" fontId="14" fillId="0" borderId="22" xfId="0" applyNumberFormat="1" applyFont="1" applyBorder="1" applyAlignment="1">
      <alignment vertical="center"/>
    </xf>
    <xf numFmtId="165" fontId="14" fillId="0" borderId="25" xfId="0" applyNumberFormat="1" applyFont="1" applyBorder="1" applyAlignment="1">
      <alignment vertical="center"/>
    </xf>
    <xf numFmtId="165" fontId="2" fillId="0" borderId="0" xfId="0" applyNumberFormat="1" applyFont="1" applyAlignment="1">
      <alignment vertical="center"/>
    </xf>
    <xf numFmtId="165" fontId="2" fillId="0" borderId="1" xfId="0" applyNumberFormat="1" applyFont="1" applyBorder="1" applyAlignment="1">
      <alignment vertical="center"/>
    </xf>
    <xf numFmtId="165" fontId="4" fillId="6" borderId="10" xfId="0" applyNumberFormat="1" applyFont="1" applyFill="1" applyBorder="1" applyAlignment="1">
      <alignment vertical="center"/>
    </xf>
    <xf numFmtId="165" fontId="11" fillId="7" borderId="0" xfId="0" applyNumberFormat="1" applyFont="1" applyFill="1"/>
    <xf numFmtId="0" fontId="25" fillId="3" borderId="30" xfId="0" applyFont="1" applyFill="1" applyBorder="1" applyAlignment="1">
      <alignment horizontal="center" vertical="center"/>
    </xf>
    <xf numFmtId="0" fontId="25" fillId="3" borderId="32" xfId="0" applyFont="1" applyFill="1" applyBorder="1" applyAlignment="1">
      <alignment horizontal="center" vertical="center"/>
    </xf>
    <xf numFmtId="0" fontId="25" fillId="3" borderId="31" xfId="0" applyFont="1" applyFill="1" applyBorder="1" applyAlignment="1">
      <alignment horizontal="center" vertical="center"/>
    </xf>
    <xf numFmtId="0" fontId="22" fillId="3" borderId="31" xfId="0" applyFont="1" applyFill="1" applyBorder="1" applyAlignment="1">
      <alignment horizontal="center" vertical="center"/>
    </xf>
    <xf numFmtId="0" fontId="26" fillId="0" borderId="0" xfId="0" applyFont="1" applyAlignment="1">
      <alignment horizontal="center" vertical="center"/>
    </xf>
    <xf numFmtId="0" fontId="26" fillId="8" borderId="0" xfId="0" applyFont="1" applyFill="1"/>
    <xf numFmtId="0" fontId="26" fillId="0" borderId="0" xfId="0" applyFont="1"/>
    <xf numFmtId="165" fontId="21" fillId="4" borderId="0" xfId="0" applyNumberFormat="1" applyFont="1" applyFill="1"/>
    <xf numFmtId="0" fontId="19" fillId="8" borderId="0" xfId="0" applyFont="1" applyFill="1"/>
    <xf numFmtId="165" fontId="23" fillId="4" borderId="0" xfId="0" applyNumberFormat="1" applyFont="1" applyFill="1"/>
    <xf numFmtId="165" fontId="19" fillId="0" borderId="0" xfId="0" applyNumberFormat="1" applyFont="1"/>
    <xf numFmtId="0" fontId="28" fillId="0" borderId="0" xfId="1" applyFont="1"/>
    <xf numFmtId="0" fontId="29" fillId="8" borderId="0" xfId="0" applyFont="1" applyFill="1"/>
    <xf numFmtId="0" fontId="29" fillId="0" borderId="0" xfId="0" applyFont="1" applyAlignment="1">
      <alignment horizontal="center"/>
    </xf>
    <xf numFmtId="165" fontId="29" fillId="0" borderId="0" xfId="0" applyNumberFormat="1" applyFont="1"/>
    <xf numFmtId="0" fontId="29" fillId="0" borderId="0" xfId="0" applyFont="1"/>
    <xf numFmtId="0" fontId="29" fillId="0" borderId="0" xfId="0" applyFont="1" applyAlignment="1">
      <alignment horizontal="center" vertical="center"/>
    </xf>
    <xf numFmtId="0" fontId="29" fillId="0" borderId="0" xfId="0" applyFont="1" applyAlignment="1">
      <alignment vertical="center" wrapText="1"/>
    </xf>
    <xf numFmtId="0" fontId="29" fillId="0" borderId="0" xfId="0" applyFont="1" applyAlignment="1">
      <alignment wrapText="1"/>
    </xf>
    <xf numFmtId="0" fontId="26" fillId="0" borderId="0" xfId="0" applyFont="1" applyAlignment="1">
      <alignment wrapText="1"/>
    </xf>
    <xf numFmtId="0" fontId="23" fillId="0" borderId="0" xfId="0" applyFont="1" applyAlignment="1">
      <alignment vertical="center" wrapText="1"/>
    </xf>
    <xf numFmtId="0" fontId="25" fillId="3" borderId="3" xfId="0" applyFont="1" applyFill="1" applyBorder="1" applyAlignment="1">
      <alignment horizontal="center" vertical="center" wrapText="1"/>
    </xf>
    <xf numFmtId="0" fontId="22" fillId="3" borderId="0" xfId="0" applyFont="1" applyFill="1" applyAlignment="1">
      <alignment horizontal="center" vertical="center" wrapText="1"/>
    </xf>
    <xf numFmtId="0" fontId="20" fillId="4" borderId="0" xfId="0" applyFont="1" applyFill="1" applyAlignment="1">
      <alignment vertical="center" wrapText="1"/>
    </xf>
    <xf numFmtId="0" fontId="19" fillId="0" borderId="0" xfId="0" applyFont="1" applyAlignment="1">
      <alignment wrapText="1"/>
    </xf>
    <xf numFmtId="0" fontId="2" fillId="0" borderId="15" xfId="0" applyFont="1" applyBorder="1" applyAlignment="1">
      <alignment horizontal="left" vertical="center"/>
    </xf>
    <xf numFmtId="0" fontId="2" fillId="0" borderId="26" xfId="0" applyFont="1" applyBorder="1" applyAlignment="1">
      <alignment vertical="center"/>
    </xf>
    <xf numFmtId="0" fontId="7" fillId="5" borderId="0" xfId="0" applyFont="1" applyFill="1" applyAlignment="1">
      <alignment horizontal="center" vertical="center"/>
    </xf>
    <xf numFmtId="49" fontId="16" fillId="3" borderId="3" xfId="0" applyNumberFormat="1" applyFont="1" applyFill="1" applyBorder="1" applyAlignment="1">
      <alignment horizontal="left" vertical="center"/>
    </xf>
    <xf numFmtId="49" fontId="16" fillId="3" borderId="4" xfId="0" applyNumberFormat="1" applyFont="1" applyFill="1" applyBorder="1" applyAlignment="1">
      <alignment horizontal="left" vertical="center"/>
    </xf>
    <xf numFmtId="0" fontId="14" fillId="0" borderId="21" xfId="0" applyFont="1" applyBorder="1" applyAlignment="1">
      <alignment horizontal="left" vertical="center"/>
    </xf>
    <xf numFmtId="0" fontId="14" fillId="0" borderId="15" xfId="0" applyFont="1" applyBorder="1" applyAlignment="1">
      <alignment horizontal="left" vertical="center"/>
    </xf>
    <xf numFmtId="0" fontId="14" fillId="0" borderId="23" xfId="0" applyFont="1" applyBorder="1" applyAlignment="1">
      <alignment horizontal="left" vertical="center"/>
    </xf>
    <xf numFmtId="0" fontId="14" fillId="0" borderId="24" xfId="0" applyFont="1" applyBorder="1" applyAlignment="1">
      <alignment horizontal="left" vertical="center"/>
    </xf>
    <xf numFmtId="0" fontId="4" fillId="6" borderId="35" xfId="0" applyFont="1" applyFill="1" applyBorder="1" applyAlignment="1">
      <alignment horizontal="left" vertical="center" wrapText="1"/>
    </xf>
    <xf numFmtId="0" fontId="10" fillId="5" borderId="0" xfId="1" applyFont="1" applyFill="1" applyAlignment="1">
      <alignment horizontal="center" vertical="center"/>
    </xf>
    <xf numFmtId="0" fontId="8" fillId="0" borderId="16" xfId="0" applyFont="1" applyBorder="1" applyAlignment="1">
      <alignment horizontal="left" vertical="center"/>
    </xf>
    <xf numFmtId="0" fontId="8" fillId="0" borderId="17" xfId="0" applyFont="1" applyBorder="1" applyAlignment="1">
      <alignment horizontal="left" vertical="center"/>
    </xf>
    <xf numFmtId="0" fontId="8" fillId="0" borderId="19" xfId="0" applyFont="1" applyBorder="1" applyAlignment="1">
      <alignment horizontal="left" vertical="center"/>
    </xf>
    <xf numFmtId="0" fontId="8" fillId="0" borderId="14" xfId="0" applyFont="1" applyBorder="1" applyAlignment="1">
      <alignment horizontal="left" vertical="center"/>
    </xf>
    <xf numFmtId="0" fontId="8" fillId="0" borderId="21" xfId="0" applyFont="1" applyBorder="1" applyAlignment="1">
      <alignment horizontal="left" vertical="center"/>
    </xf>
    <xf numFmtId="0" fontId="8" fillId="0" borderId="15" xfId="0" applyFont="1" applyBorder="1" applyAlignment="1">
      <alignment horizontal="left" vertical="center"/>
    </xf>
    <xf numFmtId="0" fontId="23" fillId="9" borderId="0" xfId="0" applyFont="1" applyFill="1" applyAlignment="1">
      <alignment horizontal="center"/>
    </xf>
    <xf numFmtId="0" fontId="21" fillId="9" borderId="0" xfId="0" applyFont="1" applyFill="1" applyAlignment="1">
      <alignment horizontal="center"/>
    </xf>
    <xf numFmtId="0" fontId="27" fillId="10" borderId="0" xfId="0" applyFont="1" applyFill="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D5DCE4"/>
      <color rgb="FF0078D4"/>
      <color rgb="FF2E74B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Brenner Schap" id="{7CB6539B-FC2A-1B41-9792-053F58285CC4}" userId="Brenner.schap@ecfdata.com" providerId="PeoplePicker"/>
  <person displayName="Jennifer Smith" id="{85C3E086-3FD1-46F0-B4BE-17AC06732D54}" userId="Jennifer.smith@ecfdata.com" providerId="PeoplePicker"/>
  <person displayName="Renee May" id="{12F605C5-2659-4B52-B3C0-5043DB1FA087}" userId="S::Renee.May@ecfdata.com::e96c8b05-4316-4598-940b-938763ae4a1e" providerId="AD"/>
  <person displayName="Brenner Schap" id="{377ABA58-CF93-4B85-BA2C-CE8C2139C7B2}" userId="S::brenner.schap@ecfdata.com::2d548cf1-4047-4238-a95a-871d11618bc9"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9" dT="2023-04-14T16:21:01.29" personId="{377ABA58-CF93-4B85-BA2C-CE8C2139C7B2}" id="{268C675E-D0A3-472F-9973-C8B2B48095B4}">
    <text>Project Management task covers any extras that aren't standard for all projects such as BC management, change requests, emails, track and manage risks/issues etc.
Should we multiply this 1 hour duration by the number of weeks the Phase takes? For longer projects, there will be more PM things that come up.</text>
  </threadedComment>
  <threadedComment ref="E11" dT="2023-04-25T00:48:16.22" personId="{12F605C5-2659-4B52-B3C0-5043DB1FA087}" id="{3DC16E1F-813F-404A-90C5-909C4CA60FFC}">
    <text xml:space="preserve">@Jennifer Smith @Brenner Schap </text>
    <mentions>
      <mention mentionpersonId="{85C3E086-3FD1-46F0-B4BE-17AC06732D54}" mentionId="{18F59282-C977-451A-A830-EB72812B2DB6}" startIndex="0" length="15"/>
      <mention mentionpersonId="{7CB6539B-FC2A-1B41-9792-053F58285CC4}" mentionId="{FE130677-642E-483D-AEF8-CC972165D946}" startIndex="16" length="14"/>
    </mentions>
  </threadedComment>
  <threadedComment ref="E11" dT="2023-04-28T15:32:56.88" personId="{377ABA58-CF93-4B85-BA2C-CE8C2139C7B2}" id="{B63E803E-6BF0-4603-B192-3A8C9C816CB7}" parentId="{3DC16E1F-813F-404A-90C5-909C4CA60FFC}">
    <text>Added a 20% and 30% reference point</text>
  </threadedComment>
  <threadedComment ref="D19" dT="2023-04-14T16:21:01.29" personId="{377ABA58-CF93-4B85-BA2C-CE8C2139C7B2}" id="{CDAAFD58-2849-4807-B91F-DA5D17BE6325}">
    <text>Project Management task covers any extras that aren't standard for all projects such as BC management, change requests, emails, track and manage risks/issues etc.
Should we multiply this 1 hour duration by the number of weeks the Phase takes? For longer projects, there will be more PM things that come up.</text>
  </threadedComment>
  <threadedComment ref="D21" dT="2023-04-14T16:25:21.76" personId="{377ABA58-CF93-4B85-BA2C-CE8C2139C7B2}" id="{31062BE1-A0B0-42CC-B114-C1E5343663DA}">
    <text>Status meetings duration for PM is automatically calculated off the "Weeks to complete Phase #" entry that the engineer enters on their hours estimate tab.</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93DF8-59E7-4278-8CD9-0DE7BDF850FF}">
  <sheetPr>
    <tabColor rgb="FF00B0F0"/>
  </sheetPr>
  <dimension ref="A2:I20"/>
  <sheetViews>
    <sheetView workbookViewId="0">
      <selection activeCell="B3" activeCellId="1" sqref="B2 B3"/>
    </sheetView>
  </sheetViews>
  <sheetFormatPr defaultColWidth="8.84375" defaultRowHeight="14.6" x14ac:dyDescent="0.4"/>
  <cols>
    <col min="1" max="1" width="5.69140625" style="41" customWidth="1"/>
    <col min="2" max="2" width="142" bestFit="1" customWidth="1"/>
    <col min="3" max="3" width="9.69140625" customWidth="1"/>
    <col min="4" max="4" width="8.69140625"/>
    <col min="5" max="6" width="12.69140625" customWidth="1"/>
    <col min="7" max="7" width="5.69140625" customWidth="1"/>
    <col min="8" max="8" width="10.84375" bestFit="1" customWidth="1"/>
    <col min="9" max="9" width="13.15234375" bestFit="1" customWidth="1"/>
  </cols>
  <sheetData>
    <row r="2" spans="1:9" ht="18.45" x14ac:dyDescent="0.5">
      <c r="A2" s="140">
        <v>1</v>
      </c>
      <c r="B2" s="124" t="s">
        <v>0</v>
      </c>
      <c r="C2" s="34"/>
      <c r="D2" s="29"/>
      <c r="E2" s="29"/>
      <c r="F2" s="29"/>
      <c r="G2" s="29"/>
      <c r="H2" s="35"/>
      <c r="I2" s="36"/>
    </row>
    <row r="3" spans="1:9" ht="18.45" x14ac:dyDescent="0.5">
      <c r="A3" s="140"/>
      <c r="B3" s="124" t="s">
        <v>1</v>
      </c>
      <c r="C3" s="34"/>
      <c r="D3" s="29"/>
      <c r="E3" s="29"/>
      <c r="F3" s="29"/>
      <c r="G3" s="29"/>
      <c r="H3" s="35"/>
      <c r="I3" s="36"/>
    </row>
    <row r="4" spans="1:9" ht="18.45" x14ac:dyDescent="0.5">
      <c r="A4" s="140"/>
      <c r="B4" s="124" t="s">
        <v>2</v>
      </c>
      <c r="C4" s="33"/>
      <c r="D4" s="29"/>
      <c r="E4" s="29"/>
      <c r="F4" s="29"/>
      <c r="G4" s="29"/>
      <c r="H4" s="36"/>
      <c r="I4" s="35"/>
    </row>
    <row r="5" spans="1:9" ht="18.45" x14ac:dyDescent="0.5">
      <c r="A5" s="40"/>
      <c r="B5" s="33"/>
      <c r="C5" s="33"/>
      <c r="D5" s="30"/>
      <c r="E5" s="31"/>
      <c r="F5" s="32"/>
      <c r="G5" s="30"/>
      <c r="H5" s="3"/>
    </row>
    <row r="6" spans="1:9" ht="18.45" x14ac:dyDescent="0.5">
      <c r="A6" s="140">
        <v>2</v>
      </c>
      <c r="B6" s="124" t="s">
        <v>3</v>
      </c>
      <c r="C6" s="33"/>
      <c r="D6" s="2"/>
      <c r="E6" s="4"/>
      <c r="F6" s="4"/>
      <c r="G6" s="4"/>
      <c r="H6" s="3"/>
    </row>
    <row r="7" spans="1:9" ht="18.45" x14ac:dyDescent="0.5">
      <c r="A7" s="140"/>
      <c r="B7" s="33" t="s">
        <v>4</v>
      </c>
      <c r="C7" s="33"/>
      <c r="D7" s="4"/>
      <c r="E7" s="2"/>
      <c r="F7" s="2"/>
      <c r="G7" s="4"/>
      <c r="H7" s="3"/>
    </row>
    <row r="8" spans="1:9" ht="42.75" customHeight="1" x14ac:dyDescent="0.5">
      <c r="A8" s="140"/>
      <c r="B8" s="50" t="s">
        <v>5</v>
      </c>
      <c r="C8" s="33"/>
      <c r="D8" s="4"/>
      <c r="E8" s="2"/>
      <c r="F8" s="2"/>
      <c r="G8" s="4"/>
      <c r="H8" s="3"/>
    </row>
    <row r="9" spans="1:9" ht="18.45" x14ac:dyDescent="0.5">
      <c r="B9" s="1"/>
      <c r="C9" s="33"/>
      <c r="D9" s="4"/>
      <c r="E9" s="2"/>
      <c r="F9" s="2"/>
      <c r="G9" s="4"/>
      <c r="H9" s="3"/>
    </row>
    <row r="10" spans="1:9" ht="18.45" x14ac:dyDescent="0.5">
      <c r="A10" s="140">
        <v>3</v>
      </c>
      <c r="B10" s="124" t="s">
        <v>6</v>
      </c>
      <c r="C10" s="33"/>
      <c r="D10" s="2"/>
      <c r="E10" s="4"/>
      <c r="F10" s="2"/>
      <c r="G10" s="4"/>
      <c r="H10" s="3"/>
    </row>
    <row r="11" spans="1:9" ht="18.45" x14ac:dyDescent="0.5">
      <c r="A11" s="140"/>
      <c r="B11" s="33" t="s">
        <v>7</v>
      </c>
      <c r="C11" s="33"/>
    </row>
    <row r="12" spans="1:9" ht="18.45" x14ac:dyDescent="0.5">
      <c r="A12" s="140"/>
      <c r="B12" s="33" t="s">
        <v>8</v>
      </c>
    </row>
    <row r="13" spans="1:9" ht="18.45" x14ac:dyDescent="0.5">
      <c r="A13" s="140"/>
      <c r="B13" s="33" t="s">
        <v>9</v>
      </c>
      <c r="C13" s="38"/>
    </row>
    <row r="14" spans="1:9" x14ac:dyDescent="0.4">
      <c r="C14" s="38"/>
    </row>
    <row r="15" spans="1:9" ht="18.45" x14ac:dyDescent="0.5">
      <c r="A15" s="140">
        <v>4</v>
      </c>
      <c r="B15" s="124" t="s">
        <v>10</v>
      </c>
    </row>
    <row r="16" spans="1:9" ht="36.9" x14ac:dyDescent="0.5">
      <c r="A16" s="140"/>
      <c r="B16" s="62" t="s">
        <v>11</v>
      </c>
    </row>
    <row r="17" spans="1:2" ht="18.45" x14ac:dyDescent="0.4">
      <c r="A17" s="140"/>
      <c r="B17" s="57" t="s">
        <v>12</v>
      </c>
    </row>
    <row r="18" spans="1:2" ht="18.45" x14ac:dyDescent="0.4">
      <c r="B18" s="57"/>
    </row>
    <row r="20" spans="1:2" ht="55.3" x14ac:dyDescent="0.4">
      <c r="A20" s="39">
        <v>5</v>
      </c>
      <c r="B20" s="37" t="s">
        <v>13</v>
      </c>
    </row>
  </sheetData>
  <sheetProtection algorithmName="SHA-512" hashValue="IPgnsuX3gVrS07wZ0b2NJrHj32iZ490VydWRjWzke0U73/EuWPKPOK5zztjAYTM4JVHypcmYHb7lLSooHXqhRA==" saltValue="QiUHx+VHIr/wz/jNxQSkXw==" spinCount="100000" sheet="1" objects="1" scenarios="1"/>
  <mergeCells count="4">
    <mergeCell ref="A15:A17"/>
    <mergeCell ref="A6:A8"/>
    <mergeCell ref="A2:A4"/>
    <mergeCell ref="A10:A13"/>
  </mergeCells>
  <hyperlinks>
    <hyperlink ref="B2" location="'project hrs est'!C21" display="Enter the Customer/Company Name (Cell C21, Hours Estimate Tab)" xr:uid="{3642F45E-E9D5-4923-A7E3-C67B02EEC54E}"/>
    <hyperlink ref="B3" location="'project hrs est'!C22" display="Enter the Workload (Cell C22, Hours Estimate Tab)" xr:uid="{54E535E1-86E6-4851-A0F4-EDE6CB64D25D}"/>
    <hyperlink ref="B4" location="'project hrs est'!C24" display="Enter Project Engineer(s) Name and Resource # (Cell C24, Hours Estimate Tab)" xr:uid="{866FC05E-F448-4BD7-AE95-F1CDAC8CB1F8}"/>
    <hyperlink ref="B6" location="'Eng WBS'!A1" display="Review the project scope to verify all necessary tasks for the specific project/customer are correct (WBS Tab)" xr:uid="{ED07FB92-D359-4481-BCF4-63B77A81E362}"/>
    <hyperlink ref="B15" location="'Project Hrs Est'!D14" display="Review the amount of weeks each phase will take and update as needed in the &quot;Weeks to complete Phase X&quot; text box" xr:uid="{DCB51B9A-70B9-40C6-B0F8-E1A5A0EE5F1E}"/>
    <hyperlink ref="B10" location="'Eng WBS'!A1" display="Review the hours for the tasks on the Eng WBS Tab (the hours on the Project Hours Estimate Tab will automatically update)" xr:uid="{3649B63F-317C-42DE-832C-71BF1FD5D58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6DFA1-5CEE-4A93-87B7-5AB348DD30EC}">
  <dimension ref="A1:AG65"/>
  <sheetViews>
    <sheetView showGridLines="0" zoomScale="90" zoomScaleNormal="90" workbookViewId="0">
      <selection activeCell="K11" sqref="K11:N15"/>
    </sheetView>
  </sheetViews>
  <sheetFormatPr defaultColWidth="8.69140625" defaultRowHeight="17.25" customHeight="1" x14ac:dyDescent="0.4"/>
  <cols>
    <col min="1" max="1" width="8.53515625" style="4" customWidth="1"/>
    <col min="2" max="2" width="12.69140625" style="3" customWidth="1"/>
    <col min="3" max="3" width="34" style="4" customWidth="1"/>
    <col min="4" max="5" width="12.69140625" style="4" customWidth="1"/>
    <col min="6" max="6" width="5.69140625" style="4" customWidth="1"/>
    <col min="7" max="8" width="8.69140625" style="4"/>
    <col min="9" max="9" width="5.69140625" style="4" customWidth="1"/>
    <col min="10" max="10" width="12.69140625" style="3" customWidth="1"/>
    <col min="11" max="11" width="79.69140625" style="9" customWidth="1"/>
    <col min="12" max="12" width="8.69140625" style="4"/>
    <col min="13" max="14" width="12.69140625" style="4" customWidth="1"/>
    <col min="15" max="15" width="5.69140625" style="4" customWidth="1"/>
    <col min="16" max="16" width="12.3828125" style="4" bestFit="1" customWidth="1"/>
    <col min="17" max="17" width="23" style="3" customWidth="1"/>
    <col min="18" max="18" width="6.3828125" style="4" bestFit="1" customWidth="1"/>
    <col min="19" max="19" width="8.69140625" style="4"/>
    <col min="20" max="21" width="12.69140625" style="4" customWidth="1"/>
    <col min="22" max="22" width="5.69140625" style="4" customWidth="1"/>
    <col min="23" max="23" width="8.69140625" style="4"/>
    <col min="24" max="24" width="5.69140625" style="4" customWidth="1"/>
    <col min="25" max="25" width="12.69140625" style="3" customWidth="1"/>
    <col min="26" max="26" width="75.69140625" style="4" customWidth="1"/>
    <col min="27" max="27" width="8.69140625" style="4"/>
    <col min="28" max="29" width="12.69140625" style="4" customWidth="1"/>
    <col min="30" max="30" width="5.69140625" style="4" customWidth="1"/>
    <col min="31" max="31" width="8.69140625" style="4"/>
    <col min="32" max="32" width="5.69140625" style="4" customWidth="1"/>
    <col min="33" max="33" width="12.69140625" style="3" customWidth="1"/>
    <col min="34" max="34" width="75.69140625" style="4" customWidth="1"/>
    <col min="35" max="35" width="8.69140625" style="4"/>
    <col min="36" max="37" width="12.69140625" style="4" customWidth="1"/>
    <col min="38" max="38" width="5.69140625" style="4" customWidth="1"/>
    <col min="39" max="16384" width="8.69140625" style="4"/>
  </cols>
  <sheetData>
    <row r="1" spans="1:33" s="84" customFormat="1" ht="23.15" x14ac:dyDescent="0.4">
      <c r="A1" s="82" t="s">
        <v>14</v>
      </c>
      <c r="B1" s="83"/>
      <c r="C1" s="141">
        <f>C22</f>
        <v>0</v>
      </c>
      <c r="D1" s="141"/>
      <c r="E1" s="141"/>
      <c r="F1" s="142"/>
      <c r="H1" s="85"/>
      <c r="I1" s="86" t="s">
        <v>15</v>
      </c>
      <c r="J1" s="86"/>
      <c r="K1" s="87"/>
      <c r="L1" s="86"/>
      <c r="M1" s="86"/>
      <c r="N1" s="86"/>
      <c r="O1" s="86"/>
      <c r="Q1" s="85"/>
      <c r="Y1" s="85"/>
      <c r="AG1" s="85"/>
    </row>
    <row r="2" spans="1:33" ht="18" x14ac:dyDescent="0.4">
      <c r="A2" s="16" t="s">
        <v>16</v>
      </c>
      <c r="B2" s="13"/>
      <c r="C2" s="13"/>
      <c r="D2" s="13"/>
      <c r="E2" s="13"/>
      <c r="F2" s="17"/>
      <c r="H2" s="3"/>
      <c r="I2" s="13" t="s">
        <v>17</v>
      </c>
      <c r="J2" s="13"/>
      <c r="K2" s="14"/>
      <c r="L2" s="13"/>
      <c r="M2" s="13"/>
      <c r="N2" s="13"/>
      <c r="O2" s="13"/>
      <c r="X2" s="3"/>
      <c r="Y2" s="4"/>
      <c r="AG2" s="4"/>
    </row>
    <row r="3" spans="1:33" ht="18" x14ac:dyDescent="0.4">
      <c r="A3" s="18"/>
      <c r="B3" s="6"/>
      <c r="C3" s="5"/>
      <c r="D3" s="7"/>
      <c r="E3" s="15" t="s">
        <v>18</v>
      </c>
      <c r="F3" s="19"/>
      <c r="I3" s="5"/>
      <c r="J3" s="6"/>
      <c r="K3" s="12"/>
      <c r="L3" s="5"/>
      <c r="M3" s="7"/>
      <c r="N3" s="15" t="s">
        <v>18</v>
      </c>
      <c r="O3" s="5"/>
      <c r="X3" s="3"/>
      <c r="Y3" s="4"/>
      <c r="AG3" s="4"/>
    </row>
    <row r="4" spans="1:33" ht="19" customHeight="1" x14ac:dyDescent="0.4">
      <c r="A4" s="20"/>
      <c r="B4" s="3" t="s">
        <v>19</v>
      </c>
      <c r="C4" s="3"/>
      <c r="D4" s="2"/>
      <c r="E4" s="109">
        <f>SUM(N4+E14)</f>
        <v>3.75</v>
      </c>
      <c r="F4" s="21"/>
      <c r="J4" s="49" t="s">
        <v>20</v>
      </c>
      <c r="K4" s="46" t="s">
        <v>19</v>
      </c>
      <c r="L4" s="46"/>
      <c r="M4" s="46"/>
      <c r="N4" s="111">
        <f>'Eng WBS'!C3</f>
        <v>3.25</v>
      </c>
      <c r="X4" s="3"/>
      <c r="Y4" s="4"/>
      <c r="AG4" s="4"/>
    </row>
    <row r="5" spans="1:33" ht="18" x14ac:dyDescent="0.4">
      <c r="A5" s="20"/>
      <c r="B5" s="3" t="s">
        <v>21</v>
      </c>
      <c r="C5" s="3"/>
      <c r="D5" s="2"/>
      <c r="E5" s="109">
        <f>SUM(N10+E15)</f>
        <v>3</v>
      </c>
      <c r="F5" s="21"/>
      <c r="K5" s="90" t="s">
        <v>22</v>
      </c>
      <c r="L5" s="43"/>
      <c r="M5" s="42"/>
      <c r="N5" s="42"/>
      <c r="X5" s="3"/>
      <c r="Y5" s="4"/>
      <c r="AG5" s="4"/>
    </row>
    <row r="6" spans="1:33" ht="18" x14ac:dyDescent="0.4">
      <c r="A6" s="20"/>
      <c r="B6" s="3" t="s">
        <v>23</v>
      </c>
      <c r="C6" s="3"/>
      <c r="D6" s="2"/>
      <c r="E6" s="109">
        <f>SUM(N16+E16)</f>
        <v>4</v>
      </c>
      <c r="F6" s="21"/>
      <c r="K6" s="91" t="s">
        <v>24</v>
      </c>
      <c r="L6" s="43"/>
      <c r="M6" s="42"/>
      <c r="N6" s="42"/>
      <c r="X6" s="3"/>
      <c r="Y6" s="4"/>
      <c r="AG6" s="4"/>
    </row>
    <row r="7" spans="1:33" ht="18" x14ac:dyDescent="0.4">
      <c r="A7" s="20"/>
      <c r="B7" s="3" t="s">
        <v>25</v>
      </c>
      <c r="C7" s="3"/>
      <c r="D7" s="2"/>
      <c r="E7" s="109">
        <f>SUM(N20+E17)</f>
        <v>4</v>
      </c>
      <c r="F7" s="22"/>
      <c r="K7" s="90"/>
      <c r="L7" s="43"/>
      <c r="M7" s="42"/>
      <c r="N7" s="42"/>
      <c r="X7" s="3"/>
      <c r="Y7" s="4"/>
      <c r="AG7" s="4"/>
    </row>
    <row r="8" spans="1:33" ht="18.45" thickBot="1" x14ac:dyDescent="0.45">
      <c r="A8" s="20"/>
      <c r="B8" s="96" t="s">
        <v>26</v>
      </c>
      <c r="C8" s="96"/>
      <c r="D8" s="10"/>
      <c r="E8" s="110">
        <f>('PM Hours Estimate'!F5)</f>
        <v>4.4249999999999998</v>
      </c>
      <c r="F8" s="22"/>
      <c r="K8" s="90"/>
      <c r="L8" s="43"/>
      <c r="M8" s="42"/>
      <c r="N8" s="42"/>
      <c r="X8" s="3"/>
      <c r="Y8" s="4"/>
      <c r="AG8" s="4"/>
    </row>
    <row r="9" spans="1:33" ht="18" x14ac:dyDescent="0.4">
      <c r="A9" s="20"/>
      <c r="B9" s="8" t="s">
        <v>27</v>
      </c>
      <c r="D9" s="2"/>
      <c r="E9" s="104">
        <f>SUM(E4:E8)</f>
        <v>19.175000000000001</v>
      </c>
      <c r="F9" s="21"/>
      <c r="K9" s="91"/>
      <c r="L9" s="43"/>
      <c r="M9" s="42"/>
      <c r="N9" s="42"/>
      <c r="X9" s="3"/>
      <c r="Y9" s="4"/>
      <c r="AG9" s="4"/>
    </row>
    <row r="10" spans="1:33" ht="18.45" thickBot="1" x14ac:dyDescent="0.45">
      <c r="A10" s="23"/>
      <c r="B10" s="24"/>
      <c r="C10" s="25"/>
      <c r="D10" s="26"/>
      <c r="E10" s="27"/>
      <c r="F10" s="28"/>
      <c r="J10" s="49" t="s">
        <v>28</v>
      </c>
      <c r="K10" s="46" t="s">
        <v>29</v>
      </c>
      <c r="L10" s="46"/>
      <c r="M10" s="46"/>
      <c r="N10" s="111">
        <f>'Eng WBS'!H3</f>
        <v>2.5</v>
      </c>
      <c r="X10" s="3"/>
      <c r="Y10" s="4"/>
      <c r="AG10" s="4"/>
    </row>
    <row r="11" spans="1:33" ht="18" x14ac:dyDescent="0.4">
      <c r="B11" s="8"/>
      <c r="D11" s="2"/>
      <c r="E11" s="11"/>
      <c r="K11" s="90"/>
      <c r="L11" s="43"/>
      <c r="M11" s="42"/>
      <c r="N11" s="42"/>
      <c r="X11" s="3"/>
      <c r="Y11" s="4"/>
      <c r="AG11" s="4"/>
    </row>
    <row r="12" spans="1:33" ht="33.450000000000003" x14ac:dyDescent="0.4">
      <c r="A12" s="148" t="s">
        <v>30</v>
      </c>
      <c r="B12" s="148"/>
      <c r="C12" s="148"/>
      <c r="D12" s="148"/>
      <c r="K12" s="91"/>
      <c r="L12" s="45"/>
      <c r="M12" s="45"/>
      <c r="N12" s="42"/>
      <c r="X12" s="3"/>
      <c r="Y12" s="4"/>
      <c r="AG12" s="4"/>
    </row>
    <row r="13" spans="1:33" ht="18.45" thickBot="1" x14ac:dyDescent="0.45">
      <c r="B13" s="4"/>
      <c r="K13" s="91"/>
      <c r="L13" s="44"/>
      <c r="M13" s="45"/>
      <c r="N13" s="42"/>
      <c r="X13" s="3"/>
      <c r="Y13" s="4"/>
      <c r="AG13" s="4"/>
    </row>
    <row r="14" spans="1:33" ht="18" x14ac:dyDescent="0.4">
      <c r="B14" s="149" t="s">
        <v>31</v>
      </c>
      <c r="C14" s="150"/>
      <c r="D14" s="67">
        <v>1</v>
      </c>
      <c r="E14" s="105">
        <f>(D14*0.5)*D19</f>
        <v>0.5</v>
      </c>
      <c r="F14" s="2"/>
      <c r="K14" s="90"/>
      <c r="L14" s="92"/>
      <c r="M14" s="93"/>
      <c r="N14" s="42"/>
      <c r="X14" s="3"/>
      <c r="Y14" s="4"/>
      <c r="AG14" s="4"/>
    </row>
    <row r="15" spans="1:33" ht="18" x14ac:dyDescent="0.4">
      <c r="B15" s="151" t="s">
        <v>32</v>
      </c>
      <c r="C15" s="152"/>
      <c r="D15" s="68">
        <v>1</v>
      </c>
      <c r="E15" s="106">
        <f>(D15*0.5)*D19</f>
        <v>0.5</v>
      </c>
      <c r="K15" s="91"/>
      <c r="L15" s="94"/>
      <c r="M15" s="95"/>
      <c r="N15" s="42"/>
      <c r="X15" s="3"/>
      <c r="Y15" s="4"/>
      <c r="AG15" s="4"/>
    </row>
    <row r="16" spans="1:33" ht="18" x14ac:dyDescent="0.4">
      <c r="A16" s="29"/>
      <c r="B16" s="151" t="s">
        <v>33</v>
      </c>
      <c r="C16" s="152"/>
      <c r="D16" s="69">
        <v>1</v>
      </c>
      <c r="E16" s="106">
        <f>(D16*0.5)*D19</f>
        <v>0.5</v>
      </c>
      <c r="F16" s="29"/>
      <c r="J16" s="49" t="s">
        <v>34</v>
      </c>
      <c r="K16" s="147" t="s">
        <v>23</v>
      </c>
      <c r="L16" s="147"/>
      <c r="M16" s="147"/>
      <c r="N16" s="111">
        <f>'Eng WBS'!M3</f>
        <v>3.5</v>
      </c>
      <c r="X16" s="3"/>
      <c r="Y16" s="4"/>
      <c r="AG16" s="4"/>
    </row>
    <row r="17" spans="1:33" ht="18" x14ac:dyDescent="0.4">
      <c r="A17" s="30"/>
      <c r="B17" s="153" t="s">
        <v>35</v>
      </c>
      <c r="C17" s="154"/>
      <c r="D17" s="70">
        <v>1</v>
      </c>
      <c r="E17" s="106">
        <f>(D17*0.5)*D19</f>
        <v>0.5</v>
      </c>
      <c r="F17" s="30"/>
      <c r="J17" s="8"/>
      <c r="K17" s="90"/>
      <c r="L17" s="92"/>
      <c r="M17" s="93"/>
      <c r="N17" s="42"/>
      <c r="X17" s="3"/>
      <c r="Y17" s="4"/>
      <c r="AG17" s="4"/>
    </row>
    <row r="18" spans="1:33" ht="18.45" thickBot="1" x14ac:dyDescent="0.45">
      <c r="A18" s="3"/>
      <c r="B18" s="143" t="s">
        <v>36</v>
      </c>
      <c r="C18" s="144"/>
      <c r="D18" s="71">
        <f>SUM(D14:D17)</f>
        <v>4</v>
      </c>
      <c r="E18" s="107">
        <f>SUM(E14:E17)</f>
        <v>2</v>
      </c>
      <c r="F18" s="2"/>
      <c r="J18" s="8"/>
      <c r="K18" s="91"/>
      <c r="L18" s="42"/>
      <c r="M18" s="43"/>
      <c r="N18" s="42"/>
      <c r="X18" s="3"/>
      <c r="Y18" s="4"/>
      <c r="AG18" s="4"/>
    </row>
    <row r="19" spans="1:33" ht="22" customHeight="1" thickBot="1" x14ac:dyDescent="0.45">
      <c r="A19" s="3"/>
      <c r="B19" s="145" t="s">
        <v>37</v>
      </c>
      <c r="C19" s="146"/>
      <c r="D19" s="72">
        <v>1</v>
      </c>
      <c r="E19" s="108">
        <f>SUM(E14:E17)</f>
        <v>2</v>
      </c>
      <c r="F19" s="2"/>
      <c r="J19" s="8"/>
      <c r="K19" s="91"/>
      <c r="L19" s="44"/>
      <c r="M19" s="45"/>
      <c r="N19" s="42"/>
      <c r="X19" s="3"/>
      <c r="Y19" s="4"/>
      <c r="AG19" s="4"/>
    </row>
    <row r="20" spans="1:33" ht="23.25" customHeight="1" x14ac:dyDescent="0.4">
      <c r="A20" s="3"/>
      <c r="C20" s="3"/>
      <c r="D20" s="2"/>
      <c r="E20" s="2"/>
      <c r="F20" s="2"/>
      <c r="J20" s="49" t="s">
        <v>38</v>
      </c>
      <c r="K20" s="46" t="s">
        <v>25</v>
      </c>
      <c r="L20" s="47"/>
      <c r="M20" s="48"/>
      <c r="N20" s="111">
        <f>'Eng WBS'!R3</f>
        <v>3.5</v>
      </c>
      <c r="X20" s="3"/>
      <c r="Y20" s="4"/>
      <c r="AG20" s="4"/>
    </row>
    <row r="21" spans="1:33" ht="18" x14ac:dyDescent="0.4">
      <c r="A21" s="3"/>
      <c r="B21" s="75" t="s">
        <v>39</v>
      </c>
      <c r="C21" s="76"/>
      <c r="D21" s="2"/>
      <c r="E21" s="2"/>
      <c r="F21" s="11"/>
      <c r="K21" s="90"/>
      <c r="L21" s="43"/>
      <c r="M21" s="42"/>
      <c r="N21" s="42"/>
      <c r="X21" s="3"/>
      <c r="Y21" s="4"/>
      <c r="AG21" s="4"/>
    </row>
    <row r="22" spans="1:33" ht="18" x14ac:dyDescent="0.4">
      <c r="A22" s="3"/>
      <c r="B22" s="75" t="s">
        <v>40</v>
      </c>
      <c r="C22" s="76"/>
      <c r="D22" s="2"/>
      <c r="E22" s="2"/>
      <c r="F22" s="11"/>
      <c r="K22" s="90"/>
      <c r="L22" s="43"/>
      <c r="M22" s="42"/>
      <c r="N22" s="42"/>
      <c r="X22" s="3"/>
      <c r="Y22" s="4"/>
      <c r="AG22" s="4"/>
    </row>
    <row r="23" spans="1:33" ht="18.45" thickBot="1" x14ac:dyDescent="0.45">
      <c r="A23" s="3"/>
      <c r="B23" s="78" t="s">
        <v>41</v>
      </c>
      <c r="C23" s="79" t="s">
        <v>42</v>
      </c>
      <c r="D23" s="2"/>
      <c r="E23" s="11"/>
      <c r="F23" s="2"/>
      <c r="J23" s="96"/>
      <c r="K23" s="97"/>
      <c r="L23" s="10"/>
      <c r="M23" s="100"/>
      <c r="N23" s="101"/>
      <c r="X23" s="3"/>
      <c r="Y23" s="4"/>
      <c r="AG23" s="4"/>
    </row>
    <row r="24" spans="1:33" ht="19" customHeight="1" x14ac:dyDescent="0.4">
      <c r="B24" s="4"/>
      <c r="C24" s="77"/>
      <c r="E24" s="2"/>
      <c r="J24" s="8" t="s">
        <v>43</v>
      </c>
      <c r="N24" s="104">
        <f>SUM(N4:N23)</f>
        <v>12.75</v>
      </c>
      <c r="X24" s="3"/>
      <c r="Y24" s="4"/>
      <c r="AG24" s="4"/>
    </row>
    <row r="25" spans="1:33" ht="18" x14ac:dyDescent="0.4">
      <c r="B25" s="4"/>
      <c r="C25" s="73"/>
      <c r="E25" s="2"/>
      <c r="M25" s="2"/>
      <c r="X25" s="3"/>
      <c r="Y25" s="4"/>
      <c r="AG25" s="4"/>
    </row>
    <row r="26" spans="1:33" ht="18" x14ac:dyDescent="0.4">
      <c r="B26" s="4"/>
      <c r="C26" s="138"/>
      <c r="E26" s="2"/>
      <c r="X26" s="3"/>
      <c r="Y26" s="4"/>
      <c r="AG26" s="4"/>
    </row>
    <row r="27" spans="1:33" ht="18" x14ac:dyDescent="0.4">
      <c r="C27" s="139"/>
      <c r="E27" s="2"/>
      <c r="X27" s="3"/>
      <c r="Y27" s="4"/>
      <c r="AG27" s="4"/>
    </row>
    <row r="28" spans="1:33" ht="18" x14ac:dyDescent="0.4">
      <c r="C28" s="139"/>
      <c r="E28" s="2"/>
      <c r="X28" s="3"/>
      <c r="Y28" s="4"/>
      <c r="AG28" s="4"/>
    </row>
    <row r="29" spans="1:33" ht="18" x14ac:dyDescent="0.4">
      <c r="C29" s="139"/>
      <c r="E29" s="2"/>
      <c r="X29" s="3"/>
      <c r="Y29" s="4"/>
      <c r="AG29" s="4"/>
    </row>
    <row r="30" spans="1:33" ht="18" x14ac:dyDescent="0.4">
      <c r="E30" s="2"/>
      <c r="X30" s="3"/>
      <c r="Y30" s="4"/>
      <c r="AG30" s="4"/>
    </row>
    <row r="31" spans="1:33" ht="18" x14ac:dyDescent="0.4">
      <c r="E31" s="2"/>
      <c r="X31" s="3"/>
      <c r="Y31" s="4"/>
      <c r="AG31" s="4"/>
    </row>
    <row r="32" spans="1:33" ht="18" x14ac:dyDescent="0.4">
      <c r="E32" s="2"/>
      <c r="X32" s="3"/>
      <c r="Y32" s="4"/>
      <c r="AG32" s="4"/>
    </row>
    <row r="33" spans="5:33" ht="18" x14ac:dyDescent="0.4">
      <c r="E33" s="2"/>
      <c r="X33" s="3"/>
      <c r="Y33" s="4"/>
      <c r="AG33" s="4"/>
    </row>
    <row r="34" spans="5:33" ht="18" x14ac:dyDescent="0.4">
      <c r="E34" s="2"/>
      <c r="X34" s="3"/>
      <c r="Y34" s="4"/>
      <c r="AG34" s="4"/>
    </row>
    <row r="35" spans="5:33" ht="19" customHeight="1" x14ac:dyDescent="0.4">
      <c r="E35" s="2"/>
      <c r="X35" s="3"/>
      <c r="Y35" s="4"/>
      <c r="AG35" s="4"/>
    </row>
    <row r="36" spans="5:33" ht="18" x14ac:dyDescent="0.4">
      <c r="E36" s="2"/>
      <c r="X36" s="3"/>
      <c r="Y36" s="4"/>
      <c r="AG36" s="4"/>
    </row>
    <row r="37" spans="5:33" ht="18" x14ac:dyDescent="0.4">
      <c r="E37" s="2"/>
      <c r="X37" s="3"/>
      <c r="Y37" s="4"/>
      <c r="AG37" s="4"/>
    </row>
    <row r="38" spans="5:33" ht="18" x14ac:dyDescent="0.4">
      <c r="E38" s="2"/>
      <c r="X38" s="3"/>
      <c r="Y38" s="4"/>
      <c r="AG38" s="4"/>
    </row>
    <row r="39" spans="5:33" ht="18" x14ac:dyDescent="0.4">
      <c r="E39" s="2"/>
      <c r="X39" s="3"/>
      <c r="Y39" s="4"/>
      <c r="AG39" s="4"/>
    </row>
    <row r="40" spans="5:33" ht="18" x14ac:dyDescent="0.4">
      <c r="E40" s="2"/>
      <c r="X40" s="3"/>
      <c r="Y40" s="4"/>
      <c r="AG40" s="4"/>
    </row>
    <row r="41" spans="5:33" ht="18" x14ac:dyDescent="0.4">
      <c r="E41" s="2"/>
      <c r="X41" s="3"/>
      <c r="Y41" s="4"/>
      <c r="AG41" s="4"/>
    </row>
    <row r="42" spans="5:33" ht="18" x14ac:dyDescent="0.4">
      <c r="E42" s="2"/>
      <c r="X42" s="3"/>
      <c r="Y42" s="4"/>
      <c r="AG42" s="4"/>
    </row>
    <row r="43" spans="5:33" ht="18" x14ac:dyDescent="0.4">
      <c r="E43" s="2"/>
      <c r="X43" s="3"/>
      <c r="Y43" s="4"/>
      <c r="AG43" s="4"/>
    </row>
    <row r="44" spans="5:33" ht="19" customHeight="1" x14ac:dyDescent="0.4">
      <c r="E44" s="2"/>
      <c r="X44" s="3"/>
      <c r="Y44" s="4"/>
      <c r="AG44" s="4"/>
    </row>
    <row r="45" spans="5:33" ht="18" x14ac:dyDescent="0.4">
      <c r="E45" s="2"/>
      <c r="X45" s="3"/>
      <c r="Y45" s="4"/>
      <c r="AG45" s="4"/>
    </row>
    <row r="46" spans="5:33" ht="18" x14ac:dyDescent="0.4">
      <c r="E46" s="2"/>
      <c r="X46" s="3"/>
      <c r="Y46" s="4"/>
      <c r="AG46" s="4"/>
    </row>
    <row r="47" spans="5:33" ht="18" x14ac:dyDescent="0.4">
      <c r="E47" s="2"/>
      <c r="X47" s="3"/>
      <c r="Y47" s="4"/>
      <c r="AG47" s="4"/>
    </row>
    <row r="48" spans="5:33" ht="18" x14ac:dyDescent="0.4">
      <c r="E48" s="2"/>
      <c r="X48" s="3"/>
      <c r="Y48" s="4"/>
      <c r="AG48" s="4"/>
    </row>
    <row r="49" spans="5:33" ht="18" x14ac:dyDescent="0.4">
      <c r="E49" s="2"/>
      <c r="X49" s="3"/>
      <c r="Y49" s="4"/>
      <c r="AG49" s="4"/>
    </row>
    <row r="50" spans="5:33" ht="18" x14ac:dyDescent="0.4">
      <c r="E50" s="2"/>
      <c r="X50" s="3"/>
      <c r="Y50" s="4"/>
      <c r="AG50" s="4"/>
    </row>
    <row r="51" spans="5:33" ht="18" x14ac:dyDescent="0.4">
      <c r="E51" s="2"/>
      <c r="X51" s="3"/>
      <c r="Y51" s="4"/>
      <c r="AG51" s="4"/>
    </row>
    <row r="52" spans="5:33" ht="18" x14ac:dyDescent="0.4">
      <c r="X52" s="3"/>
      <c r="Y52" s="4"/>
      <c r="AG52" s="4"/>
    </row>
    <row r="53" spans="5:33" ht="18" x14ac:dyDescent="0.4">
      <c r="X53" s="3"/>
      <c r="Y53" s="4"/>
      <c r="AG53" s="4"/>
    </row>
    <row r="54" spans="5:33" ht="18" x14ac:dyDescent="0.4">
      <c r="X54" s="3"/>
      <c r="Y54" s="4"/>
      <c r="AG54" s="4"/>
    </row>
    <row r="55" spans="5:33" ht="18" x14ac:dyDescent="0.4">
      <c r="X55" s="3"/>
      <c r="Y55" s="4"/>
      <c r="AG55" s="4"/>
    </row>
    <row r="56" spans="5:33" ht="18" x14ac:dyDescent="0.4"/>
    <row r="57" spans="5:33" ht="18" x14ac:dyDescent="0.4"/>
    <row r="59" spans="5:33" ht="18" x14ac:dyDescent="0.4"/>
    <row r="62" spans="5:33" ht="18" x14ac:dyDescent="0.4"/>
    <row r="63" spans="5:33" ht="18" x14ac:dyDescent="0.4"/>
    <row r="64" spans="5:33" ht="18" x14ac:dyDescent="0.4"/>
    <row r="65" ht="18" x14ac:dyDescent="0.4"/>
  </sheetData>
  <sheetProtection algorithmName="SHA-512" hashValue="GViGtwF82774P+JgvBvfgkGMhIrFhpl6LyEjg+Vkp5UpPKPM6S7UU12oMBnnUzqSQtdCEnnj4sAHP+DRXP1K9w==" saltValue="CZfnMMHsjuDGDgkOR9NE2A==" spinCount="100000" sheet="1" objects="1" scenarios="1"/>
  <protectedRanges>
    <protectedRange sqref="D14:D17 D19" name="Weeks to complete project"/>
    <protectedRange sqref="C21:C22 C24:C26" name="Client Workload Engineers"/>
  </protectedRanges>
  <mergeCells count="9">
    <mergeCell ref="C1:F1"/>
    <mergeCell ref="B18:C18"/>
    <mergeCell ref="B19:C19"/>
    <mergeCell ref="K16:M16"/>
    <mergeCell ref="A12:D12"/>
    <mergeCell ref="B14:C14"/>
    <mergeCell ref="B15:C15"/>
    <mergeCell ref="B16:C16"/>
    <mergeCell ref="B17:C17"/>
  </mergeCells>
  <hyperlinks>
    <hyperlink ref="A12:D12" location="INSTRUCTIONS!A1" display="Check INSTRUCTIONS Tab FIRST" xr:uid="{95C03FEA-EFBB-E442-892C-775C706E8244}"/>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1A5A8-2B34-4B96-89EE-ED2A5FAC56AE}">
  <dimension ref="A1:P65"/>
  <sheetViews>
    <sheetView workbookViewId="0">
      <selection activeCell="A30" sqref="A30"/>
    </sheetView>
  </sheetViews>
  <sheetFormatPr defaultRowHeight="14.6" x14ac:dyDescent="0.4"/>
  <cols>
    <col min="2" max="2" width="42.84375" bestFit="1" customWidth="1"/>
    <col min="3" max="3" width="13.3046875" bestFit="1" customWidth="1"/>
    <col min="5" max="5" width="32.53515625" bestFit="1" customWidth="1"/>
    <col min="6" max="6" width="12.15234375" bestFit="1" customWidth="1"/>
    <col min="10" max="10" width="68.53515625" customWidth="1"/>
    <col min="11" max="11" width="55.3828125" customWidth="1"/>
    <col min="12" max="12" width="18.69140625" customWidth="1"/>
  </cols>
  <sheetData>
    <row r="1" spans="1:16" ht="18" x14ac:dyDescent="0.45">
      <c r="C1" s="51" t="s">
        <v>44</v>
      </c>
      <c r="J1" s="81" t="s">
        <v>45</v>
      </c>
      <c r="K1" s="98" t="s">
        <v>46</v>
      </c>
    </row>
    <row r="2" spans="1:16" ht="18.45" x14ac:dyDescent="0.5">
      <c r="A2" s="51" t="s">
        <v>47</v>
      </c>
      <c r="B2" s="51" t="s">
        <v>48</v>
      </c>
      <c r="C2" s="51" t="s">
        <v>49</v>
      </c>
      <c r="E2" s="54" t="s">
        <v>50</v>
      </c>
      <c r="F2" s="112">
        <f>SUM(C10,C22,C32,C42,C52,C65)</f>
        <v>9.25</v>
      </c>
      <c r="J2" s="80"/>
      <c r="K2" s="99" t="s">
        <v>51</v>
      </c>
    </row>
    <row r="3" spans="1:16" ht="16.75" x14ac:dyDescent="0.5">
      <c r="A3" s="74" t="s">
        <v>52</v>
      </c>
      <c r="B3" t="s">
        <v>53</v>
      </c>
      <c r="C3" s="55">
        <v>0.5</v>
      </c>
      <c r="J3" s="88" t="s">
        <v>54</v>
      </c>
      <c r="K3" s="88" t="s">
        <v>55</v>
      </c>
      <c r="L3" s="88" t="s">
        <v>56</v>
      </c>
      <c r="M3" s="88" t="s">
        <v>57</v>
      </c>
      <c r="N3" s="88" t="s">
        <v>58</v>
      </c>
      <c r="O3" s="88" t="s">
        <v>59</v>
      </c>
      <c r="P3" s="88" t="s">
        <v>60</v>
      </c>
    </row>
    <row r="4" spans="1:16" ht="16.75" x14ac:dyDescent="0.5">
      <c r="A4" s="74" t="s">
        <v>61</v>
      </c>
      <c r="B4" t="s">
        <v>62</v>
      </c>
      <c r="C4" s="55"/>
      <c r="E4" t="s">
        <v>63</v>
      </c>
      <c r="F4" s="55">
        <f>SUM('Project Hrs Est'!E4:E7)*0.2</f>
        <v>2.95</v>
      </c>
      <c r="J4" s="88" t="s">
        <v>64</v>
      </c>
      <c r="K4" s="88" t="s">
        <v>55</v>
      </c>
      <c r="L4" s="88" t="s">
        <v>56</v>
      </c>
      <c r="M4" s="88" t="s">
        <v>57</v>
      </c>
      <c r="N4" s="88" t="s">
        <v>58</v>
      </c>
      <c r="O4" s="88" t="s">
        <v>59</v>
      </c>
      <c r="P4" s="88" t="s">
        <v>60</v>
      </c>
    </row>
    <row r="5" spans="1:16" ht="16.75" x14ac:dyDescent="0.5">
      <c r="A5" s="74" t="s">
        <v>65</v>
      </c>
      <c r="B5" t="s">
        <v>66</v>
      </c>
      <c r="C5" s="55">
        <v>0.25</v>
      </c>
      <c r="E5" t="s">
        <v>67</v>
      </c>
      <c r="F5" s="55">
        <f>SUM('Project Hrs Est'!E4:E7)*0.3</f>
        <v>4.4249999999999998</v>
      </c>
      <c r="J5" s="89" t="s">
        <v>68</v>
      </c>
      <c r="K5" s="88" t="s">
        <v>69</v>
      </c>
      <c r="L5" s="88" t="s">
        <v>70</v>
      </c>
      <c r="M5" s="88" t="s">
        <v>56</v>
      </c>
      <c r="N5" s="88" t="s">
        <v>57</v>
      </c>
      <c r="O5" s="88" t="s">
        <v>58</v>
      </c>
      <c r="P5" s="88" t="s">
        <v>59</v>
      </c>
    </row>
    <row r="6" spans="1:16" ht="16.75" x14ac:dyDescent="0.5">
      <c r="A6" s="74" t="s">
        <v>71</v>
      </c>
      <c r="B6" t="s">
        <v>72</v>
      </c>
      <c r="C6" s="55">
        <v>0.5</v>
      </c>
      <c r="F6" s="55"/>
      <c r="J6" s="89" t="s">
        <v>73</v>
      </c>
      <c r="K6" s="88" t="s">
        <v>74</v>
      </c>
      <c r="L6" s="88"/>
      <c r="M6" s="88"/>
      <c r="N6" s="88"/>
      <c r="O6" s="88"/>
      <c r="P6" s="88"/>
    </row>
    <row r="7" spans="1:16" ht="16.75" x14ac:dyDescent="0.5">
      <c r="A7" s="74" t="s">
        <v>75</v>
      </c>
      <c r="B7" t="s">
        <v>76</v>
      </c>
      <c r="C7" s="55">
        <v>0.25</v>
      </c>
      <c r="J7" s="88" t="s">
        <v>77</v>
      </c>
      <c r="K7" s="88" t="s">
        <v>78</v>
      </c>
      <c r="L7" s="88" t="s">
        <v>79</v>
      </c>
      <c r="M7" s="88"/>
      <c r="N7" s="88"/>
      <c r="O7" s="88"/>
      <c r="P7" s="88"/>
    </row>
    <row r="8" spans="1:16" ht="16.75" x14ac:dyDescent="0.5">
      <c r="A8" s="74" t="s">
        <v>80</v>
      </c>
      <c r="B8" t="s">
        <v>81</v>
      </c>
      <c r="C8" s="55">
        <v>0.5</v>
      </c>
      <c r="F8" s="55"/>
      <c r="J8" s="89" t="s">
        <v>82</v>
      </c>
      <c r="K8" s="88" t="s">
        <v>83</v>
      </c>
      <c r="L8" s="88" t="s">
        <v>84</v>
      </c>
      <c r="M8" s="88"/>
      <c r="N8" s="88"/>
      <c r="O8" s="88"/>
      <c r="P8" s="88"/>
    </row>
    <row r="9" spans="1:16" ht="16.75" x14ac:dyDescent="0.5">
      <c r="A9" s="74" t="s">
        <v>85</v>
      </c>
      <c r="B9" s="60" t="s">
        <v>86</v>
      </c>
      <c r="C9" s="61"/>
      <c r="F9" s="55"/>
      <c r="J9" s="89" t="s">
        <v>73</v>
      </c>
      <c r="K9" s="88" t="s">
        <v>74</v>
      </c>
      <c r="L9" s="88"/>
      <c r="M9" s="88"/>
      <c r="N9" s="88"/>
      <c r="O9" s="88"/>
      <c r="P9" s="88"/>
    </row>
    <row r="10" spans="1:16" ht="16.75" x14ac:dyDescent="0.5">
      <c r="B10" s="52" t="s">
        <v>87</v>
      </c>
      <c r="C10" s="59">
        <f>SUM(C3:C9)</f>
        <v>2</v>
      </c>
      <c r="J10" s="89" t="s">
        <v>88</v>
      </c>
      <c r="K10" s="88" t="s">
        <v>89</v>
      </c>
      <c r="L10" s="88"/>
      <c r="M10" s="88"/>
      <c r="N10" s="88"/>
      <c r="O10" s="88"/>
      <c r="P10" s="88"/>
    </row>
    <row r="11" spans="1:16" ht="16.75" x14ac:dyDescent="0.5">
      <c r="E11" t="s">
        <v>90</v>
      </c>
      <c r="J11" s="88" t="s">
        <v>91</v>
      </c>
      <c r="K11" s="88" t="s">
        <v>92</v>
      </c>
      <c r="L11" s="88"/>
      <c r="M11" s="88"/>
      <c r="N11" s="88"/>
      <c r="O11" s="88"/>
      <c r="P11" s="88"/>
    </row>
    <row r="13" spans="1:16" ht="15.9" x14ac:dyDescent="0.45">
      <c r="C13" s="51" t="s">
        <v>44</v>
      </c>
      <c r="E13" t="s">
        <v>93</v>
      </c>
    </row>
    <row r="14" spans="1:16" ht="15.9" x14ac:dyDescent="0.45">
      <c r="A14" s="51" t="s">
        <v>20</v>
      </c>
      <c r="B14" s="51" t="s">
        <v>48</v>
      </c>
      <c r="C14" s="51" t="s">
        <v>49</v>
      </c>
      <c r="E14" s="51" t="s">
        <v>94</v>
      </c>
      <c r="F14" s="51" t="s">
        <v>44</v>
      </c>
    </row>
    <row r="15" spans="1:16" x14ac:dyDescent="0.4">
      <c r="A15" s="74" t="s">
        <v>95</v>
      </c>
      <c r="B15" t="s">
        <v>96</v>
      </c>
      <c r="C15" s="55"/>
      <c r="E15" t="s">
        <v>53</v>
      </c>
      <c r="F15" s="55">
        <v>0.5</v>
      </c>
    </row>
    <row r="16" spans="1:16" x14ac:dyDescent="0.4">
      <c r="A16" s="74" t="s">
        <v>97</v>
      </c>
      <c r="B16" t="s">
        <v>98</v>
      </c>
      <c r="C16" s="55">
        <v>0.75</v>
      </c>
      <c r="E16" t="s">
        <v>62</v>
      </c>
      <c r="F16" s="55">
        <v>0.25</v>
      </c>
    </row>
    <row r="17" spans="1:6" x14ac:dyDescent="0.4">
      <c r="A17" s="74" t="s">
        <v>75</v>
      </c>
      <c r="B17" t="s">
        <v>76</v>
      </c>
      <c r="C17" s="55">
        <v>0.25</v>
      </c>
      <c r="E17" t="s">
        <v>72</v>
      </c>
      <c r="F17" s="55">
        <v>0.5</v>
      </c>
    </row>
    <row r="18" spans="1:6" x14ac:dyDescent="0.4">
      <c r="A18" s="74" t="s">
        <v>99</v>
      </c>
      <c r="B18" t="s">
        <v>100</v>
      </c>
      <c r="C18" s="55"/>
      <c r="E18" t="s">
        <v>101</v>
      </c>
      <c r="F18" s="55">
        <v>0.25</v>
      </c>
    </row>
    <row r="19" spans="1:6" x14ac:dyDescent="0.4">
      <c r="A19" s="74" t="s">
        <v>85</v>
      </c>
      <c r="B19" t="s">
        <v>86</v>
      </c>
      <c r="C19" s="55">
        <f>C21*0.5</f>
        <v>0.25</v>
      </c>
      <c r="E19" t="s">
        <v>102</v>
      </c>
      <c r="F19" s="55">
        <v>0.25</v>
      </c>
    </row>
    <row r="20" spans="1:6" x14ac:dyDescent="0.4">
      <c r="A20" s="74" t="s">
        <v>80</v>
      </c>
      <c r="B20" t="s">
        <v>103</v>
      </c>
      <c r="C20" s="55">
        <f>C21*0.5</f>
        <v>0.25</v>
      </c>
      <c r="E20" s="63" t="s">
        <v>104</v>
      </c>
      <c r="F20" s="64">
        <v>0.25</v>
      </c>
    </row>
    <row r="21" spans="1:6" x14ac:dyDescent="0.4">
      <c r="A21" s="74" t="s">
        <v>105</v>
      </c>
      <c r="B21" t="s">
        <v>106</v>
      </c>
      <c r="C21" s="55">
        <f>('Project Hrs Est'!D14)*0.5</f>
        <v>0.5</v>
      </c>
      <c r="E21" s="65" t="s">
        <v>87</v>
      </c>
      <c r="F21" s="66">
        <f>SUM(F15:F20)</f>
        <v>2</v>
      </c>
    </row>
    <row r="22" spans="1:6" ht="15.9" x14ac:dyDescent="0.45">
      <c r="B22" s="53" t="s">
        <v>87</v>
      </c>
      <c r="C22" s="56">
        <f>SUM(C15:C21)</f>
        <v>2</v>
      </c>
    </row>
    <row r="25" spans="1:6" ht="15.9" x14ac:dyDescent="0.45">
      <c r="C25" s="51" t="s">
        <v>44</v>
      </c>
    </row>
    <row r="26" spans="1:6" ht="15.9" x14ac:dyDescent="0.45">
      <c r="A26" s="51" t="s">
        <v>28</v>
      </c>
      <c r="B26" s="51" t="s">
        <v>48</v>
      </c>
      <c r="C26" s="51" t="s">
        <v>49</v>
      </c>
    </row>
    <row r="27" spans="1:6" x14ac:dyDescent="0.4">
      <c r="A27" s="74" t="s">
        <v>75</v>
      </c>
      <c r="B27" t="s">
        <v>76</v>
      </c>
      <c r="C27" s="55">
        <v>0.25</v>
      </c>
    </row>
    <row r="28" spans="1:6" x14ac:dyDescent="0.4">
      <c r="A28" s="74" t="s">
        <v>99</v>
      </c>
      <c r="B28" t="s">
        <v>100</v>
      </c>
      <c r="C28" s="55"/>
    </row>
    <row r="29" spans="1:6" x14ac:dyDescent="0.4">
      <c r="A29" s="74" t="s">
        <v>85</v>
      </c>
      <c r="B29" t="s">
        <v>86</v>
      </c>
      <c r="C29" s="55">
        <f>C31*0.5</f>
        <v>0.25</v>
      </c>
    </row>
    <row r="30" spans="1:6" x14ac:dyDescent="0.4">
      <c r="A30" s="74"/>
      <c r="B30" t="s">
        <v>103</v>
      </c>
      <c r="C30" s="55">
        <f>C31*0.5</f>
        <v>0.25</v>
      </c>
    </row>
    <row r="31" spans="1:6" x14ac:dyDescent="0.4">
      <c r="A31" s="74" t="s">
        <v>105</v>
      </c>
      <c r="B31" t="s">
        <v>106</v>
      </c>
      <c r="C31" s="55">
        <f>'Project Hrs Est'!D15*0.5</f>
        <v>0.5</v>
      </c>
    </row>
    <row r="32" spans="1:6" ht="15.9" x14ac:dyDescent="0.45">
      <c r="B32" s="53" t="s">
        <v>87</v>
      </c>
      <c r="C32" s="56">
        <f>SUM(C27:C31)</f>
        <v>1.25</v>
      </c>
    </row>
    <row r="35" spans="1:3" ht="15.9" x14ac:dyDescent="0.45">
      <c r="C35" s="51" t="s">
        <v>44</v>
      </c>
    </row>
    <row r="36" spans="1:3" ht="15.9" x14ac:dyDescent="0.45">
      <c r="A36" s="51" t="s">
        <v>34</v>
      </c>
      <c r="B36" s="51" t="s">
        <v>48</v>
      </c>
      <c r="C36" s="51" t="s">
        <v>49</v>
      </c>
    </row>
    <row r="37" spans="1:3" x14ac:dyDescent="0.4">
      <c r="A37" s="74" t="s">
        <v>75</v>
      </c>
      <c r="B37" t="s">
        <v>76</v>
      </c>
      <c r="C37" s="55">
        <v>0.25</v>
      </c>
    </row>
    <row r="38" spans="1:3" x14ac:dyDescent="0.4">
      <c r="A38" s="74" t="s">
        <v>99</v>
      </c>
      <c r="B38" t="s">
        <v>100</v>
      </c>
      <c r="C38" s="55"/>
    </row>
    <row r="39" spans="1:3" x14ac:dyDescent="0.4">
      <c r="A39" s="74" t="s">
        <v>85</v>
      </c>
      <c r="B39" t="s">
        <v>86</v>
      </c>
      <c r="C39" s="55">
        <f>C41*0.5</f>
        <v>0.25</v>
      </c>
    </row>
    <row r="40" spans="1:3" x14ac:dyDescent="0.4">
      <c r="A40" s="74"/>
      <c r="B40" t="s">
        <v>103</v>
      </c>
      <c r="C40" s="55">
        <f>C41*0.5</f>
        <v>0.25</v>
      </c>
    </row>
    <row r="41" spans="1:3" x14ac:dyDescent="0.4">
      <c r="A41" s="74" t="s">
        <v>105</v>
      </c>
      <c r="B41" t="s">
        <v>106</v>
      </c>
      <c r="C41" s="55">
        <f>'Project Hrs Est'!D16*0.5</f>
        <v>0.5</v>
      </c>
    </row>
    <row r="42" spans="1:3" ht="15.9" x14ac:dyDescent="0.45">
      <c r="B42" s="53" t="s">
        <v>87</v>
      </c>
      <c r="C42" s="56">
        <f>SUM(C37:C41)</f>
        <v>1.25</v>
      </c>
    </row>
    <row r="45" spans="1:3" ht="15.9" x14ac:dyDescent="0.45">
      <c r="C45" s="51" t="s">
        <v>44</v>
      </c>
    </row>
    <row r="46" spans="1:3" ht="15.9" x14ac:dyDescent="0.45">
      <c r="A46" s="51" t="s">
        <v>38</v>
      </c>
      <c r="B46" s="51" t="s">
        <v>48</v>
      </c>
      <c r="C46" s="51" t="s">
        <v>49</v>
      </c>
    </row>
    <row r="47" spans="1:3" x14ac:dyDescent="0.4">
      <c r="A47" s="74" t="s">
        <v>75</v>
      </c>
      <c r="B47" t="s">
        <v>76</v>
      </c>
      <c r="C47" s="55">
        <v>0.25</v>
      </c>
    </row>
    <row r="48" spans="1:3" x14ac:dyDescent="0.4">
      <c r="A48" s="74" t="s">
        <v>99</v>
      </c>
      <c r="B48" t="s">
        <v>100</v>
      </c>
      <c r="C48" s="55"/>
    </row>
    <row r="49" spans="1:3" x14ac:dyDescent="0.4">
      <c r="A49" s="74" t="s">
        <v>85</v>
      </c>
      <c r="B49" t="s">
        <v>86</v>
      </c>
      <c r="C49" s="55">
        <f>C51*0.5</f>
        <v>0.25</v>
      </c>
    </row>
    <row r="50" spans="1:3" x14ac:dyDescent="0.4">
      <c r="A50" s="74"/>
      <c r="B50" t="s">
        <v>103</v>
      </c>
      <c r="C50" s="55">
        <f>C51*0.5</f>
        <v>0.25</v>
      </c>
    </row>
    <row r="51" spans="1:3" ht="15.75" customHeight="1" x14ac:dyDescent="0.4">
      <c r="A51" s="74" t="s">
        <v>105</v>
      </c>
      <c r="B51" t="s">
        <v>106</v>
      </c>
      <c r="C51" s="55">
        <f>'Project Hrs Est'!D17*0.5</f>
        <v>0.5</v>
      </c>
    </row>
    <row r="52" spans="1:3" ht="15" customHeight="1" x14ac:dyDescent="0.45">
      <c r="B52" s="53" t="s">
        <v>87</v>
      </c>
      <c r="C52" s="56">
        <f>SUM(C47:C51)</f>
        <v>1.25</v>
      </c>
    </row>
    <row r="53" spans="1:3" ht="15" customHeight="1" x14ac:dyDescent="0.45">
      <c r="B53" s="52"/>
      <c r="C53" s="59"/>
    </row>
    <row r="55" spans="1:3" ht="15.9" x14ac:dyDescent="0.45">
      <c r="C55" s="51" t="s">
        <v>44</v>
      </c>
    </row>
    <row r="56" spans="1:3" ht="31.75" x14ac:dyDescent="0.45">
      <c r="A56" s="58" t="s">
        <v>107</v>
      </c>
      <c r="B56" s="51" t="s">
        <v>48</v>
      </c>
      <c r="C56" s="51" t="s">
        <v>49</v>
      </c>
    </row>
    <row r="57" spans="1:3" x14ac:dyDescent="0.4">
      <c r="A57" s="74" t="s">
        <v>75</v>
      </c>
      <c r="B57" t="s">
        <v>76</v>
      </c>
      <c r="C57" s="55">
        <v>0.25</v>
      </c>
    </row>
    <row r="58" spans="1:3" x14ac:dyDescent="0.4">
      <c r="A58" s="74" t="s">
        <v>99</v>
      </c>
      <c r="B58" t="s">
        <v>100</v>
      </c>
      <c r="C58" s="55"/>
    </row>
    <row r="59" spans="1:3" x14ac:dyDescent="0.4">
      <c r="A59" s="74" t="s">
        <v>108</v>
      </c>
      <c r="B59" t="s">
        <v>109</v>
      </c>
      <c r="C59" s="55"/>
    </row>
    <row r="60" spans="1:3" x14ac:dyDescent="0.4">
      <c r="A60" s="74" t="s">
        <v>110</v>
      </c>
      <c r="B60" t="s">
        <v>111</v>
      </c>
      <c r="C60" s="55">
        <v>0.25</v>
      </c>
    </row>
    <row r="61" spans="1:3" x14ac:dyDescent="0.4">
      <c r="A61" s="74" t="s">
        <v>112</v>
      </c>
      <c r="B61" t="s">
        <v>113</v>
      </c>
      <c r="C61" s="55"/>
    </row>
    <row r="62" spans="1:3" x14ac:dyDescent="0.4">
      <c r="A62" s="74" t="s">
        <v>85</v>
      </c>
      <c r="B62" t="s">
        <v>86</v>
      </c>
      <c r="C62" s="55">
        <f>C64*0.5</f>
        <v>0.25</v>
      </c>
    </row>
    <row r="63" spans="1:3" x14ac:dyDescent="0.4">
      <c r="A63" s="74"/>
      <c r="B63" t="s">
        <v>103</v>
      </c>
      <c r="C63" s="55">
        <f>C64*0.5</f>
        <v>0.25</v>
      </c>
    </row>
    <row r="64" spans="1:3" x14ac:dyDescent="0.4">
      <c r="A64" s="74" t="s">
        <v>105</v>
      </c>
      <c r="B64" t="s">
        <v>114</v>
      </c>
      <c r="C64" s="55">
        <v>0.5</v>
      </c>
    </row>
    <row r="65" spans="2:3" ht="15.9" x14ac:dyDescent="0.45">
      <c r="B65" s="53" t="s">
        <v>87</v>
      </c>
      <c r="C65" s="56">
        <f>SUM(C57:C64)</f>
        <v>1.5</v>
      </c>
    </row>
  </sheetData>
  <sheetProtection algorithmName="SHA-512" hashValue="oDStDVMZvCG9Kt2MK4cz+1HlSVGNGIMmq7pHKxcQxbycWsO9dIWnW3MlstIjNfXXis861zev6xLUnTZFtxTzTw==" saltValue="xfUppJIzbTJgzadNM0ejdg==" spinCount="100000" sheet="1" objects="1" scenarios="1"/>
  <phoneticPr fontId="24" type="noConversion"/>
  <pageMargins left="0.7" right="0.7" top="0.75" bottom="0.75" header="0.3" footer="0.3"/>
  <pageSetup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9D498-845E-4250-A03D-26664727A828}">
  <dimension ref="A1:S130"/>
  <sheetViews>
    <sheetView tabSelected="1" topLeftCell="G1" workbookViewId="0">
      <pane ySplit="2" topLeftCell="A3" activePane="bottomLeft" state="frozen"/>
      <selection pane="bottomLeft" activeCell="A15" sqref="A15:D17"/>
    </sheetView>
  </sheetViews>
  <sheetFormatPr defaultColWidth="9.15234375" defaultRowHeight="16.75" x14ac:dyDescent="0.5"/>
  <cols>
    <col min="1" max="1" width="6.15234375" style="117" bestFit="1" customWidth="1"/>
    <col min="2" max="2" width="9.3828125" style="117" bestFit="1" customWidth="1"/>
    <col min="3" max="3" width="9.3046875" style="119" bestFit="1" customWidth="1"/>
    <col min="4" max="4" width="60.69140625" style="132" customWidth="1"/>
    <col min="5" max="5" width="5.69140625" style="118" customWidth="1"/>
    <col min="6" max="6" width="6.15234375" style="117" customWidth="1"/>
    <col min="7" max="7" width="9.3828125" style="117" bestFit="1" customWidth="1"/>
    <col min="8" max="8" width="9.15234375" style="119" bestFit="1" customWidth="1"/>
    <col min="9" max="9" width="60.69140625" style="132" customWidth="1"/>
    <col min="10" max="10" width="5.69140625" style="118" customWidth="1"/>
    <col min="11" max="11" width="6.15234375" style="117" bestFit="1" customWidth="1"/>
    <col min="12" max="12" width="9.3828125" style="117" bestFit="1" customWidth="1"/>
    <col min="13" max="13" width="9.15234375" style="119" bestFit="1" customWidth="1"/>
    <col min="14" max="14" width="60.69140625" style="132" customWidth="1"/>
    <col min="15" max="15" width="5.53515625" style="118" customWidth="1"/>
    <col min="16" max="16" width="6.15234375" style="117" bestFit="1" customWidth="1"/>
    <col min="17" max="17" width="9.3828125" style="117" bestFit="1" customWidth="1"/>
    <col min="18" max="18" width="9.15234375" style="119" bestFit="1" customWidth="1"/>
    <col min="19" max="19" width="60.69140625" style="132" customWidth="1"/>
    <col min="20" max="16384" width="9.15234375" style="119"/>
  </cols>
  <sheetData>
    <row r="1" spans="1:19" ht="18" x14ac:dyDescent="0.5">
      <c r="A1" s="113" t="s">
        <v>115</v>
      </c>
      <c r="B1" s="114" t="s">
        <v>116</v>
      </c>
      <c r="C1" s="114" t="s">
        <v>117</v>
      </c>
      <c r="D1" s="134" t="s">
        <v>45</v>
      </c>
      <c r="F1" s="113" t="s">
        <v>115</v>
      </c>
      <c r="G1" s="114" t="s">
        <v>116</v>
      </c>
      <c r="H1" s="114" t="s">
        <v>117</v>
      </c>
      <c r="I1" s="134" t="s">
        <v>45</v>
      </c>
      <c r="K1" s="113" t="s">
        <v>115</v>
      </c>
      <c r="L1" s="114" t="s">
        <v>116</v>
      </c>
      <c r="M1" s="114" t="s">
        <v>117</v>
      </c>
      <c r="N1" s="134" t="s">
        <v>45</v>
      </c>
      <c r="P1" s="113" t="s">
        <v>115</v>
      </c>
      <c r="Q1" s="114" t="s">
        <v>116</v>
      </c>
      <c r="R1" s="114" t="s">
        <v>117</v>
      </c>
      <c r="S1" s="134" t="s">
        <v>45</v>
      </c>
    </row>
    <row r="2" spans="1:19" ht="18" x14ac:dyDescent="0.5">
      <c r="A2" s="115"/>
      <c r="B2" s="116"/>
      <c r="C2" s="116"/>
      <c r="D2" s="135"/>
      <c r="F2" s="115"/>
      <c r="G2" s="116"/>
      <c r="H2" s="116"/>
      <c r="I2" s="135"/>
      <c r="K2" s="115"/>
      <c r="L2" s="116"/>
      <c r="M2" s="116"/>
      <c r="N2" s="135"/>
      <c r="P2" s="115"/>
      <c r="Q2" s="116"/>
      <c r="R2" s="116"/>
      <c r="S2" s="135"/>
    </row>
    <row r="3" spans="1:19" ht="23.6" x14ac:dyDescent="0.5">
      <c r="A3" s="103" t="s">
        <v>118</v>
      </c>
      <c r="B3" s="103" t="s">
        <v>118</v>
      </c>
      <c r="C3" s="120">
        <f>SUM(C5:C199)</f>
        <v>3.25</v>
      </c>
      <c r="D3" s="136" t="s">
        <v>119</v>
      </c>
      <c r="E3" s="121"/>
      <c r="F3" s="103" t="s">
        <v>118</v>
      </c>
      <c r="G3" s="103" t="s">
        <v>118</v>
      </c>
      <c r="H3" s="122">
        <f>SUM(H5:H199)</f>
        <v>2.5</v>
      </c>
      <c r="I3" s="136" t="s">
        <v>120</v>
      </c>
      <c r="K3" s="103" t="s">
        <v>118</v>
      </c>
      <c r="L3" s="103" t="s">
        <v>118</v>
      </c>
      <c r="M3" s="122">
        <f>SUM(M5:M199)</f>
        <v>3.5</v>
      </c>
      <c r="N3" s="136" t="s">
        <v>121</v>
      </c>
      <c r="P3" s="103" t="s">
        <v>118</v>
      </c>
      <c r="Q3" s="103" t="s">
        <v>118</v>
      </c>
      <c r="R3" s="122">
        <f>SUM(R5:R199)</f>
        <v>3.5</v>
      </c>
      <c r="S3" s="136" t="s">
        <v>122</v>
      </c>
    </row>
    <row r="4" spans="1:19" ht="23.25" customHeight="1" x14ac:dyDescent="0.5">
      <c r="A4" s="157" t="s">
        <v>123</v>
      </c>
      <c r="B4" s="157"/>
      <c r="C4" s="157"/>
      <c r="D4" s="157"/>
      <c r="E4" s="121"/>
      <c r="F4" s="157" t="s">
        <v>123</v>
      </c>
      <c r="G4" s="157"/>
      <c r="H4" s="157"/>
      <c r="I4" s="157"/>
      <c r="K4" s="157" t="s">
        <v>123</v>
      </c>
      <c r="L4" s="157"/>
      <c r="M4" s="157"/>
      <c r="N4" s="157"/>
      <c r="P4" s="157" t="s">
        <v>123</v>
      </c>
      <c r="Q4" s="157"/>
      <c r="R4" s="157"/>
      <c r="S4" s="157"/>
    </row>
    <row r="5" spans="1:19" x14ac:dyDescent="0.5">
      <c r="A5" s="102"/>
      <c r="B5" s="102" t="s">
        <v>118</v>
      </c>
      <c r="C5" s="123">
        <f>'Project Hrs Est'!D19*0.5</f>
        <v>0.5</v>
      </c>
      <c r="D5" s="89" t="s">
        <v>22</v>
      </c>
      <c r="E5" s="121"/>
      <c r="F5" s="102"/>
      <c r="G5" s="102" t="s">
        <v>118</v>
      </c>
      <c r="H5" s="123"/>
      <c r="I5" s="89" t="s">
        <v>124</v>
      </c>
      <c r="K5" s="102"/>
      <c r="L5" s="102" t="s">
        <v>118</v>
      </c>
      <c r="M5" s="123"/>
      <c r="N5" s="89" t="s">
        <v>125</v>
      </c>
      <c r="P5" s="102"/>
      <c r="Q5" s="102" t="s">
        <v>118</v>
      </c>
      <c r="R5" s="123"/>
      <c r="S5" s="89" t="s">
        <v>126</v>
      </c>
    </row>
    <row r="6" spans="1:19" x14ac:dyDescent="0.5">
      <c r="A6" s="102" t="s">
        <v>118</v>
      </c>
      <c r="B6" s="102" t="s">
        <v>118</v>
      </c>
      <c r="C6" s="123">
        <f>'Project Hrs Est'!D19*0.75</f>
        <v>0.75</v>
      </c>
      <c r="D6" s="89" t="s">
        <v>24</v>
      </c>
      <c r="E6" s="121"/>
      <c r="F6" s="102"/>
      <c r="G6" s="102" t="s">
        <v>118</v>
      </c>
      <c r="H6" s="123">
        <v>0.5</v>
      </c>
      <c r="I6" s="137" t="s">
        <v>127</v>
      </c>
      <c r="K6" s="102"/>
      <c r="L6" s="102" t="s">
        <v>118</v>
      </c>
      <c r="M6" s="123">
        <v>0.5</v>
      </c>
      <c r="N6" s="137" t="s">
        <v>127</v>
      </c>
      <c r="P6" s="102"/>
      <c r="Q6" s="102" t="s">
        <v>118</v>
      </c>
      <c r="R6" s="123">
        <v>0.75</v>
      </c>
      <c r="S6" s="137" t="s">
        <v>91</v>
      </c>
    </row>
    <row r="7" spans="1:19" ht="18" customHeight="1" x14ac:dyDescent="0.5">
      <c r="A7" s="102"/>
      <c r="B7" s="102" t="s">
        <v>118</v>
      </c>
      <c r="C7" s="123"/>
      <c r="D7" s="137" t="s">
        <v>128</v>
      </c>
      <c r="E7" s="121"/>
      <c r="F7" s="156" t="s">
        <v>129</v>
      </c>
      <c r="G7" s="156"/>
      <c r="H7" s="156"/>
      <c r="I7" s="156"/>
      <c r="K7" s="156" t="s">
        <v>129</v>
      </c>
      <c r="L7" s="156"/>
      <c r="M7" s="156"/>
      <c r="N7" s="156"/>
      <c r="P7" s="156" t="s">
        <v>129</v>
      </c>
      <c r="Q7" s="156"/>
      <c r="R7" s="156"/>
      <c r="S7" s="156"/>
    </row>
    <row r="8" spans="1:19" x14ac:dyDescent="0.5">
      <c r="A8" s="102"/>
      <c r="B8" s="102" t="s">
        <v>118</v>
      </c>
      <c r="C8" s="123">
        <v>0.5</v>
      </c>
      <c r="D8" s="137" t="s">
        <v>130</v>
      </c>
      <c r="E8" s="121"/>
      <c r="F8" s="156" t="s">
        <v>131</v>
      </c>
      <c r="G8" s="156"/>
      <c r="H8" s="156"/>
      <c r="I8" s="156"/>
      <c r="K8" s="156" t="s">
        <v>131</v>
      </c>
      <c r="L8" s="156"/>
      <c r="M8" s="156"/>
      <c r="N8" s="156"/>
      <c r="P8" s="156" t="s">
        <v>131</v>
      </c>
      <c r="Q8" s="156"/>
      <c r="R8" s="156"/>
      <c r="S8" s="156"/>
    </row>
    <row r="9" spans="1:19" s="128" customFormat="1" x14ac:dyDescent="0.5">
      <c r="A9" s="155" t="s">
        <v>129</v>
      </c>
      <c r="B9" s="155"/>
      <c r="C9" s="155"/>
      <c r="D9" s="155"/>
      <c r="E9" s="125"/>
      <c r="F9" s="126" t="s">
        <v>118</v>
      </c>
      <c r="G9" s="126" t="s">
        <v>118</v>
      </c>
      <c r="H9" s="127">
        <v>1</v>
      </c>
      <c r="I9" s="130" t="s">
        <v>132</v>
      </c>
      <c r="J9" s="125"/>
      <c r="K9" s="126" t="s">
        <v>118</v>
      </c>
      <c r="L9" s="126" t="s">
        <v>118</v>
      </c>
      <c r="M9" s="127">
        <v>1</v>
      </c>
      <c r="N9" s="130" t="s">
        <v>132</v>
      </c>
      <c r="O9" s="125"/>
      <c r="P9" s="126" t="s">
        <v>118</v>
      </c>
      <c r="Q9" s="126" t="s">
        <v>118</v>
      </c>
      <c r="R9" s="127">
        <v>0.75</v>
      </c>
      <c r="S9" s="130" t="s">
        <v>132</v>
      </c>
    </row>
    <row r="10" spans="1:19" s="128" customFormat="1" ht="22.5" customHeight="1" x14ac:dyDescent="0.5">
      <c r="A10" s="155" t="s">
        <v>131</v>
      </c>
      <c r="B10" s="155"/>
      <c r="C10" s="155"/>
      <c r="D10" s="155"/>
      <c r="E10" s="125"/>
      <c r="F10" s="126"/>
      <c r="G10" s="126"/>
      <c r="H10" s="127"/>
      <c r="I10" s="130" t="s">
        <v>133</v>
      </c>
      <c r="J10" s="125"/>
      <c r="K10" s="126"/>
      <c r="L10" s="126"/>
      <c r="M10" s="127">
        <v>2</v>
      </c>
      <c r="N10" s="130" t="s">
        <v>134</v>
      </c>
      <c r="O10" s="125"/>
      <c r="P10" s="126"/>
      <c r="Q10" s="126"/>
      <c r="R10" s="127"/>
      <c r="S10" s="130" t="s">
        <v>135</v>
      </c>
    </row>
    <row r="11" spans="1:19" s="128" customFormat="1" x14ac:dyDescent="0.5">
      <c r="A11" s="126" t="s">
        <v>118</v>
      </c>
      <c r="B11" s="126" t="s">
        <v>118</v>
      </c>
      <c r="C11" s="127">
        <v>1</v>
      </c>
      <c r="D11" s="130" t="s">
        <v>132</v>
      </c>
      <c r="E11" s="125"/>
      <c r="F11" s="126"/>
      <c r="G11" s="126"/>
      <c r="H11" s="127">
        <v>1</v>
      </c>
      <c r="I11" s="131" t="s">
        <v>136</v>
      </c>
      <c r="J11" s="125"/>
      <c r="K11" s="126"/>
      <c r="L11" s="126"/>
      <c r="M11" s="127"/>
      <c r="N11" s="131" t="s">
        <v>137</v>
      </c>
      <c r="O11" s="125"/>
      <c r="P11" s="126"/>
      <c r="Q11" s="126"/>
      <c r="R11" s="127">
        <v>2</v>
      </c>
      <c r="S11" s="131" t="s">
        <v>138</v>
      </c>
    </row>
    <row r="12" spans="1:19" s="128" customFormat="1" ht="21.75" customHeight="1" x14ac:dyDescent="0.5">
      <c r="A12" s="126"/>
      <c r="B12" s="126"/>
      <c r="C12" s="127">
        <v>0.5</v>
      </c>
      <c r="D12" s="131" t="s">
        <v>139</v>
      </c>
      <c r="E12" s="125"/>
      <c r="F12" s="126"/>
      <c r="G12" s="126"/>
      <c r="H12" s="127"/>
      <c r="I12" s="131"/>
      <c r="J12" s="125"/>
      <c r="K12" s="129"/>
      <c r="L12" s="129"/>
      <c r="M12" s="127"/>
      <c r="N12" s="131"/>
      <c r="O12" s="125"/>
      <c r="P12" s="129"/>
      <c r="Q12" s="129"/>
      <c r="R12" s="127"/>
      <c r="S12" s="131"/>
    </row>
    <row r="13" spans="1:19" s="128" customFormat="1" x14ac:dyDescent="0.5">
      <c r="A13" s="126"/>
      <c r="B13" s="126"/>
      <c r="C13" s="127"/>
      <c r="D13" s="131" t="s">
        <v>140</v>
      </c>
      <c r="E13" s="125"/>
      <c r="F13" s="126"/>
      <c r="G13" s="126"/>
      <c r="H13" s="127"/>
      <c r="I13" s="131"/>
      <c r="J13" s="125"/>
      <c r="K13" s="129"/>
      <c r="L13" s="129"/>
      <c r="M13" s="127"/>
      <c r="N13" s="131"/>
      <c r="O13" s="125"/>
      <c r="P13" s="129"/>
      <c r="Q13" s="129"/>
      <c r="R13" s="127"/>
      <c r="S13" s="131"/>
    </row>
    <row r="14" spans="1:19" s="128" customFormat="1" x14ac:dyDescent="0.5">
      <c r="A14" s="126"/>
      <c r="B14" s="126"/>
      <c r="C14" s="127"/>
      <c r="D14" s="131"/>
      <c r="E14" s="125"/>
      <c r="F14" s="126"/>
      <c r="G14" s="126"/>
      <c r="H14" s="127"/>
      <c r="I14" s="131"/>
      <c r="J14" s="125"/>
      <c r="K14" s="129"/>
      <c r="L14" s="129"/>
      <c r="M14" s="127"/>
      <c r="N14" s="131"/>
      <c r="O14" s="125"/>
      <c r="P14" s="129"/>
      <c r="Q14" s="129"/>
      <c r="R14" s="127"/>
      <c r="S14" s="131"/>
    </row>
    <row r="15" spans="1:19" s="128" customFormat="1" x14ac:dyDescent="0.5">
      <c r="A15" s="126"/>
      <c r="B15" s="126"/>
      <c r="C15" s="127"/>
      <c r="D15" s="131"/>
      <c r="E15" s="125"/>
      <c r="F15" s="126"/>
      <c r="G15" s="126"/>
      <c r="H15" s="127"/>
      <c r="I15" s="131"/>
      <c r="J15" s="125"/>
      <c r="K15" s="129"/>
      <c r="L15" s="129"/>
      <c r="M15" s="127"/>
      <c r="N15" s="131"/>
      <c r="O15" s="125"/>
      <c r="P15" s="129"/>
      <c r="Q15" s="129"/>
      <c r="R15" s="127"/>
      <c r="S15" s="131"/>
    </row>
    <row r="16" spans="1:19" s="128" customFormat="1" x14ac:dyDescent="0.5">
      <c r="A16" s="126"/>
      <c r="B16" s="126"/>
      <c r="C16" s="127"/>
      <c r="D16" s="131"/>
      <c r="E16" s="125"/>
      <c r="F16" s="126"/>
      <c r="G16" s="126"/>
      <c r="H16" s="127"/>
      <c r="I16" s="133"/>
      <c r="J16" s="125"/>
      <c r="K16" s="129"/>
      <c r="L16" s="129"/>
      <c r="M16" s="127"/>
      <c r="N16" s="131"/>
      <c r="O16" s="125"/>
      <c r="P16" s="129"/>
      <c r="Q16" s="129"/>
      <c r="R16" s="127"/>
      <c r="S16" s="131"/>
    </row>
    <row r="17" spans="1:19" s="128" customFormat="1" x14ac:dyDescent="0.5">
      <c r="A17" s="126"/>
      <c r="B17" s="126"/>
      <c r="C17" s="127"/>
      <c r="D17" s="131"/>
      <c r="E17" s="125"/>
      <c r="F17" s="126"/>
      <c r="G17" s="126"/>
      <c r="H17" s="127"/>
      <c r="I17" s="130"/>
      <c r="J17" s="125"/>
      <c r="K17" s="129"/>
      <c r="L17" s="129"/>
      <c r="M17" s="127"/>
      <c r="N17" s="131"/>
      <c r="O17" s="125"/>
      <c r="P17" s="129"/>
      <c r="Q17" s="129"/>
      <c r="R17" s="127"/>
      <c r="S17" s="131"/>
    </row>
    <row r="18" spans="1:19" s="128" customFormat="1" x14ac:dyDescent="0.5">
      <c r="A18" s="126"/>
      <c r="B18" s="126"/>
      <c r="C18" s="127"/>
      <c r="D18" s="130"/>
      <c r="E18" s="125"/>
      <c r="F18" s="126"/>
      <c r="G18" s="126"/>
      <c r="H18" s="127"/>
      <c r="I18" s="130"/>
      <c r="J18" s="125"/>
      <c r="K18" s="129"/>
      <c r="L18" s="129"/>
      <c r="M18" s="127"/>
      <c r="N18" s="131"/>
      <c r="O18" s="125"/>
      <c r="P18" s="129"/>
      <c r="Q18" s="129"/>
      <c r="R18" s="127"/>
      <c r="S18" s="131"/>
    </row>
    <row r="19" spans="1:19" s="128" customFormat="1" x14ac:dyDescent="0.5">
      <c r="A19" s="126"/>
      <c r="B19" s="126"/>
      <c r="C19" s="127"/>
      <c r="D19" s="131"/>
      <c r="E19" s="125"/>
      <c r="F19" s="126"/>
      <c r="G19" s="126"/>
      <c r="H19" s="127"/>
      <c r="I19" s="131"/>
      <c r="J19" s="125"/>
      <c r="K19" s="129"/>
      <c r="L19" s="129"/>
      <c r="M19" s="127"/>
      <c r="N19" s="131"/>
      <c r="O19" s="125"/>
      <c r="P19" s="129"/>
      <c r="Q19" s="129"/>
      <c r="R19" s="127"/>
      <c r="S19" s="131"/>
    </row>
    <row r="20" spans="1:19" s="128" customFormat="1" x14ac:dyDescent="0.5">
      <c r="A20" s="126"/>
      <c r="B20" s="126"/>
      <c r="C20" s="127"/>
      <c r="D20" s="131"/>
      <c r="E20" s="125"/>
      <c r="F20" s="126"/>
      <c r="G20" s="126"/>
      <c r="H20" s="127"/>
      <c r="I20" s="131"/>
      <c r="J20" s="125"/>
      <c r="K20" s="129"/>
      <c r="L20" s="129"/>
      <c r="M20" s="127"/>
      <c r="N20" s="131"/>
      <c r="O20" s="125"/>
      <c r="P20" s="129"/>
      <c r="Q20" s="129"/>
      <c r="R20" s="127"/>
      <c r="S20" s="131"/>
    </row>
    <row r="21" spans="1:19" s="128" customFormat="1" x14ac:dyDescent="0.5">
      <c r="A21" s="126"/>
      <c r="B21" s="126"/>
      <c r="C21" s="127"/>
      <c r="D21" s="131"/>
      <c r="E21" s="125"/>
      <c r="F21" s="126"/>
      <c r="G21" s="126"/>
      <c r="H21" s="127"/>
      <c r="I21" s="131"/>
      <c r="J21" s="125"/>
      <c r="K21" s="129"/>
      <c r="L21" s="129"/>
      <c r="M21" s="127"/>
      <c r="N21" s="131"/>
      <c r="O21" s="125"/>
      <c r="P21" s="129"/>
      <c r="Q21" s="129"/>
      <c r="R21" s="127"/>
      <c r="S21" s="131"/>
    </row>
    <row r="22" spans="1:19" s="128" customFormat="1" x14ac:dyDescent="0.5">
      <c r="A22" s="126"/>
      <c r="B22" s="126"/>
      <c r="C22" s="127"/>
      <c r="D22" s="130"/>
      <c r="E22" s="125"/>
      <c r="F22" s="126"/>
      <c r="G22" s="126"/>
      <c r="H22" s="127"/>
      <c r="I22" s="130"/>
      <c r="J22" s="125"/>
      <c r="K22" s="129"/>
      <c r="L22" s="129"/>
      <c r="M22" s="127"/>
      <c r="N22" s="131"/>
      <c r="O22" s="125"/>
      <c r="P22" s="129"/>
      <c r="Q22" s="129"/>
      <c r="R22" s="127"/>
      <c r="S22" s="131"/>
    </row>
    <row r="23" spans="1:19" s="128" customFormat="1" x14ac:dyDescent="0.5">
      <c r="A23" s="126"/>
      <c r="B23" s="126"/>
      <c r="C23" s="127"/>
      <c r="D23" s="130"/>
      <c r="E23" s="125"/>
      <c r="F23" s="126"/>
      <c r="G23" s="126"/>
      <c r="H23" s="127"/>
      <c r="I23" s="131"/>
      <c r="J23" s="125"/>
      <c r="K23" s="129"/>
      <c r="L23" s="129"/>
      <c r="M23" s="127"/>
      <c r="N23" s="131"/>
      <c r="O23" s="125"/>
      <c r="P23" s="129"/>
      <c r="Q23" s="129"/>
      <c r="R23" s="127"/>
      <c r="S23" s="131"/>
    </row>
    <row r="24" spans="1:19" s="128" customFormat="1" x14ac:dyDescent="0.5">
      <c r="A24" s="126"/>
      <c r="B24" s="126"/>
      <c r="C24" s="127"/>
      <c r="D24" s="130"/>
      <c r="E24" s="125"/>
      <c r="F24" s="126"/>
      <c r="G24" s="126"/>
      <c r="H24" s="127"/>
      <c r="I24" s="131"/>
      <c r="J24" s="125"/>
      <c r="K24" s="129"/>
      <c r="L24" s="129"/>
      <c r="M24" s="127"/>
      <c r="N24" s="131"/>
      <c r="O24" s="125"/>
      <c r="P24" s="129"/>
      <c r="Q24" s="129"/>
      <c r="R24" s="127"/>
      <c r="S24" s="131"/>
    </row>
    <row r="25" spans="1:19" s="128" customFormat="1" x14ac:dyDescent="0.5">
      <c r="A25" s="126"/>
      <c r="B25" s="126"/>
      <c r="C25" s="127"/>
      <c r="D25" s="130"/>
      <c r="E25" s="125"/>
      <c r="F25" s="126"/>
      <c r="G25" s="126"/>
      <c r="H25" s="127"/>
      <c r="I25" s="130"/>
      <c r="J25" s="125"/>
      <c r="K25" s="129"/>
      <c r="L25" s="129"/>
      <c r="M25" s="127"/>
      <c r="N25" s="131"/>
      <c r="O25" s="125"/>
      <c r="P25" s="129"/>
      <c r="Q25" s="129"/>
      <c r="R25" s="127"/>
      <c r="S25" s="131"/>
    </row>
    <row r="26" spans="1:19" s="128" customFormat="1" x14ac:dyDescent="0.5">
      <c r="A26" s="126"/>
      <c r="B26" s="126"/>
      <c r="C26" s="127"/>
      <c r="D26" s="130"/>
      <c r="E26" s="125"/>
      <c r="F26" s="126"/>
      <c r="G26" s="126"/>
      <c r="H26" s="127"/>
      <c r="I26" s="131"/>
      <c r="J26" s="125"/>
      <c r="K26" s="129"/>
      <c r="L26" s="129"/>
      <c r="M26" s="127"/>
      <c r="N26" s="131"/>
      <c r="O26" s="125"/>
      <c r="P26" s="129"/>
      <c r="Q26" s="129"/>
      <c r="R26" s="127"/>
      <c r="S26" s="131"/>
    </row>
    <row r="27" spans="1:19" s="128" customFormat="1" x14ac:dyDescent="0.5">
      <c r="A27" s="126"/>
      <c r="B27" s="126"/>
      <c r="C27" s="127"/>
      <c r="D27" s="131"/>
      <c r="E27" s="125"/>
      <c r="F27" s="126"/>
      <c r="G27" s="126"/>
      <c r="H27" s="127"/>
      <c r="I27" s="131"/>
      <c r="J27" s="125"/>
      <c r="K27" s="129"/>
      <c r="L27" s="129"/>
      <c r="M27" s="127"/>
      <c r="N27" s="131"/>
      <c r="O27" s="125"/>
      <c r="P27" s="129"/>
      <c r="Q27" s="129"/>
      <c r="R27" s="127"/>
      <c r="S27" s="131"/>
    </row>
    <row r="28" spans="1:19" s="128" customFormat="1" x14ac:dyDescent="0.5">
      <c r="A28" s="126"/>
      <c r="B28" s="126"/>
      <c r="C28" s="127"/>
      <c r="D28" s="131"/>
      <c r="E28" s="125"/>
      <c r="F28" s="126"/>
      <c r="G28" s="126"/>
      <c r="H28" s="127"/>
      <c r="I28" s="130"/>
      <c r="J28" s="125"/>
      <c r="K28" s="129"/>
      <c r="L28" s="129"/>
      <c r="M28" s="127"/>
      <c r="N28" s="131"/>
      <c r="O28" s="125"/>
      <c r="P28" s="129"/>
      <c r="Q28" s="129"/>
      <c r="R28" s="127"/>
      <c r="S28" s="131"/>
    </row>
    <row r="29" spans="1:19" s="128" customFormat="1" x14ac:dyDescent="0.5">
      <c r="A29" s="126"/>
      <c r="B29" s="126"/>
      <c r="C29" s="127"/>
      <c r="D29" s="131"/>
      <c r="E29" s="125"/>
      <c r="F29" s="126"/>
      <c r="G29" s="126"/>
      <c r="H29" s="127"/>
      <c r="I29" s="131"/>
      <c r="J29" s="125"/>
      <c r="K29" s="129"/>
      <c r="L29" s="129"/>
      <c r="M29" s="127"/>
      <c r="N29" s="131"/>
      <c r="O29" s="125"/>
      <c r="P29" s="129"/>
      <c r="Q29" s="129"/>
      <c r="R29" s="127"/>
      <c r="S29" s="131"/>
    </row>
    <row r="30" spans="1:19" s="128" customFormat="1" x14ac:dyDescent="0.5">
      <c r="A30" s="129"/>
      <c r="B30" s="129"/>
      <c r="D30" s="131"/>
      <c r="E30" s="125"/>
      <c r="F30" s="126"/>
      <c r="G30" s="126"/>
      <c r="H30" s="127"/>
      <c r="I30" s="131"/>
      <c r="J30" s="125"/>
      <c r="K30" s="129"/>
      <c r="L30" s="129"/>
      <c r="M30" s="127"/>
      <c r="N30" s="131"/>
      <c r="O30" s="125"/>
      <c r="P30" s="129"/>
      <c r="Q30" s="129"/>
      <c r="R30" s="127"/>
      <c r="S30" s="131"/>
    </row>
    <row r="31" spans="1:19" s="128" customFormat="1" x14ac:dyDescent="0.5">
      <c r="A31" s="129"/>
      <c r="B31" s="129"/>
      <c r="D31" s="131"/>
      <c r="E31" s="125"/>
      <c r="F31" s="126"/>
      <c r="G31" s="126"/>
      <c r="H31" s="127"/>
      <c r="I31" s="131"/>
      <c r="J31" s="125"/>
      <c r="K31" s="129"/>
      <c r="L31" s="129"/>
      <c r="M31" s="127"/>
      <c r="N31" s="131"/>
      <c r="O31" s="125"/>
      <c r="P31" s="129"/>
      <c r="Q31" s="129"/>
      <c r="R31" s="127"/>
      <c r="S31" s="131"/>
    </row>
    <row r="32" spans="1:19" s="128" customFormat="1" x14ac:dyDescent="0.5">
      <c r="A32" s="129"/>
      <c r="B32" s="129"/>
      <c r="D32" s="131"/>
      <c r="E32" s="125"/>
      <c r="F32" s="126"/>
      <c r="G32" s="126"/>
      <c r="H32" s="127"/>
      <c r="I32" s="130"/>
      <c r="J32" s="125"/>
      <c r="K32" s="129"/>
      <c r="L32" s="129"/>
      <c r="M32" s="127"/>
      <c r="N32" s="131"/>
      <c r="O32" s="125"/>
      <c r="P32" s="129"/>
      <c r="Q32" s="129"/>
      <c r="R32" s="127"/>
      <c r="S32" s="131"/>
    </row>
    <row r="33" spans="1:19" s="128" customFormat="1" x14ac:dyDescent="0.5">
      <c r="A33" s="129"/>
      <c r="B33" s="129"/>
      <c r="D33" s="131"/>
      <c r="E33" s="125"/>
      <c r="F33" s="126"/>
      <c r="G33" s="126"/>
      <c r="H33" s="127"/>
      <c r="I33" s="130"/>
      <c r="J33" s="125"/>
      <c r="K33" s="129"/>
      <c r="L33" s="129"/>
      <c r="M33" s="127"/>
      <c r="N33" s="131"/>
      <c r="O33" s="125"/>
      <c r="P33" s="129"/>
      <c r="Q33" s="129"/>
      <c r="R33" s="127"/>
      <c r="S33" s="131"/>
    </row>
    <row r="34" spans="1:19" s="128" customFormat="1" x14ac:dyDescent="0.5">
      <c r="A34" s="129"/>
      <c r="B34" s="129"/>
      <c r="D34" s="131"/>
      <c r="E34" s="125"/>
      <c r="F34" s="126"/>
      <c r="G34" s="126"/>
      <c r="H34" s="127"/>
      <c r="I34" s="133"/>
      <c r="J34" s="125"/>
      <c r="K34" s="129"/>
      <c r="L34" s="129"/>
      <c r="M34" s="127"/>
      <c r="N34" s="131"/>
      <c r="O34" s="125"/>
      <c r="P34" s="129"/>
      <c r="Q34" s="129"/>
      <c r="R34" s="127"/>
      <c r="S34" s="131"/>
    </row>
    <row r="35" spans="1:19" s="128" customFormat="1" x14ac:dyDescent="0.5">
      <c r="A35" s="129"/>
      <c r="B35" s="129"/>
      <c r="D35" s="131"/>
      <c r="E35" s="125"/>
      <c r="F35" s="126"/>
      <c r="G35" s="126"/>
      <c r="H35" s="127"/>
      <c r="I35" s="130"/>
      <c r="J35" s="125"/>
      <c r="K35" s="129"/>
      <c r="L35" s="129"/>
      <c r="M35" s="127"/>
      <c r="N35" s="131"/>
      <c r="O35" s="125"/>
      <c r="P35" s="129"/>
      <c r="Q35" s="129"/>
      <c r="R35" s="127"/>
      <c r="S35" s="131"/>
    </row>
    <row r="36" spans="1:19" s="128" customFormat="1" x14ac:dyDescent="0.5">
      <c r="A36" s="129"/>
      <c r="B36" s="129"/>
      <c r="D36" s="131"/>
      <c r="E36" s="125"/>
      <c r="F36" s="126"/>
      <c r="G36" s="126"/>
      <c r="H36" s="127"/>
      <c r="I36" s="130"/>
      <c r="J36" s="125"/>
      <c r="K36" s="129"/>
      <c r="L36" s="129"/>
      <c r="M36" s="127"/>
      <c r="N36" s="131"/>
      <c r="O36" s="125"/>
      <c r="P36" s="129"/>
      <c r="Q36" s="129"/>
      <c r="R36" s="127"/>
      <c r="S36" s="131"/>
    </row>
    <row r="37" spans="1:19" s="128" customFormat="1" x14ac:dyDescent="0.5">
      <c r="A37" s="129"/>
      <c r="B37" s="129"/>
      <c r="D37" s="131"/>
      <c r="E37" s="125"/>
      <c r="F37" s="126"/>
      <c r="G37" s="126"/>
      <c r="H37" s="127"/>
      <c r="I37" s="131"/>
      <c r="J37" s="125"/>
      <c r="K37" s="129"/>
      <c r="L37" s="129"/>
      <c r="M37" s="127"/>
      <c r="N37" s="131"/>
      <c r="O37" s="125"/>
      <c r="P37" s="129"/>
      <c r="Q37" s="129"/>
      <c r="R37" s="127"/>
      <c r="S37" s="131"/>
    </row>
    <row r="38" spans="1:19" s="128" customFormat="1" x14ac:dyDescent="0.5">
      <c r="A38" s="129"/>
      <c r="B38" s="129"/>
      <c r="D38" s="131"/>
      <c r="E38" s="125"/>
      <c r="F38" s="126"/>
      <c r="G38" s="126"/>
      <c r="H38" s="127"/>
      <c r="I38" s="131"/>
      <c r="J38" s="125"/>
      <c r="K38" s="129"/>
      <c r="L38" s="129"/>
      <c r="M38" s="127"/>
      <c r="N38" s="131"/>
      <c r="O38" s="125"/>
      <c r="P38" s="129"/>
      <c r="Q38" s="129"/>
      <c r="S38" s="131"/>
    </row>
    <row r="39" spans="1:19" s="128" customFormat="1" x14ac:dyDescent="0.5">
      <c r="A39" s="129"/>
      <c r="B39" s="129"/>
      <c r="D39" s="131"/>
      <c r="E39" s="125"/>
      <c r="F39" s="126"/>
      <c r="G39" s="126"/>
      <c r="H39" s="127"/>
      <c r="I39" s="131"/>
      <c r="J39" s="125"/>
      <c r="K39" s="129"/>
      <c r="L39" s="129"/>
      <c r="M39" s="127"/>
      <c r="N39" s="131"/>
      <c r="O39" s="125"/>
      <c r="P39" s="129"/>
      <c r="Q39" s="129"/>
      <c r="S39" s="131"/>
    </row>
    <row r="40" spans="1:19" s="128" customFormat="1" x14ac:dyDescent="0.5">
      <c r="A40" s="129"/>
      <c r="B40" s="129"/>
      <c r="D40" s="131"/>
      <c r="E40" s="125"/>
      <c r="F40" s="126"/>
      <c r="G40" s="126"/>
      <c r="H40" s="127"/>
      <c r="I40" s="130"/>
      <c r="J40" s="125"/>
      <c r="K40" s="129"/>
      <c r="L40" s="129"/>
      <c r="M40" s="127"/>
      <c r="N40" s="131"/>
      <c r="O40" s="125"/>
      <c r="P40" s="129"/>
      <c r="Q40" s="129"/>
      <c r="S40" s="131"/>
    </row>
    <row r="41" spans="1:19" s="128" customFormat="1" x14ac:dyDescent="0.5">
      <c r="A41" s="129"/>
      <c r="B41" s="129"/>
      <c r="D41" s="131"/>
      <c r="E41" s="125"/>
      <c r="F41" s="126"/>
      <c r="G41" s="126"/>
      <c r="H41" s="127"/>
      <c r="I41" s="131"/>
      <c r="J41" s="125"/>
      <c r="K41" s="129"/>
      <c r="L41" s="129"/>
      <c r="N41" s="131"/>
      <c r="O41" s="125"/>
      <c r="P41" s="129"/>
      <c r="Q41" s="129"/>
      <c r="S41" s="131"/>
    </row>
    <row r="42" spans="1:19" s="128" customFormat="1" x14ac:dyDescent="0.5">
      <c r="A42" s="129"/>
      <c r="B42" s="129"/>
      <c r="D42" s="131"/>
      <c r="E42" s="125"/>
      <c r="F42" s="126"/>
      <c r="G42" s="126"/>
      <c r="H42" s="127"/>
      <c r="I42" s="131"/>
      <c r="J42" s="125"/>
      <c r="K42" s="129"/>
      <c r="L42" s="129"/>
      <c r="N42" s="131"/>
      <c r="O42" s="125"/>
      <c r="P42" s="129"/>
      <c r="Q42" s="129"/>
      <c r="S42" s="131"/>
    </row>
    <row r="43" spans="1:19" s="128" customFormat="1" x14ac:dyDescent="0.5">
      <c r="A43" s="129"/>
      <c r="B43" s="129"/>
      <c r="D43" s="131"/>
      <c r="E43" s="125"/>
      <c r="F43" s="126"/>
      <c r="G43" s="126"/>
      <c r="H43" s="127"/>
      <c r="I43" s="131"/>
      <c r="J43" s="125"/>
      <c r="K43" s="129"/>
      <c r="L43" s="129"/>
      <c r="N43" s="131"/>
      <c r="O43" s="125"/>
      <c r="P43" s="129"/>
      <c r="Q43" s="129"/>
      <c r="S43" s="131"/>
    </row>
    <row r="44" spans="1:19" s="128" customFormat="1" x14ac:dyDescent="0.5">
      <c r="A44" s="129"/>
      <c r="B44" s="129"/>
      <c r="D44" s="131"/>
      <c r="E44" s="125"/>
      <c r="F44" s="126"/>
      <c r="G44" s="126"/>
      <c r="H44" s="127"/>
      <c r="I44" s="130"/>
      <c r="J44" s="125"/>
      <c r="K44" s="129"/>
      <c r="L44" s="129"/>
      <c r="N44" s="131"/>
      <c r="O44" s="125"/>
      <c r="P44" s="129"/>
      <c r="Q44" s="129"/>
      <c r="S44" s="131"/>
    </row>
    <row r="45" spans="1:19" s="128" customFormat="1" x14ac:dyDescent="0.5">
      <c r="A45" s="129"/>
      <c r="B45" s="129"/>
      <c r="D45" s="131"/>
      <c r="E45" s="125"/>
      <c r="F45" s="126"/>
      <c r="G45" s="126"/>
      <c r="H45" s="127"/>
      <c r="I45" s="130"/>
      <c r="J45" s="125"/>
      <c r="K45" s="129"/>
      <c r="L45" s="129"/>
      <c r="N45" s="131"/>
      <c r="O45" s="125"/>
      <c r="P45" s="129"/>
      <c r="Q45" s="129"/>
      <c r="S45" s="131"/>
    </row>
    <row r="46" spans="1:19" s="128" customFormat="1" x14ac:dyDescent="0.5">
      <c r="A46" s="129"/>
      <c r="B46" s="129"/>
      <c r="D46" s="131"/>
      <c r="E46" s="125"/>
      <c r="F46" s="126"/>
      <c r="G46" s="126"/>
      <c r="H46" s="127"/>
      <c r="I46" s="133"/>
      <c r="J46" s="125"/>
      <c r="K46" s="129"/>
      <c r="L46" s="129"/>
      <c r="N46" s="131"/>
      <c r="O46" s="125"/>
      <c r="P46" s="129"/>
      <c r="Q46" s="129"/>
      <c r="S46" s="131"/>
    </row>
    <row r="47" spans="1:19" s="128" customFormat="1" x14ac:dyDescent="0.5">
      <c r="A47" s="129"/>
      <c r="B47" s="129"/>
      <c r="D47" s="131"/>
      <c r="E47" s="125"/>
      <c r="F47" s="126"/>
      <c r="G47" s="126"/>
      <c r="H47" s="127"/>
      <c r="I47" s="130"/>
      <c r="J47" s="125"/>
      <c r="K47" s="129"/>
      <c r="L47" s="129"/>
      <c r="N47" s="131"/>
      <c r="O47" s="125"/>
      <c r="P47" s="129"/>
      <c r="Q47" s="129"/>
      <c r="S47" s="131"/>
    </row>
    <row r="48" spans="1:19" s="128" customFormat="1" x14ac:dyDescent="0.5">
      <c r="A48" s="129"/>
      <c r="B48" s="129"/>
      <c r="D48" s="131"/>
      <c r="E48" s="125"/>
      <c r="F48" s="126"/>
      <c r="G48" s="126"/>
      <c r="H48" s="127"/>
      <c r="I48" s="130"/>
      <c r="J48" s="125"/>
      <c r="K48" s="129"/>
      <c r="L48" s="129"/>
      <c r="N48" s="131"/>
      <c r="O48" s="125"/>
      <c r="P48" s="129"/>
      <c r="Q48" s="129"/>
      <c r="S48" s="131"/>
    </row>
    <row r="49" spans="1:19" s="128" customFormat="1" x14ac:dyDescent="0.5">
      <c r="A49" s="129"/>
      <c r="B49" s="129"/>
      <c r="D49" s="131"/>
      <c r="E49" s="125"/>
      <c r="F49" s="126"/>
      <c r="G49" s="126"/>
      <c r="H49" s="127"/>
      <c r="I49" s="131"/>
      <c r="J49" s="125"/>
      <c r="K49" s="129"/>
      <c r="L49" s="129"/>
      <c r="N49" s="131"/>
      <c r="O49" s="125"/>
      <c r="P49" s="129"/>
      <c r="Q49" s="129"/>
      <c r="S49" s="131"/>
    </row>
    <row r="50" spans="1:19" s="128" customFormat="1" x14ac:dyDescent="0.5">
      <c r="A50" s="129"/>
      <c r="B50" s="129"/>
      <c r="D50" s="131"/>
      <c r="E50" s="125"/>
      <c r="F50" s="126"/>
      <c r="G50" s="126"/>
      <c r="H50" s="127"/>
      <c r="I50" s="131"/>
      <c r="J50" s="125"/>
      <c r="K50" s="129"/>
      <c r="L50" s="129"/>
      <c r="N50" s="131"/>
      <c r="O50" s="125"/>
      <c r="P50" s="129"/>
      <c r="Q50" s="129"/>
      <c r="S50" s="131"/>
    </row>
    <row r="51" spans="1:19" s="128" customFormat="1" x14ac:dyDescent="0.5">
      <c r="A51" s="129"/>
      <c r="B51" s="129"/>
      <c r="D51" s="131"/>
      <c r="E51" s="125"/>
      <c r="F51" s="126"/>
      <c r="G51" s="126"/>
      <c r="H51" s="127"/>
      <c r="I51" s="131"/>
      <c r="J51" s="125"/>
      <c r="K51" s="129"/>
      <c r="L51" s="129"/>
      <c r="N51" s="131"/>
      <c r="O51" s="125"/>
      <c r="P51" s="129"/>
      <c r="Q51" s="129"/>
      <c r="S51" s="131"/>
    </row>
    <row r="52" spans="1:19" s="128" customFormat="1" x14ac:dyDescent="0.5">
      <c r="A52" s="129"/>
      <c r="B52" s="129"/>
      <c r="D52" s="131"/>
      <c r="E52" s="125"/>
      <c r="F52" s="126"/>
      <c r="G52" s="126"/>
      <c r="H52" s="127"/>
      <c r="I52" s="130"/>
      <c r="J52" s="125"/>
      <c r="K52" s="129"/>
      <c r="L52" s="129"/>
      <c r="N52" s="131"/>
      <c r="O52" s="125"/>
      <c r="P52" s="129"/>
      <c r="Q52" s="129"/>
      <c r="S52" s="131"/>
    </row>
    <row r="53" spans="1:19" s="128" customFormat="1" x14ac:dyDescent="0.5">
      <c r="A53" s="129"/>
      <c r="B53" s="129"/>
      <c r="D53" s="131"/>
      <c r="E53" s="125"/>
      <c r="F53" s="126"/>
      <c r="G53" s="126"/>
      <c r="H53" s="127"/>
      <c r="I53" s="131"/>
      <c r="J53" s="125"/>
      <c r="K53" s="129"/>
      <c r="L53" s="129"/>
      <c r="N53" s="131"/>
      <c r="O53" s="125"/>
      <c r="P53" s="129"/>
      <c r="Q53" s="129"/>
      <c r="S53" s="131"/>
    </row>
    <row r="54" spans="1:19" s="128" customFormat="1" x14ac:dyDescent="0.5">
      <c r="A54" s="129"/>
      <c r="B54" s="129"/>
      <c r="D54" s="131"/>
      <c r="E54" s="125"/>
      <c r="F54" s="126"/>
      <c r="G54" s="126"/>
      <c r="H54" s="127"/>
      <c r="I54" s="131"/>
      <c r="J54" s="125"/>
      <c r="K54" s="129"/>
      <c r="L54" s="129"/>
      <c r="N54" s="131"/>
      <c r="O54" s="125"/>
      <c r="P54" s="129"/>
      <c r="Q54" s="129"/>
      <c r="S54" s="131"/>
    </row>
    <row r="55" spans="1:19" s="128" customFormat="1" x14ac:dyDescent="0.5">
      <c r="A55" s="129"/>
      <c r="B55" s="129"/>
      <c r="D55" s="131"/>
      <c r="E55" s="125"/>
      <c r="F55" s="126"/>
      <c r="G55" s="126"/>
      <c r="H55" s="127"/>
      <c r="I55" s="131"/>
      <c r="J55" s="125"/>
      <c r="K55" s="129"/>
      <c r="L55" s="129"/>
      <c r="N55" s="131"/>
      <c r="O55" s="125"/>
      <c r="P55" s="129"/>
      <c r="Q55" s="129"/>
      <c r="S55" s="131"/>
    </row>
    <row r="56" spans="1:19" s="128" customFormat="1" x14ac:dyDescent="0.5">
      <c r="A56" s="129"/>
      <c r="B56" s="129"/>
      <c r="D56" s="131"/>
      <c r="E56" s="125"/>
      <c r="F56" s="126"/>
      <c r="G56" s="126"/>
      <c r="H56" s="127"/>
      <c r="I56" s="131"/>
      <c r="J56" s="125"/>
      <c r="K56" s="129"/>
      <c r="L56" s="129"/>
      <c r="N56" s="131"/>
      <c r="O56" s="125"/>
      <c r="P56" s="129"/>
      <c r="Q56" s="129"/>
      <c r="S56" s="131"/>
    </row>
    <row r="57" spans="1:19" s="128" customFormat="1" x14ac:dyDescent="0.5">
      <c r="A57" s="129"/>
      <c r="B57" s="129"/>
      <c r="D57" s="131"/>
      <c r="E57" s="125"/>
      <c r="F57" s="126"/>
      <c r="G57" s="126"/>
      <c r="H57" s="127"/>
      <c r="I57" s="133"/>
      <c r="J57" s="125"/>
      <c r="K57" s="129"/>
      <c r="L57" s="129"/>
      <c r="N57" s="131"/>
      <c r="O57" s="125"/>
      <c r="P57" s="129"/>
      <c r="Q57" s="129"/>
      <c r="S57" s="131"/>
    </row>
    <row r="58" spans="1:19" s="128" customFormat="1" x14ac:dyDescent="0.5">
      <c r="A58" s="129"/>
      <c r="B58" s="129"/>
      <c r="D58" s="131"/>
      <c r="E58" s="125"/>
      <c r="F58" s="126"/>
      <c r="G58" s="126"/>
      <c r="H58" s="127"/>
      <c r="I58" s="130"/>
      <c r="J58" s="125"/>
      <c r="K58" s="129"/>
      <c r="L58" s="129"/>
      <c r="N58" s="131"/>
      <c r="O58" s="125"/>
      <c r="P58" s="129"/>
      <c r="Q58" s="129"/>
      <c r="S58" s="131"/>
    </row>
    <row r="59" spans="1:19" s="128" customFormat="1" x14ac:dyDescent="0.5">
      <c r="A59" s="129"/>
      <c r="B59" s="129"/>
      <c r="D59" s="131"/>
      <c r="E59" s="125"/>
      <c r="F59" s="126"/>
      <c r="G59" s="126"/>
      <c r="H59" s="127"/>
      <c r="I59" s="130"/>
      <c r="J59" s="125"/>
      <c r="K59" s="129"/>
      <c r="L59" s="129"/>
      <c r="N59" s="131"/>
      <c r="O59" s="125"/>
      <c r="P59" s="129"/>
      <c r="Q59" s="129"/>
      <c r="S59" s="131"/>
    </row>
    <row r="60" spans="1:19" s="128" customFormat="1" x14ac:dyDescent="0.5">
      <c r="A60" s="129"/>
      <c r="B60" s="129"/>
      <c r="D60" s="131"/>
      <c r="E60" s="125"/>
      <c r="F60" s="126"/>
      <c r="G60" s="126"/>
      <c r="H60" s="127"/>
      <c r="I60" s="131"/>
      <c r="J60" s="125"/>
      <c r="K60" s="129"/>
      <c r="L60" s="129"/>
      <c r="N60" s="131"/>
      <c r="O60" s="125"/>
      <c r="P60" s="129"/>
      <c r="Q60" s="129"/>
      <c r="S60" s="131"/>
    </row>
    <row r="61" spans="1:19" s="128" customFormat="1" x14ac:dyDescent="0.5">
      <c r="A61" s="129"/>
      <c r="B61" s="129"/>
      <c r="D61" s="131"/>
      <c r="E61" s="125"/>
      <c r="F61" s="126"/>
      <c r="G61" s="126"/>
      <c r="H61" s="127"/>
      <c r="I61" s="131"/>
      <c r="J61" s="125"/>
      <c r="K61" s="129"/>
      <c r="L61" s="129"/>
      <c r="N61" s="131"/>
      <c r="O61" s="125"/>
      <c r="P61" s="129"/>
      <c r="Q61" s="129"/>
      <c r="S61" s="131"/>
    </row>
    <row r="62" spans="1:19" s="128" customFormat="1" x14ac:dyDescent="0.5">
      <c r="A62" s="129"/>
      <c r="B62" s="129"/>
      <c r="D62" s="131"/>
      <c r="E62" s="125"/>
      <c r="F62" s="126"/>
      <c r="G62" s="126"/>
      <c r="H62" s="127"/>
      <c r="I62" s="131"/>
      <c r="J62" s="125"/>
      <c r="K62" s="129"/>
      <c r="L62" s="129"/>
      <c r="N62" s="131"/>
      <c r="O62" s="125"/>
      <c r="P62" s="129"/>
      <c r="Q62" s="129"/>
      <c r="S62" s="131"/>
    </row>
    <row r="63" spans="1:19" s="128" customFormat="1" x14ac:dyDescent="0.5">
      <c r="A63" s="129"/>
      <c r="B63" s="129"/>
      <c r="D63" s="131"/>
      <c r="E63" s="125"/>
      <c r="F63" s="126"/>
      <c r="G63" s="126"/>
      <c r="H63" s="127"/>
      <c r="I63" s="130"/>
      <c r="J63" s="125"/>
      <c r="K63" s="129"/>
      <c r="L63" s="129"/>
      <c r="N63" s="131"/>
      <c r="O63" s="125"/>
      <c r="P63" s="129"/>
      <c r="Q63" s="129"/>
      <c r="S63" s="131"/>
    </row>
    <row r="64" spans="1:19" s="128" customFormat="1" x14ac:dyDescent="0.5">
      <c r="A64" s="129"/>
      <c r="B64" s="129"/>
      <c r="D64" s="131"/>
      <c r="E64" s="125"/>
      <c r="F64" s="126"/>
      <c r="G64" s="126"/>
      <c r="H64" s="127"/>
      <c r="I64" s="131"/>
      <c r="J64" s="125"/>
      <c r="K64" s="129"/>
      <c r="L64" s="129"/>
      <c r="N64" s="131"/>
      <c r="O64" s="125"/>
      <c r="P64" s="129"/>
      <c r="Q64" s="129"/>
      <c r="S64" s="131"/>
    </row>
    <row r="65" spans="1:19" s="128" customFormat="1" x14ac:dyDescent="0.5">
      <c r="A65" s="129"/>
      <c r="B65" s="129"/>
      <c r="D65" s="131"/>
      <c r="E65" s="125"/>
      <c r="F65" s="126"/>
      <c r="G65" s="126"/>
      <c r="H65" s="127"/>
      <c r="I65" s="131"/>
      <c r="J65" s="125"/>
      <c r="K65" s="129"/>
      <c r="L65" s="129"/>
      <c r="N65" s="131"/>
      <c r="O65" s="125"/>
      <c r="P65" s="129"/>
      <c r="Q65" s="129"/>
      <c r="S65" s="131"/>
    </row>
    <row r="66" spans="1:19" s="128" customFormat="1" x14ac:dyDescent="0.5">
      <c r="A66" s="129"/>
      <c r="B66" s="129"/>
      <c r="D66" s="131"/>
      <c r="E66" s="125"/>
      <c r="F66" s="126"/>
      <c r="G66" s="126"/>
      <c r="H66" s="127"/>
      <c r="I66" s="131"/>
      <c r="J66" s="125"/>
      <c r="K66" s="129"/>
      <c r="L66" s="129"/>
      <c r="N66" s="131"/>
      <c r="O66" s="125"/>
      <c r="P66" s="129"/>
      <c r="Q66" s="129"/>
      <c r="S66" s="131"/>
    </row>
    <row r="67" spans="1:19" s="128" customFormat="1" x14ac:dyDescent="0.5">
      <c r="A67" s="129"/>
      <c r="B67" s="129"/>
      <c r="D67" s="131"/>
      <c r="E67" s="125"/>
      <c r="F67" s="126"/>
      <c r="G67" s="126"/>
      <c r="H67" s="127"/>
      <c r="I67" s="131"/>
      <c r="J67" s="125"/>
      <c r="K67" s="129"/>
      <c r="L67" s="129"/>
      <c r="N67" s="131"/>
      <c r="O67" s="125"/>
      <c r="P67" s="129"/>
      <c r="Q67" s="129"/>
      <c r="S67" s="131"/>
    </row>
    <row r="68" spans="1:19" s="128" customFormat="1" x14ac:dyDescent="0.5">
      <c r="A68" s="129"/>
      <c r="B68" s="129"/>
      <c r="D68" s="131"/>
      <c r="E68" s="125"/>
      <c r="F68" s="126"/>
      <c r="G68" s="126"/>
      <c r="H68" s="127"/>
      <c r="I68" s="130"/>
      <c r="J68" s="125"/>
      <c r="K68" s="129"/>
      <c r="L68" s="129"/>
      <c r="N68" s="131"/>
      <c r="O68" s="125"/>
      <c r="P68" s="129"/>
      <c r="Q68" s="129"/>
      <c r="S68" s="131"/>
    </row>
    <row r="69" spans="1:19" s="128" customFormat="1" x14ac:dyDescent="0.5">
      <c r="A69" s="129"/>
      <c r="B69" s="129"/>
      <c r="D69" s="131"/>
      <c r="E69" s="125"/>
      <c r="F69" s="126"/>
      <c r="G69" s="126"/>
      <c r="H69" s="127"/>
      <c r="I69" s="130"/>
      <c r="J69" s="125"/>
      <c r="K69" s="129"/>
      <c r="L69" s="129"/>
      <c r="N69" s="131"/>
      <c r="O69" s="125"/>
      <c r="P69" s="129"/>
      <c r="Q69" s="129"/>
      <c r="S69" s="131"/>
    </row>
    <row r="70" spans="1:19" s="128" customFormat="1" x14ac:dyDescent="0.5">
      <c r="A70" s="129"/>
      <c r="B70" s="129"/>
      <c r="D70" s="131"/>
      <c r="E70" s="125"/>
      <c r="F70" s="129"/>
      <c r="G70" s="129"/>
      <c r="I70" s="131"/>
      <c r="J70" s="125"/>
      <c r="K70" s="129"/>
      <c r="L70" s="129"/>
      <c r="N70" s="131"/>
      <c r="O70" s="125"/>
      <c r="P70" s="129"/>
      <c r="Q70" s="129"/>
      <c r="S70" s="131"/>
    </row>
    <row r="71" spans="1:19" s="128" customFormat="1" x14ac:dyDescent="0.5">
      <c r="A71" s="129"/>
      <c r="B71" s="129"/>
      <c r="D71" s="131"/>
      <c r="E71" s="125"/>
      <c r="F71" s="129"/>
      <c r="G71" s="129"/>
      <c r="I71" s="131"/>
      <c r="J71" s="125"/>
      <c r="K71" s="129"/>
      <c r="L71" s="129"/>
      <c r="N71" s="131"/>
      <c r="O71" s="125"/>
      <c r="P71" s="129"/>
      <c r="Q71" s="129"/>
      <c r="S71" s="131"/>
    </row>
    <row r="72" spans="1:19" s="128" customFormat="1" x14ac:dyDescent="0.5">
      <c r="A72" s="129"/>
      <c r="B72" s="129"/>
      <c r="D72" s="131"/>
      <c r="E72" s="125"/>
      <c r="F72" s="129"/>
      <c r="G72" s="129"/>
      <c r="I72" s="131"/>
      <c r="J72" s="125"/>
      <c r="K72" s="129"/>
      <c r="L72" s="129"/>
      <c r="N72" s="131"/>
      <c r="O72" s="125"/>
      <c r="P72" s="129"/>
      <c r="Q72" s="129"/>
      <c r="S72" s="131"/>
    </row>
    <row r="73" spans="1:19" s="128" customFormat="1" x14ac:dyDescent="0.5">
      <c r="A73" s="129"/>
      <c r="B73" s="129"/>
      <c r="D73" s="131"/>
      <c r="E73" s="125"/>
      <c r="F73" s="129"/>
      <c r="G73" s="129"/>
      <c r="I73" s="131"/>
      <c r="J73" s="125"/>
      <c r="K73" s="129"/>
      <c r="L73" s="129"/>
      <c r="N73" s="131"/>
      <c r="O73" s="125"/>
      <c r="P73" s="129"/>
      <c r="Q73" s="129"/>
      <c r="S73" s="131"/>
    </row>
    <row r="74" spans="1:19" s="128" customFormat="1" x14ac:dyDescent="0.5">
      <c r="A74" s="129"/>
      <c r="B74" s="129"/>
      <c r="D74" s="131"/>
      <c r="E74" s="125"/>
      <c r="F74" s="129"/>
      <c r="G74" s="129"/>
      <c r="I74" s="131"/>
      <c r="J74" s="125"/>
      <c r="K74" s="129"/>
      <c r="L74" s="129"/>
      <c r="N74" s="131"/>
      <c r="O74" s="125"/>
      <c r="P74" s="129"/>
      <c r="Q74" s="129"/>
      <c r="S74" s="131"/>
    </row>
    <row r="75" spans="1:19" s="128" customFormat="1" x14ac:dyDescent="0.5">
      <c r="A75" s="129"/>
      <c r="B75" s="129"/>
      <c r="D75" s="131"/>
      <c r="E75" s="125"/>
      <c r="F75" s="129"/>
      <c r="G75" s="129"/>
      <c r="I75" s="131"/>
      <c r="J75" s="125"/>
      <c r="K75" s="129"/>
      <c r="L75" s="129"/>
      <c r="N75" s="131"/>
      <c r="O75" s="125"/>
      <c r="P75" s="129"/>
      <c r="Q75" s="129"/>
      <c r="S75" s="131"/>
    </row>
    <row r="76" spans="1:19" s="128" customFormat="1" x14ac:dyDescent="0.5">
      <c r="A76" s="129"/>
      <c r="B76" s="129"/>
      <c r="D76" s="131"/>
      <c r="E76" s="125"/>
      <c r="F76" s="129"/>
      <c r="G76" s="129"/>
      <c r="I76" s="131"/>
      <c r="J76" s="125"/>
      <c r="K76" s="129"/>
      <c r="L76" s="129"/>
      <c r="N76" s="131"/>
      <c r="O76" s="125"/>
      <c r="P76" s="129"/>
      <c r="Q76" s="129"/>
      <c r="S76" s="131"/>
    </row>
    <row r="77" spans="1:19" s="128" customFormat="1" x14ac:dyDescent="0.5">
      <c r="A77" s="129"/>
      <c r="B77" s="129"/>
      <c r="D77" s="131"/>
      <c r="E77" s="125"/>
      <c r="F77" s="129"/>
      <c r="G77" s="129"/>
      <c r="I77" s="131"/>
      <c r="J77" s="125"/>
      <c r="K77" s="129"/>
      <c r="L77" s="129"/>
      <c r="N77" s="131"/>
      <c r="O77" s="125"/>
      <c r="P77" s="129"/>
      <c r="Q77" s="129"/>
      <c r="S77" s="131"/>
    </row>
    <row r="78" spans="1:19" s="128" customFormat="1" x14ac:dyDescent="0.5">
      <c r="A78" s="129"/>
      <c r="B78" s="129"/>
      <c r="D78" s="131"/>
      <c r="E78" s="125"/>
      <c r="F78" s="129"/>
      <c r="G78" s="129"/>
      <c r="I78" s="131"/>
      <c r="J78" s="125"/>
      <c r="K78" s="129"/>
      <c r="L78" s="129"/>
      <c r="N78" s="131"/>
      <c r="O78" s="125"/>
      <c r="P78" s="129"/>
      <c r="Q78" s="129"/>
      <c r="S78" s="131"/>
    </row>
    <row r="79" spans="1:19" s="128" customFormat="1" x14ac:dyDescent="0.5">
      <c r="A79" s="129"/>
      <c r="B79" s="129"/>
      <c r="D79" s="131"/>
      <c r="E79" s="125"/>
      <c r="F79" s="129"/>
      <c r="G79" s="129"/>
      <c r="I79" s="131"/>
      <c r="J79" s="125"/>
      <c r="K79" s="129"/>
      <c r="L79" s="129"/>
      <c r="N79" s="131"/>
      <c r="O79" s="125"/>
      <c r="P79" s="129"/>
      <c r="Q79" s="129"/>
      <c r="S79" s="131"/>
    </row>
    <row r="80" spans="1:19" s="128" customFormat="1" x14ac:dyDescent="0.5">
      <c r="A80" s="129"/>
      <c r="B80" s="129"/>
      <c r="D80" s="131"/>
      <c r="E80" s="125"/>
      <c r="F80" s="129"/>
      <c r="G80" s="129"/>
      <c r="I80" s="131"/>
      <c r="J80" s="125"/>
      <c r="K80" s="129"/>
      <c r="L80" s="129"/>
      <c r="N80" s="131"/>
      <c r="O80" s="125"/>
      <c r="P80" s="129"/>
      <c r="Q80" s="129"/>
      <c r="S80" s="131"/>
    </row>
    <row r="81" spans="1:19" s="128" customFormat="1" x14ac:dyDescent="0.5">
      <c r="A81" s="129"/>
      <c r="B81" s="129"/>
      <c r="D81" s="131"/>
      <c r="E81" s="125"/>
      <c r="F81" s="129"/>
      <c r="G81" s="129"/>
      <c r="I81" s="131"/>
      <c r="J81" s="125"/>
      <c r="K81" s="129"/>
      <c r="L81" s="129"/>
      <c r="N81" s="131"/>
      <c r="O81" s="125"/>
      <c r="P81" s="129"/>
      <c r="Q81" s="129"/>
      <c r="S81" s="131"/>
    </row>
    <row r="82" spans="1:19" s="128" customFormat="1" x14ac:dyDescent="0.5">
      <c r="A82" s="129"/>
      <c r="B82" s="129"/>
      <c r="D82" s="131"/>
      <c r="E82" s="125"/>
      <c r="F82" s="129"/>
      <c r="G82" s="129"/>
      <c r="I82" s="131"/>
      <c r="J82" s="125"/>
      <c r="K82" s="129"/>
      <c r="L82" s="129"/>
      <c r="N82" s="131"/>
      <c r="O82" s="125"/>
      <c r="P82" s="129"/>
      <c r="Q82" s="129"/>
      <c r="S82" s="131"/>
    </row>
    <row r="83" spans="1:19" s="128" customFormat="1" x14ac:dyDescent="0.5">
      <c r="A83" s="129"/>
      <c r="B83" s="129"/>
      <c r="D83" s="131"/>
      <c r="E83" s="125"/>
      <c r="F83" s="129"/>
      <c r="G83" s="129"/>
      <c r="I83" s="131"/>
      <c r="J83" s="125"/>
      <c r="K83" s="129"/>
      <c r="L83" s="129"/>
      <c r="N83" s="131"/>
      <c r="O83" s="125"/>
      <c r="P83" s="129"/>
      <c r="Q83" s="129"/>
      <c r="S83" s="131"/>
    </row>
    <row r="84" spans="1:19" s="128" customFormat="1" x14ac:dyDescent="0.5">
      <c r="A84" s="129"/>
      <c r="B84" s="129"/>
      <c r="D84" s="131"/>
      <c r="E84" s="125"/>
      <c r="F84" s="129"/>
      <c r="G84" s="129"/>
      <c r="I84" s="131"/>
      <c r="J84" s="125"/>
      <c r="K84" s="129"/>
      <c r="L84" s="129"/>
      <c r="N84" s="131"/>
      <c r="O84" s="125"/>
      <c r="P84" s="129"/>
      <c r="Q84" s="129"/>
      <c r="S84" s="131"/>
    </row>
    <row r="85" spans="1:19" s="128" customFormat="1" x14ac:dyDescent="0.5">
      <c r="A85" s="129"/>
      <c r="B85" s="129"/>
      <c r="D85" s="131"/>
      <c r="E85" s="125"/>
      <c r="F85" s="129"/>
      <c r="G85" s="129"/>
      <c r="I85" s="131"/>
      <c r="J85" s="125"/>
      <c r="K85" s="129"/>
      <c r="L85" s="129"/>
      <c r="N85" s="131"/>
      <c r="O85" s="125"/>
      <c r="P85" s="129"/>
      <c r="Q85" s="129"/>
      <c r="S85" s="131"/>
    </row>
    <row r="86" spans="1:19" s="128" customFormat="1" x14ac:dyDescent="0.5">
      <c r="A86" s="129"/>
      <c r="B86" s="129"/>
      <c r="D86" s="131"/>
      <c r="E86" s="125"/>
      <c r="F86" s="129"/>
      <c r="G86" s="129"/>
      <c r="I86" s="131"/>
      <c r="J86" s="125"/>
      <c r="K86" s="129"/>
      <c r="L86" s="129"/>
      <c r="N86" s="131"/>
      <c r="O86" s="125"/>
      <c r="P86" s="129"/>
      <c r="Q86" s="129"/>
      <c r="S86" s="131"/>
    </row>
    <row r="87" spans="1:19" s="128" customFormat="1" x14ac:dyDescent="0.5">
      <c r="A87" s="129"/>
      <c r="B87" s="129"/>
      <c r="D87" s="131"/>
      <c r="E87" s="125"/>
      <c r="F87" s="129"/>
      <c r="G87" s="129"/>
      <c r="I87" s="131"/>
      <c r="J87" s="125"/>
      <c r="K87" s="129"/>
      <c r="L87" s="129"/>
      <c r="N87" s="131"/>
      <c r="O87" s="125"/>
      <c r="P87" s="129"/>
      <c r="Q87" s="129"/>
      <c r="S87" s="131"/>
    </row>
    <row r="88" spans="1:19" s="128" customFormat="1" x14ac:dyDescent="0.5">
      <c r="A88" s="129"/>
      <c r="B88" s="129"/>
      <c r="D88" s="131"/>
      <c r="E88" s="125"/>
      <c r="F88" s="129"/>
      <c r="G88" s="129"/>
      <c r="I88" s="131"/>
      <c r="J88" s="125"/>
      <c r="K88" s="129"/>
      <c r="L88" s="129"/>
      <c r="N88" s="131"/>
      <c r="O88" s="125"/>
      <c r="P88" s="129"/>
      <c r="Q88" s="129"/>
      <c r="S88" s="131"/>
    </row>
    <row r="89" spans="1:19" s="128" customFormat="1" x14ac:dyDescent="0.5">
      <c r="A89" s="129"/>
      <c r="B89" s="129"/>
      <c r="D89" s="131"/>
      <c r="E89" s="125"/>
      <c r="F89" s="129"/>
      <c r="G89" s="129"/>
      <c r="I89" s="131"/>
      <c r="J89" s="125"/>
      <c r="K89" s="129"/>
      <c r="L89" s="129"/>
      <c r="N89" s="131"/>
      <c r="O89" s="125"/>
      <c r="P89" s="129"/>
      <c r="Q89" s="129"/>
      <c r="S89" s="131"/>
    </row>
    <row r="90" spans="1:19" s="128" customFormat="1" x14ac:dyDescent="0.5">
      <c r="A90" s="129"/>
      <c r="B90" s="129"/>
      <c r="D90" s="131"/>
      <c r="E90" s="125"/>
      <c r="F90" s="129"/>
      <c r="G90" s="129"/>
      <c r="I90" s="131"/>
      <c r="J90" s="125"/>
      <c r="K90" s="129"/>
      <c r="L90" s="129"/>
      <c r="N90" s="131"/>
      <c r="O90" s="125"/>
      <c r="P90" s="129"/>
      <c r="Q90" s="129"/>
      <c r="S90" s="131"/>
    </row>
    <row r="91" spans="1:19" s="128" customFormat="1" x14ac:dyDescent="0.5">
      <c r="A91" s="129"/>
      <c r="B91" s="129"/>
      <c r="D91" s="131"/>
      <c r="E91" s="125"/>
      <c r="F91" s="129"/>
      <c r="G91" s="129"/>
      <c r="I91" s="131"/>
      <c r="J91" s="125"/>
      <c r="K91" s="129"/>
      <c r="L91" s="129"/>
      <c r="N91" s="131"/>
      <c r="O91" s="125"/>
      <c r="P91" s="129"/>
      <c r="Q91" s="129"/>
      <c r="S91" s="131"/>
    </row>
    <row r="92" spans="1:19" s="128" customFormat="1" x14ac:dyDescent="0.5">
      <c r="A92" s="129"/>
      <c r="B92" s="129"/>
      <c r="D92" s="131"/>
      <c r="E92" s="125"/>
      <c r="F92" s="129"/>
      <c r="G92" s="129"/>
      <c r="I92" s="131"/>
      <c r="J92" s="125"/>
      <c r="K92" s="129"/>
      <c r="L92" s="129"/>
      <c r="N92" s="131"/>
      <c r="O92" s="125"/>
      <c r="P92" s="129"/>
      <c r="Q92" s="129"/>
      <c r="S92" s="131"/>
    </row>
    <row r="93" spans="1:19" s="128" customFormat="1" x14ac:dyDescent="0.5">
      <c r="A93" s="129"/>
      <c r="B93" s="129"/>
      <c r="D93" s="131"/>
      <c r="E93" s="125"/>
      <c r="F93" s="129"/>
      <c r="G93" s="129"/>
      <c r="I93" s="131"/>
      <c r="J93" s="125"/>
      <c r="K93" s="129"/>
      <c r="L93" s="129"/>
      <c r="N93" s="131"/>
      <c r="O93" s="125"/>
      <c r="P93" s="129"/>
      <c r="Q93" s="129"/>
      <c r="S93" s="131"/>
    </row>
    <row r="94" spans="1:19" s="128" customFormat="1" x14ac:dyDescent="0.5">
      <c r="A94" s="129"/>
      <c r="B94" s="129"/>
      <c r="D94" s="131"/>
      <c r="E94" s="125"/>
      <c r="F94" s="129"/>
      <c r="G94" s="129"/>
      <c r="I94" s="131"/>
      <c r="J94" s="125"/>
      <c r="K94" s="129"/>
      <c r="L94" s="129"/>
      <c r="N94" s="131"/>
      <c r="O94" s="125"/>
      <c r="P94" s="129"/>
      <c r="Q94" s="129"/>
      <c r="S94" s="131"/>
    </row>
    <row r="95" spans="1:19" s="128" customFormat="1" x14ac:dyDescent="0.5">
      <c r="A95" s="129"/>
      <c r="B95" s="129"/>
      <c r="D95" s="131"/>
      <c r="E95" s="125"/>
      <c r="F95" s="129"/>
      <c r="G95" s="129"/>
      <c r="I95" s="131"/>
      <c r="J95" s="125"/>
      <c r="K95" s="129"/>
      <c r="L95" s="129"/>
      <c r="N95" s="131"/>
      <c r="O95" s="125"/>
      <c r="P95" s="129"/>
      <c r="Q95" s="129"/>
      <c r="S95" s="131"/>
    </row>
    <row r="96" spans="1:19" s="128" customFormat="1" x14ac:dyDescent="0.5">
      <c r="A96" s="129"/>
      <c r="B96" s="129"/>
      <c r="D96" s="131"/>
      <c r="E96" s="125"/>
      <c r="F96" s="129"/>
      <c r="G96" s="129"/>
      <c r="I96" s="131"/>
      <c r="J96" s="125"/>
      <c r="K96" s="129"/>
      <c r="L96" s="129"/>
      <c r="N96" s="131"/>
      <c r="O96" s="125"/>
      <c r="P96" s="129"/>
      <c r="Q96" s="129"/>
      <c r="S96" s="131"/>
    </row>
    <row r="97" spans="1:19" s="128" customFormat="1" x14ac:dyDescent="0.5">
      <c r="A97" s="129"/>
      <c r="B97" s="129"/>
      <c r="D97" s="131"/>
      <c r="E97" s="125"/>
      <c r="F97" s="129"/>
      <c r="G97" s="129"/>
      <c r="I97" s="131"/>
      <c r="J97" s="125"/>
      <c r="K97" s="129"/>
      <c r="L97" s="129"/>
      <c r="N97" s="131"/>
      <c r="O97" s="125"/>
      <c r="P97" s="129"/>
      <c r="Q97" s="129"/>
      <c r="S97" s="131"/>
    </row>
    <row r="98" spans="1:19" s="128" customFormat="1" x14ac:dyDescent="0.5">
      <c r="A98" s="129"/>
      <c r="B98" s="129"/>
      <c r="D98" s="131"/>
      <c r="E98" s="125"/>
      <c r="F98" s="129"/>
      <c r="G98" s="129"/>
      <c r="I98" s="131"/>
      <c r="J98" s="125"/>
      <c r="K98" s="129"/>
      <c r="L98" s="129"/>
      <c r="N98" s="131"/>
      <c r="O98" s="125"/>
      <c r="P98" s="129"/>
      <c r="Q98" s="129"/>
      <c r="S98" s="131"/>
    </row>
    <row r="99" spans="1:19" s="128" customFormat="1" x14ac:dyDescent="0.5">
      <c r="A99" s="129"/>
      <c r="B99" s="129"/>
      <c r="D99" s="131"/>
      <c r="E99" s="125"/>
      <c r="F99" s="129"/>
      <c r="G99" s="129"/>
      <c r="I99" s="131"/>
      <c r="J99" s="125"/>
      <c r="K99" s="129"/>
      <c r="L99" s="129"/>
      <c r="N99" s="131"/>
      <c r="O99" s="125"/>
      <c r="P99" s="129"/>
      <c r="Q99" s="129"/>
      <c r="S99" s="131"/>
    </row>
    <row r="100" spans="1:19" s="128" customFormat="1" x14ac:dyDescent="0.5">
      <c r="A100" s="129"/>
      <c r="B100" s="129"/>
      <c r="D100" s="131"/>
      <c r="E100" s="125"/>
      <c r="F100" s="129"/>
      <c r="G100" s="129"/>
      <c r="I100" s="131"/>
      <c r="J100" s="125"/>
      <c r="K100" s="129"/>
      <c r="L100" s="129"/>
      <c r="N100" s="131"/>
      <c r="O100" s="125"/>
      <c r="P100" s="129"/>
      <c r="Q100" s="129"/>
      <c r="S100" s="131"/>
    </row>
    <row r="101" spans="1:19" s="128" customFormat="1" x14ac:dyDescent="0.5">
      <c r="A101" s="129"/>
      <c r="B101" s="129"/>
      <c r="D101" s="131"/>
      <c r="E101" s="125"/>
      <c r="F101" s="129"/>
      <c r="G101" s="129"/>
      <c r="I101" s="131"/>
      <c r="J101" s="125"/>
      <c r="K101" s="129"/>
      <c r="L101" s="129"/>
      <c r="N101" s="131"/>
      <c r="O101" s="125"/>
      <c r="P101" s="129"/>
      <c r="Q101" s="129"/>
      <c r="S101" s="131"/>
    </row>
    <row r="102" spans="1:19" s="128" customFormat="1" x14ac:dyDescent="0.5">
      <c r="A102" s="129"/>
      <c r="B102" s="129"/>
      <c r="D102" s="131"/>
      <c r="E102" s="125"/>
      <c r="F102" s="129"/>
      <c r="G102" s="129"/>
      <c r="I102" s="131"/>
      <c r="J102" s="125"/>
      <c r="K102" s="129"/>
      <c r="L102" s="129"/>
      <c r="N102" s="131"/>
      <c r="O102" s="125"/>
      <c r="P102" s="129"/>
      <c r="Q102" s="129"/>
      <c r="S102" s="131"/>
    </row>
    <row r="103" spans="1:19" s="128" customFormat="1" x14ac:dyDescent="0.5">
      <c r="A103" s="129"/>
      <c r="B103" s="129"/>
      <c r="D103" s="131"/>
      <c r="E103" s="125"/>
      <c r="F103" s="129"/>
      <c r="G103" s="129"/>
      <c r="I103" s="131"/>
      <c r="J103" s="125"/>
      <c r="K103" s="129"/>
      <c r="L103" s="129"/>
      <c r="N103" s="131"/>
      <c r="O103" s="125"/>
      <c r="P103" s="129"/>
      <c r="Q103" s="129"/>
      <c r="S103" s="131"/>
    </row>
    <row r="104" spans="1:19" s="128" customFormat="1" x14ac:dyDescent="0.5">
      <c r="A104" s="129"/>
      <c r="B104" s="129"/>
      <c r="D104" s="131"/>
      <c r="E104" s="125"/>
      <c r="F104" s="129"/>
      <c r="G104" s="129"/>
      <c r="I104" s="131"/>
      <c r="J104" s="125"/>
      <c r="K104" s="129"/>
      <c r="L104" s="129"/>
      <c r="N104" s="131"/>
      <c r="O104" s="125"/>
      <c r="P104" s="129"/>
      <c r="Q104" s="129"/>
      <c r="S104" s="131"/>
    </row>
    <row r="105" spans="1:19" s="128" customFormat="1" x14ac:dyDescent="0.5">
      <c r="A105" s="129"/>
      <c r="B105" s="129"/>
      <c r="D105" s="131"/>
      <c r="E105" s="125"/>
      <c r="F105" s="129"/>
      <c r="G105" s="129"/>
      <c r="I105" s="131"/>
      <c r="J105" s="125"/>
      <c r="K105" s="129"/>
      <c r="L105" s="129"/>
      <c r="N105" s="131"/>
      <c r="O105" s="125"/>
      <c r="P105" s="129"/>
      <c r="Q105" s="129"/>
      <c r="S105" s="131"/>
    </row>
    <row r="106" spans="1:19" s="128" customFormat="1" x14ac:dyDescent="0.5">
      <c r="A106" s="129"/>
      <c r="B106" s="129"/>
      <c r="D106" s="131"/>
      <c r="E106" s="125"/>
      <c r="F106" s="129"/>
      <c r="G106" s="129"/>
      <c r="I106" s="131"/>
      <c r="J106" s="125"/>
      <c r="K106" s="129"/>
      <c r="L106" s="129"/>
      <c r="N106" s="131"/>
      <c r="O106" s="125"/>
      <c r="P106" s="129"/>
      <c r="Q106" s="129"/>
      <c r="S106" s="131"/>
    </row>
    <row r="107" spans="1:19" s="128" customFormat="1" x14ac:dyDescent="0.5">
      <c r="A107" s="129"/>
      <c r="B107" s="129"/>
      <c r="D107" s="131"/>
      <c r="E107" s="125"/>
      <c r="F107" s="129"/>
      <c r="G107" s="129"/>
      <c r="I107" s="131"/>
      <c r="J107" s="125"/>
      <c r="K107" s="129"/>
      <c r="L107" s="129"/>
      <c r="N107" s="131"/>
      <c r="O107" s="125"/>
      <c r="P107" s="129"/>
      <c r="Q107" s="129"/>
      <c r="S107" s="131"/>
    </row>
    <row r="108" spans="1:19" s="128" customFormat="1" x14ac:dyDescent="0.5">
      <c r="A108" s="129"/>
      <c r="B108" s="129"/>
      <c r="D108" s="131"/>
      <c r="E108" s="125"/>
      <c r="F108" s="129"/>
      <c r="G108" s="129"/>
      <c r="I108" s="131"/>
      <c r="J108" s="125"/>
      <c r="K108" s="129"/>
      <c r="L108" s="129"/>
      <c r="N108" s="131"/>
      <c r="O108" s="125"/>
      <c r="P108" s="129"/>
      <c r="Q108" s="129"/>
      <c r="S108" s="131"/>
    </row>
    <row r="109" spans="1:19" s="128" customFormat="1" x14ac:dyDescent="0.5">
      <c r="A109" s="129"/>
      <c r="B109" s="129"/>
      <c r="D109" s="131"/>
      <c r="E109" s="125"/>
      <c r="F109" s="129"/>
      <c r="G109" s="129"/>
      <c r="I109" s="131"/>
      <c r="J109" s="125"/>
      <c r="K109" s="129"/>
      <c r="L109" s="129"/>
      <c r="N109" s="131"/>
      <c r="O109" s="125"/>
      <c r="P109" s="129"/>
      <c r="Q109" s="129"/>
      <c r="S109" s="131"/>
    </row>
    <row r="110" spans="1:19" s="128" customFormat="1" x14ac:dyDescent="0.5">
      <c r="A110" s="129"/>
      <c r="B110" s="129"/>
      <c r="D110" s="131"/>
      <c r="E110" s="125"/>
      <c r="F110" s="129"/>
      <c r="G110" s="129"/>
      <c r="I110" s="131"/>
      <c r="J110" s="125"/>
      <c r="K110" s="129"/>
      <c r="L110" s="129"/>
      <c r="N110" s="131"/>
      <c r="O110" s="125"/>
      <c r="P110" s="129"/>
      <c r="Q110" s="129"/>
      <c r="S110" s="131"/>
    </row>
    <row r="111" spans="1:19" s="128" customFormat="1" x14ac:dyDescent="0.5">
      <c r="A111" s="129"/>
      <c r="B111" s="129"/>
      <c r="D111" s="131"/>
      <c r="E111" s="125"/>
      <c r="F111" s="129"/>
      <c r="G111" s="129"/>
      <c r="I111" s="131"/>
      <c r="J111" s="125"/>
      <c r="K111" s="129"/>
      <c r="L111" s="129"/>
      <c r="N111" s="131"/>
      <c r="O111" s="125"/>
      <c r="P111" s="129"/>
      <c r="Q111" s="129"/>
      <c r="S111" s="131"/>
    </row>
    <row r="112" spans="1:19" s="128" customFormat="1" x14ac:dyDescent="0.5">
      <c r="A112" s="129"/>
      <c r="B112" s="129"/>
      <c r="D112" s="131"/>
      <c r="E112" s="125"/>
      <c r="F112" s="129"/>
      <c r="G112" s="129"/>
      <c r="I112" s="131"/>
      <c r="J112" s="125"/>
      <c r="K112" s="129"/>
      <c r="L112" s="129"/>
      <c r="N112" s="131"/>
      <c r="O112" s="125"/>
      <c r="P112" s="129"/>
      <c r="Q112" s="129"/>
      <c r="S112" s="131"/>
    </row>
    <row r="113" spans="1:19" s="128" customFormat="1" x14ac:dyDescent="0.5">
      <c r="A113" s="129"/>
      <c r="B113" s="129"/>
      <c r="D113" s="131"/>
      <c r="E113" s="125"/>
      <c r="F113" s="129"/>
      <c r="G113" s="129"/>
      <c r="I113" s="131"/>
      <c r="J113" s="125"/>
      <c r="K113" s="129"/>
      <c r="L113" s="129"/>
      <c r="N113" s="131"/>
      <c r="O113" s="125"/>
      <c r="P113" s="129"/>
      <c r="Q113" s="129"/>
      <c r="S113" s="131"/>
    </row>
    <row r="114" spans="1:19" s="128" customFormat="1" x14ac:dyDescent="0.5">
      <c r="A114" s="129"/>
      <c r="B114" s="129"/>
      <c r="D114" s="131"/>
      <c r="E114" s="125"/>
      <c r="F114" s="129"/>
      <c r="G114" s="129"/>
      <c r="I114" s="131"/>
      <c r="J114" s="125"/>
      <c r="K114" s="129"/>
      <c r="L114" s="129"/>
      <c r="N114" s="131"/>
      <c r="O114" s="125"/>
      <c r="P114" s="129"/>
      <c r="Q114" s="129"/>
      <c r="S114" s="131"/>
    </row>
    <row r="115" spans="1:19" s="128" customFormat="1" x14ac:dyDescent="0.5">
      <c r="A115" s="129"/>
      <c r="B115" s="129"/>
      <c r="D115" s="131"/>
      <c r="E115" s="125"/>
      <c r="F115" s="129"/>
      <c r="G115" s="129"/>
      <c r="I115" s="131"/>
      <c r="J115" s="125"/>
      <c r="K115" s="129"/>
      <c r="L115" s="129"/>
      <c r="N115" s="131"/>
      <c r="O115" s="125"/>
      <c r="P115" s="129"/>
      <c r="Q115" s="129"/>
      <c r="S115" s="131"/>
    </row>
    <row r="116" spans="1:19" s="128" customFormat="1" x14ac:dyDescent="0.5">
      <c r="A116" s="129"/>
      <c r="B116" s="129"/>
      <c r="D116" s="131"/>
      <c r="E116" s="125"/>
      <c r="F116" s="129"/>
      <c r="G116" s="129"/>
      <c r="I116" s="131"/>
      <c r="J116" s="125"/>
      <c r="K116" s="129"/>
      <c r="L116" s="129"/>
      <c r="N116" s="131"/>
      <c r="O116" s="125"/>
      <c r="P116" s="129"/>
      <c r="Q116" s="129"/>
      <c r="S116" s="131"/>
    </row>
    <row r="117" spans="1:19" s="128" customFormat="1" x14ac:dyDescent="0.5">
      <c r="A117" s="129"/>
      <c r="B117" s="129"/>
      <c r="D117" s="131"/>
      <c r="E117" s="125"/>
      <c r="F117" s="129"/>
      <c r="G117" s="129"/>
      <c r="I117" s="131"/>
      <c r="J117" s="125"/>
      <c r="K117" s="129"/>
      <c r="L117" s="129"/>
      <c r="N117" s="131"/>
      <c r="O117" s="125"/>
      <c r="P117" s="129"/>
      <c r="Q117" s="129"/>
      <c r="S117" s="131"/>
    </row>
    <row r="118" spans="1:19" s="128" customFormat="1" x14ac:dyDescent="0.5">
      <c r="A118" s="129"/>
      <c r="B118" s="129"/>
      <c r="D118" s="131"/>
      <c r="E118" s="125"/>
      <c r="F118" s="129"/>
      <c r="G118" s="129"/>
      <c r="I118" s="131"/>
      <c r="J118" s="125"/>
      <c r="K118" s="129"/>
      <c r="L118" s="129"/>
      <c r="N118" s="131"/>
      <c r="O118" s="125"/>
      <c r="P118" s="129"/>
      <c r="Q118" s="129"/>
      <c r="S118" s="131"/>
    </row>
    <row r="119" spans="1:19" s="128" customFormat="1" x14ac:dyDescent="0.5">
      <c r="A119" s="129"/>
      <c r="B119" s="129"/>
      <c r="D119" s="131"/>
      <c r="E119" s="125"/>
      <c r="F119" s="129"/>
      <c r="G119" s="129"/>
      <c r="I119" s="131"/>
      <c r="J119" s="125"/>
      <c r="K119" s="129"/>
      <c r="L119" s="129"/>
      <c r="N119" s="131"/>
      <c r="O119" s="125"/>
      <c r="P119" s="129"/>
      <c r="Q119" s="129"/>
      <c r="S119" s="131"/>
    </row>
    <row r="120" spans="1:19" s="128" customFormat="1" x14ac:dyDescent="0.5">
      <c r="A120" s="129"/>
      <c r="B120" s="129"/>
      <c r="D120" s="131"/>
      <c r="E120" s="125"/>
      <c r="F120" s="129"/>
      <c r="G120" s="129"/>
      <c r="I120" s="131"/>
      <c r="J120" s="125"/>
      <c r="K120" s="129"/>
      <c r="L120" s="129"/>
      <c r="N120" s="131"/>
      <c r="O120" s="125"/>
      <c r="P120" s="129"/>
      <c r="Q120" s="129"/>
      <c r="S120" s="131"/>
    </row>
    <row r="121" spans="1:19" s="128" customFormat="1" x14ac:dyDescent="0.5">
      <c r="A121" s="129"/>
      <c r="B121" s="129"/>
      <c r="D121" s="131"/>
      <c r="E121" s="125"/>
      <c r="F121" s="129"/>
      <c r="G121" s="129"/>
      <c r="I121" s="131"/>
      <c r="J121" s="125"/>
      <c r="K121" s="129"/>
      <c r="L121" s="129"/>
      <c r="N121" s="131"/>
      <c r="O121" s="125"/>
      <c r="P121" s="129"/>
      <c r="Q121" s="129"/>
      <c r="S121" s="131"/>
    </row>
    <row r="122" spans="1:19" s="128" customFormat="1" x14ac:dyDescent="0.5">
      <c r="A122" s="129"/>
      <c r="B122" s="129"/>
      <c r="D122" s="131"/>
      <c r="E122" s="125"/>
      <c r="F122" s="129"/>
      <c r="G122" s="129"/>
      <c r="I122" s="131"/>
      <c r="J122" s="125"/>
      <c r="K122" s="129"/>
      <c r="L122" s="129"/>
      <c r="N122" s="131"/>
      <c r="O122" s="125"/>
      <c r="P122" s="129"/>
      <c r="Q122" s="129"/>
      <c r="S122" s="131"/>
    </row>
    <row r="123" spans="1:19" s="128" customFormat="1" x14ac:dyDescent="0.5">
      <c r="A123" s="129"/>
      <c r="B123" s="129"/>
      <c r="D123" s="131"/>
      <c r="E123" s="125"/>
      <c r="F123" s="129"/>
      <c r="G123" s="129"/>
      <c r="I123" s="131"/>
      <c r="J123" s="125"/>
      <c r="K123" s="129"/>
      <c r="L123" s="129"/>
      <c r="N123" s="131"/>
      <c r="O123" s="125"/>
      <c r="P123" s="129"/>
      <c r="Q123" s="129"/>
      <c r="S123" s="131"/>
    </row>
    <row r="124" spans="1:19" s="128" customFormat="1" x14ac:dyDescent="0.5">
      <c r="A124" s="129"/>
      <c r="B124" s="129"/>
      <c r="D124" s="131"/>
      <c r="E124" s="125"/>
      <c r="F124" s="129"/>
      <c r="G124" s="129"/>
      <c r="I124" s="131"/>
      <c r="J124" s="125"/>
      <c r="K124" s="129"/>
      <c r="L124" s="129"/>
      <c r="N124" s="131"/>
      <c r="O124" s="125"/>
      <c r="P124" s="129"/>
      <c r="Q124" s="129"/>
      <c r="S124" s="131"/>
    </row>
    <row r="125" spans="1:19" s="128" customFormat="1" x14ac:dyDescent="0.5">
      <c r="A125" s="129"/>
      <c r="B125" s="129"/>
      <c r="D125" s="131"/>
      <c r="E125" s="125"/>
      <c r="F125" s="129"/>
      <c r="G125" s="129"/>
      <c r="I125" s="131"/>
      <c r="J125" s="125"/>
      <c r="K125" s="129"/>
      <c r="L125" s="129"/>
      <c r="N125" s="131"/>
      <c r="O125" s="125"/>
      <c r="P125" s="129"/>
      <c r="Q125" s="129"/>
      <c r="S125" s="131"/>
    </row>
    <row r="126" spans="1:19" s="128" customFormat="1" x14ac:dyDescent="0.5">
      <c r="A126" s="129"/>
      <c r="B126" s="129"/>
      <c r="D126" s="131"/>
      <c r="E126" s="125"/>
      <c r="F126" s="129"/>
      <c r="G126" s="129"/>
      <c r="I126" s="131"/>
      <c r="J126" s="125"/>
      <c r="K126" s="129"/>
      <c r="L126" s="129"/>
      <c r="N126" s="131"/>
      <c r="O126" s="125"/>
      <c r="P126" s="129"/>
      <c r="Q126" s="129"/>
      <c r="S126" s="131"/>
    </row>
    <row r="127" spans="1:19" s="128" customFormat="1" x14ac:dyDescent="0.5">
      <c r="A127" s="129"/>
      <c r="B127" s="129"/>
      <c r="D127" s="131"/>
      <c r="E127" s="125"/>
      <c r="F127" s="129"/>
      <c r="G127" s="129"/>
      <c r="I127" s="131"/>
      <c r="J127" s="125"/>
      <c r="K127" s="129"/>
      <c r="L127" s="129"/>
      <c r="N127" s="131"/>
      <c r="O127" s="125"/>
      <c r="P127" s="129"/>
      <c r="Q127" s="129"/>
      <c r="S127" s="131"/>
    </row>
    <row r="128" spans="1:19" s="128" customFormat="1" x14ac:dyDescent="0.5">
      <c r="A128" s="129"/>
      <c r="B128" s="129"/>
      <c r="D128" s="131"/>
      <c r="E128" s="125"/>
      <c r="F128" s="129"/>
      <c r="G128" s="129"/>
      <c r="I128" s="131"/>
      <c r="J128" s="125"/>
      <c r="K128" s="129"/>
      <c r="L128" s="129"/>
      <c r="N128" s="131"/>
      <c r="O128" s="125"/>
      <c r="P128" s="129"/>
      <c r="Q128" s="129"/>
      <c r="S128" s="131"/>
    </row>
    <row r="129" spans="1:19" s="128" customFormat="1" x14ac:dyDescent="0.5">
      <c r="A129" s="129"/>
      <c r="B129" s="129"/>
      <c r="D129" s="131"/>
      <c r="E129" s="125"/>
      <c r="F129" s="129"/>
      <c r="G129" s="129"/>
      <c r="I129" s="131"/>
      <c r="J129" s="125"/>
      <c r="K129" s="129"/>
      <c r="L129" s="129"/>
      <c r="N129" s="131"/>
      <c r="O129" s="125"/>
      <c r="P129" s="129"/>
      <c r="Q129" s="129"/>
      <c r="S129" s="131"/>
    </row>
    <row r="130" spans="1:19" s="128" customFormat="1" x14ac:dyDescent="0.5">
      <c r="A130" s="129"/>
      <c r="B130" s="129"/>
      <c r="D130" s="131"/>
      <c r="E130" s="125"/>
      <c r="F130" s="129"/>
      <c r="G130" s="129"/>
      <c r="I130" s="131"/>
      <c r="J130" s="125"/>
      <c r="K130" s="129"/>
      <c r="L130" s="129"/>
      <c r="N130" s="131"/>
      <c r="O130" s="125"/>
      <c r="P130" s="129"/>
      <c r="Q130" s="129"/>
      <c r="S130" s="131"/>
    </row>
  </sheetData>
  <sheetProtection algorithmName="SHA-512" hashValue="LJ/cT0gMR39wGWqDWdfGtzOiF/8+hLSvWx7q8jeJlMTA90rbEP8Qbzs2C3Sk2rr3/ub1l89jyyfg+Kdis4kIqw==" saltValue="G0PlAhxQaod214anBqjU4g==" spinCount="100000" sheet="1" objects="1" scenarios="1"/>
  <protectedRanges>
    <protectedRange sqref="P9:S100" name="Phase 4"/>
    <protectedRange sqref="K9:N100" name="Phase 3"/>
    <protectedRange sqref="F9:I100" name="Phase 2"/>
    <protectedRange sqref="A11:D100" name="Phase 1"/>
  </protectedRanges>
  <mergeCells count="12">
    <mergeCell ref="P4:S4"/>
    <mergeCell ref="P7:S7"/>
    <mergeCell ref="P8:S8"/>
    <mergeCell ref="A4:D4"/>
    <mergeCell ref="A9:D9"/>
    <mergeCell ref="F4:I4"/>
    <mergeCell ref="F7:I7"/>
    <mergeCell ref="A10:D10"/>
    <mergeCell ref="F8:I8"/>
    <mergeCell ref="K4:N4"/>
    <mergeCell ref="K7:N7"/>
    <mergeCell ref="K8:N8"/>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34C71A0D07BF2478619420DEE8E169E" ma:contentTypeVersion="14" ma:contentTypeDescription="Create a new document." ma:contentTypeScope="" ma:versionID="99bb204b3d07a6ecd74fb57cbeaa66e8">
  <xsd:schema xmlns:xsd="http://www.w3.org/2001/XMLSchema" xmlns:xs="http://www.w3.org/2001/XMLSchema" xmlns:p="http://schemas.microsoft.com/office/2006/metadata/properties" xmlns:ns2="ab021141-f644-459a-a154-005270a80161" xmlns:ns3="71e8357a-e36d-4581-945d-62ca331a1321" targetNamespace="http://schemas.microsoft.com/office/2006/metadata/properties" ma:root="true" ma:fieldsID="d58c8454a3da09c8f35be92b754e7ad9" ns2:_="" ns3:_="">
    <xsd:import namespace="ab021141-f644-459a-a154-005270a80161"/>
    <xsd:import namespace="71e8357a-e36d-4581-945d-62ca331a132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b021141-f644-459a-a154-005270a8016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6d054813-9632-4fa9-9eb5-fb94b0b57d32"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1e8357a-e36d-4581-945d-62ca331a132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b0fcff55-43e0-4460-b3b6-aa701f048037}" ma:internalName="TaxCatchAll" ma:showField="CatchAllData" ma:web="71e8357a-e36d-4581-945d-62ca331a132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71e8357a-e36d-4581-945d-62ca331a1321">
      <UserInfo>
        <DisplayName/>
        <AccountId xsi:nil="true"/>
        <AccountType/>
      </UserInfo>
    </SharedWithUsers>
    <lcf76f155ced4ddcb4097134ff3c332f xmlns="ab021141-f644-459a-a154-005270a80161">
      <Terms xmlns="http://schemas.microsoft.com/office/infopath/2007/PartnerControls"/>
    </lcf76f155ced4ddcb4097134ff3c332f>
    <TaxCatchAll xmlns="71e8357a-e36d-4581-945d-62ca331a1321" xsi:nil="true"/>
  </documentManagement>
</p:properties>
</file>

<file path=customXml/itemProps1.xml><?xml version="1.0" encoding="utf-8"?>
<ds:datastoreItem xmlns:ds="http://schemas.openxmlformats.org/officeDocument/2006/customXml" ds:itemID="{0F0DEB1B-B56C-4659-9DDA-D3892EDC5BCB}">
  <ds:schemaRefs>
    <ds:schemaRef ds:uri="http://schemas.microsoft.com/sharepoint/v3/contenttype/forms"/>
  </ds:schemaRefs>
</ds:datastoreItem>
</file>

<file path=customXml/itemProps2.xml><?xml version="1.0" encoding="utf-8"?>
<ds:datastoreItem xmlns:ds="http://schemas.openxmlformats.org/officeDocument/2006/customXml" ds:itemID="{BFE325BB-B2FC-477D-B11E-B50398C86E7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b021141-f644-459a-a154-005270a80161"/>
    <ds:schemaRef ds:uri="71e8357a-e36d-4581-945d-62ca331a132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1BE4EBD-D9EA-49BC-A9FF-A36BFBB89169}">
  <ds:schemaRefs>
    <ds:schemaRef ds:uri="http://schemas.microsoft.com/office/2006/metadata/properties"/>
    <ds:schemaRef ds:uri="http://schemas.microsoft.com/office/infopath/2007/PartnerControls"/>
    <ds:schemaRef ds:uri="71e8357a-e36d-4581-945d-62ca331a1321"/>
    <ds:schemaRef ds:uri="ab021141-f644-459a-a154-005270a80161"/>
  </ds:schemaRefs>
</ds:datastoreItem>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Project Hrs Est</vt:lpstr>
      <vt:lpstr>PM Hours Estimate</vt:lpstr>
      <vt:lpstr>Eng WBS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François van Hemert</dc:creator>
  <cp:keywords/>
  <dc:description/>
  <cp:lastModifiedBy>Talha Jaleel</cp:lastModifiedBy>
  <cp:revision/>
  <dcterms:created xsi:type="dcterms:W3CDTF">2019-08-19T09:38:35Z</dcterms:created>
  <dcterms:modified xsi:type="dcterms:W3CDTF">2025-02-10T11:48:30Z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0x010100234C71A0D07BF2478619420DEE8E169E</vt:lpwstr>
  </property>
  <property fmtid="{D5CDD505-2E9C-101B-9397-08002B2CF9AE}" pid="3" name="MSIP_Label_f42aa342-8706-4288-bd11-ebb85995028c_Enabled">
    <vt:lpwstr>True</vt:lpwstr>
  </property>
  <property fmtid="{D5CDD505-2E9C-101B-9397-08002B2CF9AE}" pid="4" name="MSIP_Label_f42aa342-8706-4288-bd11-ebb85995028c_SiteId">
    <vt:lpwstr>72f988bf-86f1-41af-91ab-2d7cd011db47</vt:lpwstr>
  </property>
  <property fmtid="{D5CDD505-2E9C-101B-9397-08002B2CF9AE}" pid="5" name="MSIP_Label_f42aa342-8706-4288-bd11-ebb85995028c_Owner">
    <vt:lpwstr>franvanh@microsoft.com</vt:lpwstr>
  </property>
  <property fmtid="{D5CDD505-2E9C-101B-9397-08002B2CF9AE}" pid="6" name="MSIP_Label_f42aa342-8706-4288-bd11-ebb85995028c_SetDate">
    <vt:lpwstr>2019-10-15T12:56:48.8034567Z</vt:lpwstr>
  </property>
  <property fmtid="{D5CDD505-2E9C-101B-9397-08002B2CF9AE}" pid="7" name="MSIP_Label_f42aa342-8706-4288-bd11-ebb85995028c_Name">
    <vt:lpwstr>General</vt:lpwstr>
  </property>
  <property fmtid="{D5CDD505-2E9C-101B-9397-08002B2CF9AE}" pid="8" name="MSIP_Label_f42aa342-8706-4288-bd11-ebb85995028c_Application">
    <vt:lpwstr>Microsoft Azure Information Protection</vt:lpwstr>
  </property>
  <property fmtid="{D5CDD505-2E9C-101B-9397-08002B2CF9AE}" pid="9" name="MSIP_Label_f42aa342-8706-4288-bd11-ebb85995028c_ActionId">
    <vt:lpwstr>531f2634-4a55-43a9-ad09-70c88a7cdf41</vt:lpwstr>
  </property>
  <property fmtid="{D5CDD505-2E9C-101B-9397-08002B2CF9AE}" pid="10" name="MSIP_Label_f42aa342-8706-4288-bd11-ebb85995028c_Extended_MSFT_Method">
    <vt:lpwstr>Automatic</vt:lpwstr>
  </property>
  <property fmtid="{D5CDD505-2E9C-101B-9397-08002B2CF9AE}" pid="11" name="Sensitivity">
    <vt:lpwstr>General</vt:lpwstr>
  </property>
  <property fmtid="{D5CDD505-2E9C-101B-9397-08002B2CF9AE}" pid="12" name="MSIP_Label_d1a220d4-1e6b-4ddb-b28c-6b26ca62c9db_Enabled">
    <vt:lpwstr>true</vt:lpwstr>
  </property>
  <property fmtid="{D5CDD505-2E9C-101B-9397-08002B2CF9AE}" pid="13" name="MSIP_Label_d1a220d4-1e6b-4ddb-b28c-6b26ca62c9db_SetDate">
    <vt:lpwstr>2022-08-22T20:25:59Z</vt:lpwstr>
  </property>
  <property fmtid="{D5CDD505-2E9C-101B-9397-08002B2CF9AE}" pid="14" name="MSIP_Label_d1a220d4-1e6b-4ddb-b28c-6b26ca62c9db_Method">
    <vt:lpwstr>Standard</vt:lpwstr>
  </property>
  <property fmtid="{D5CDD505-2E9C-101B-9397-08002B2CF9AE}" pid="15" name="MSIP_Label_d1a220d4-1e6b-4ddb-b28c-6b26ca62c9db_Name">
    <vt:lpwstr>ECF Dev label</vt:lpwstr>
  </property>
  <property fmtid="{D5CDD505-2E9C-101B-9397-08002B2CF9AE}" pid="16" name="MSIP_Label_d1a220d4-1e6b-4ddb-b28c-6b26ca62c9db_SiteId">
    <vt:lpwstr>05e03292-6ca6-4f26-8c66-4b1e0ce68037</vt:lpwstr>
  </property>
  <property fmtid="{D5CDD505-2E9C-101B-9397-08002B2CF9AE}" pid="17" name="MSIP_Label_d1a220d4-1e6b-4ddb-b28c-6b26ca62c9db_ActionId">
    <vt:lpwstr>88d7a10d-e748-4838-a63e-f0a48d915549</vt:lpwstr>
  </property>
  <property fmtid="{D5CDD505-2E9C-101B-9397-08002B2CF9AE}" pid="18" name="MSIP_Label_d1a220d4-1e6b-4ddb-b28c-6b26ca62c9db_ContentBits">
    <vt:lpwstr>0</vt:lpwstr>
  </property>
  <property fmtid="{D5CDD505-2E9C-101B-9397-08002B2CF9AE}" pid="19" name="MediaServiceImageTags">
    <vt:lpwstr/>
  </property>
  <property fmtid="{D5CDD505-2E9C-101B-9397-08002B2CF9AE}" pid="20" name="xd_ProgID">
    <vt:lpwstr/>
  </property>
  <property fmtid="{D5CDD505-2E9C-101B-9397-08002B2CF9AE}" pid="21" name="ComplianceAssetId">
    <vt:lpwstr/>
  </property>
  <property fmtid="{D5CDD505-2E9C-101B-9397-08002B2CF9AE}" pid="22" name="TemplateUrl">
    <vt:lpwstr/>
  </property>
  <property fmtid="{D5CDD505-2E9C-101B-9397-08002B2CF9AE}" pid="23" name="_ExtendedDescription">
    <vt:lpwstr/>
  </property>
  <property fmtid="{D5CDD505-2E9C-101B-9397-08002B2CF9AE}" pid="24" name="xd_Signature">
    <vt:bool>false</vt:bool>
  </property>
  <property fmtid="{D5CDD505-2E9C-101B-9397-08002B2CF9AE}" pid="25" name="TriggerFlowInfo">
    <vt:lpwstr/>
  </property>
</Properties>
</file>