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f74c3676d6265/Desktop/financial freelance/"/>
    </mc:Choice>
  </mc:AlternateContent>
  <xr:revisionPtr revIDLastSave="2" documentId="8_{C2220307-C7BF-4B3F-8AAC-2D27811DA55B}" xr6:coauthVersionLast="47" xr6:coauthVersionMax="47" xr10:uidLastSave="{0327A270-ABB0-46AB-8376-A2EC9E6038FA}"/>
  <bookViews>
    <workbookView xWindow="-120" yWindow="-120" windowWidth="20730" windowHeight="11160" firstSheet="3" activeTab="6" xr2:uid="{E0DDB6DF-B19A-4E30-925F-A06A1E35BD4E}"/>
  </bookViews>
  <sheets>
    <sheet name="cycle" sheetId="1" r:id="rId1"/>
    <sheet name="MANDATORTY RECORF" sheetId="2" r:id="rId2"/>
    <sheet name="SALES INVOICE FORMAT" sheetId="3" r:id="rId3"/>
    <sheet name="input vs output" sheetId="4" r:id="rId4"/>
    <sheet name="output tax" sheetId="5" r:id="rId5"/>
    <sheet name="INPUT TAX" sheetId="6" r:id="rId6"/>
    <sheet name="NET VAT PAYABLE" sheetId="7" r:id="rId7"/>
    <sheet name="ACCOUNTING TREATME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8" l="1"/>
  <c r="M4" i="8"/>
  <c r="M7" i="8" s="1"/>
  <c r="I5" i="8"/>
  <c r="I7" i="8" s="1"/>
  <c r="D6" i="8"/>
  <c r="C5" i="8"/>
  <c r="S7" i="8"/>
  <c r="R7" i="8"/>
  <c r="N7" i="8"/>
  <c r="D7" i="8"/>
  <c r="C7" i="8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8" i="6"/>
  <c r="F8" i="6" s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8" i="5"/>
  <c r="F8" i="5" s="1"/>
  <c r="D12" i="4"/>
  <c r="E12" i="4"/>
  <c r="F12" i="4"/>
  <c r="C12" i="4"/>
  <c r="F8" i="4"/>
  <c r="F6" i="4"/>
  <c r="E10" i="4"/>
  <c r="F10" i="4" s="1"/>
  <c r="E8" i="4"/>
  <c r="D6" i="4"/>
  <c r="J11" i="1"/>
  <c r="J9" i="1"/>
  <c r="J10" i="1"/>
  <c r="J8" i="1"/>
  <c r="H11" i="1"/>
  <c r="I7" i="1"/>
  <c r="H8" i="1"/>
  <c r="I8" i="1" s="1"/>
  <c r="H9" i="1"/>
  <c r="I9" i="1" s="1"/>
  <c r="H10" i="1"/>
  <c r="I10" i="1" s="1"/>
  <c r="H7" i="1"/>
  <c r="H4" i="8" l="1"/>
  <c r="H7" i="8" s="1"/>
  <c r="F9" i="6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G9" i="7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G7" i="7" s="1"/>
  <c r="G11" i="7" l="1"/>
</calcChain>
</file>

<file path=xl/sharedStrings.xml><?xml version="1.0" encoding="utf-8"?>
<sst xmlns="http://schemas.openxmlformats.org/spreadsheetml/2006/main" count="233" uniqueCount="170">
  <si>
    <t>VALUE ADDED TAX</t>
  </si>
  <si>
    <t>PRODUCTION CYCLE</t>
  </si>
  <si>
    <t>PRICE BEFORE VAT</t>
  </si>
  <si>
    <t>VAT</t>
  </si>
  <si>
    <t>PRICE AFTER VAT</t>
  </si>
  <si>
    <t xml:space="preserve">PRODUCER </t>
  </si>
  <si>
    <t>DISTRIBUTER</t>
  </si>
  <si>
    <t>WHOLESALER</t>
  </si>
  <si>
    <t>RERTAILER</t>
  </si>
  <si>
    <t xml:space="preserve">SALES INVOICE </t>
  </si>
  <si>
    <t>CERDIT NOTE</t>
  </si>
  <si>
    <t>PURCHASE AND EXPENSES BILL</t>
  </si>
  <si>
    <t>DEBIT NOTE</t>
  </si>
  <si>
    <t>DELIVERY CHALLAN</t>
  </si>
  <si>
    <t>BILL OF ENTRY FOR IMPORT OF GOODS</t>
  </si>
  <si>
    <t>MANDATORY RECORD TO MAINTIANED</t>
  </si>
  <si>
    <t>YES</t>
  </si>
  <si>
    <t>Title as "tax invoice"</t>
  </si>
  <si>
    <t xml:space="preserve">Invoice number </t>
  </si>
  <si>
    <t>Invoice issue date</t>
  </si>
  <si>
    <t>Name address tax registration number of buyer and seller</t>
  </si>
  <si>
    <t>details of goods and services</t>
  </si>
  <si>
    <t>VAT amount</t>
  </si>
  <si>
    <t>gross ammount inclusive of tax</t>
  </si>
  <si>
    <t>net amount inclusive of tax</t>
  </si>
  <si>
    <t>yes</t>
  </si>
  <si>
    <t>sales invoice format</t>
  </si>
  <si>
    <t>Input tax vs output tax</t>
  </si>
  <si>
    <t xml:space="preserve">transaction description </t>
  </si>
  <si>
    <t>gross amount</t>
  </si>
  <si>
    <t>output</t>
  </si>
  <si>
    <t xml:space="preserve">input </t>
  </si>
  <si>
    <t>net amount</t>
  </si>
  <si>
    <t>sale</t>
  </si>
  <si>
    <t>purchase</t>
  </si>
  <si>
    <t>fuel expense</t>
  </si>
  <si>
    <t>total</t>
  </si>
  <si>
    <t>lagecy interprise</t>
  </si>
  <si>
    <t>united arab emirates</t>
  </si>
  <si>
    <t>ledger report : 1 jan 2024 to 31 jan 2024</t>
  </si>
  <si>
    <t>date</t>
  </si>
  <si>
    <t>doc no.</t>
  </si>
  <si>
    <t xml:space="preserve">legder </t>
  </si>
  <si>
    <t xml:space="preserve">debit </t>
  </si>
  <si>
    <t xml:space="preserve">credit </t>
  </si>
  <si>
    <t>cum balance</t>
  </si>
  <si>
    <t>DSN500901</t>
  </si>
  <si>
    <t>DSN500902</t>
  </si>
  <si>
    <t>DSN500903</t>
  </si>
  <si>
    <t>DSN500904</t>
  </si>
  <si>
    <t>DSN500905</t>
  </si>
  <si>
    <t>DSN500906</t>
  </si>
  <si>
    <t>DSN500907</t>
  </si>
  <si>
    <t>DSN500908</t>
  </si>
  <si>
    <t>DSN500909</t>
  </si>
  <si>
    <t>DSN500910</t>
  </si>
  <si>
    <t>DSN500911</t>
  </si>
  <si>
    <t>DSN500912</t>
  </si>
  <si>
    <t>DSN500913</t>
  </si>
  <si>
    <t>DSN500914</t>
  </si>
  <si>
    <t>DSN500915</t>
  </si>
  <si>
    <t>DSN500916</t>
  </si>
  <si>
    <t>DSN500917</t>
  </si>
  <si>
    <t>DSN500918</t>
  </si>
  <si>
    <t>DSN500919</t>
  </si>
  <si>
    <t>DSN500920</t>
  </si>
  <si>
    <t>DSN500921</t>
  </si>
  <si>
    <t>DSN500922</t>
  </si>
  <si>
    <t>DSN500923</t>
  </si>
  <si>
    <t>DSN500924</t>
  </si>
  <si>
    <t>DSN500925</t>
  </si>
  <si>
    <t>DSN500926</t>
  </si>
  <si>
    <t>DSN500927</t>
  </si>
  <si>
    <t>DSN500928</t>
  </si>
  <si>
    <t>DSN500929</t>
  </si>
  <si>
    <t>DSN500930</t>
  </si>
  <si>
    <t>DSN500931</t>
  </si>
  <si>
    <t>OPENING BALANCE</t>
  </si>
  <si>
    <t>TO SALES ACCOUNT</t>
  </si>
  <si>
    <t>OTHER CURRENT LIABILITY</t>
  </si>
  <si>
    <t>ledger report :INPUT TAX 1 jan 2024 to 31 jan 2024</t>
  </si>
  <si>
    <t>DPN500901</t>
  </si>
  <si>
    <t>DPN500902</t>
  </si>
  <si>
    <t>DPN500903</t>
  </si>
  <si>
    <t>DPN500904</t>
  </si>
  <si>
    <t>DPN500905</t>
  </si>
  <si>
    <t>DPN500906</t>
  </si>
  <si>
    <t>DPN500907</t>
  </si>
  <si>
    <t>DPN500908</t>
  </si>
  <si>
    <t>DPN500909</t>
  </si>
  <si>
    <t>DPN500910</t>
  </si>
  <si>
    <t>DPN500911</t>
  </si>
  <si>
    <t>DPN500912</t>
  </si>
  <si>
    <t>DPN500913</t>
  </si>
  <si>
    <t>DPN500914</t>
  </si>
  <si>
    <t>DPN500915</t>
  </si>
  <si>
    <t>DPN500916</t>
  </si>
  <si>
    <t>DPN500917</t>
  </si>
  <si>
    <t>DPN500918</t>
  </si>
  <si>
    <t>DPN500919</t>
  </si>
  <si>
    <t>DPN500920</t>
  </si>
  <si>
    <t>DPN500921</t>
  </si>
  <si>
    <t>DPN500922</t>
  </si>
  <si>
    <t>DPN500923</t>
  </si>
  <si>
    <t>DPN500924</t>
  </si>
  <si>
    <t>DPN500925</t>
  </si>
  <si>
    <t>DPN500926</t>
  </si>
  <si>
    <t>DPN500927</t>
  </si>
  <si>
    <t>DPN500928</t>
  </si>
  <si>
    <t>DPN500929</t>
  </si>
  <si>
    <t>DPN500930</t>
  </si>
  <si>
    <t>DPN500931</t>
  </si>
  <si>
    <t>KAMAL SHAH BROSS FOR JAN 24</t>
  </si>
  <si>
    <t>KAMAL SHAH BROSS FOR JAN 25</t>
  </si>
  <si>
    <t>KAMAL SHAH BROSS FOR JAN 26</t>
  </si>
  <si>
    <t>KAMAL SHAH BROSS FOR JAN 27</t>
  </si>
  <si>
    <t>KAMAL SHAH BROSS FOR JAN 28</t>
  </si>
  <si>
    <t>KAMAL SHAH BROSS FOR JAN 29</t>
  </si>
  <si>
    <t>KAMAL SHAH BROSS FOR JAN 30</t>
  </si>
  <si>
    <t>KAMAL SHAH BROSS FOR JAN 31</t>
  </si>
  <si>
    <t>KAMAL SHAH BROSS FOR JAN 32</t>
  </si>
  <si>
    <t>KAMAL SHAH BROSS FOR JAN 33</t>
  </si>
  <si>
    <t>KAMAL SHAH BROSS FOR JAN 34</t>
  </si>
  <si>
    <t>KAMAL SHAH BROSS FOR JAN 35</t>
  </si>
  <si>
    <t>KAMAL SHAH BROSS FOR JAN 36</t>
  </si>
  <si>
    <t>KAMAL SHAH BROSS FOR JAN 37</t>
  </si>
  <si>
    <t>KAMAL SHAH BROSS FOR JAN 38</t>
  </si>
  <si>
    <t>KAMAL SHAH BROSS FOR JAN 39</t>
  </si>
  <si>
    <t>KAMAL SHAH BROSS FOR JAN 40</t>
  </si>
  <si>
    <t>KAMAL SHAH BROSS FOR JAN 41</t>
  </si>
  <si>
    <t>KAMAL SHAH BROSS FOR JAN 42</t>
  </si>
  <si>
    <t>KAMAL SHAH BROSS FOR JAN 43</t>
  </si>
  <si>
    <t>KAMAL SHAH BROSS FOR JAN 44</t>
  </si>
  <si>
    <t>KAMAL SHAH BROSS FOR JAN 45</t>
  </si>
  <si>
    <t>KAMAL SHAH BROSS FOR JAN 46</t>
  </si>
  <si>
    <t>KAMAL SHAH BROSS FOR JAN 47</t>
  </si>
  <si>
    <t>KAMAL SHAH BROSS FOR JAN 48</t>
  </si>
  <si>
    <t>KAMAL SHAH BROSS FOR JAN 49</t>
  </si>
  <si>
    <t>KAMAL SHAH BROSS FOR JAN 50</t>
  </si>
  <si>
    <t>KAMAL SHAH BROSS FOR JAN 51</t>
  </si>
  <si>
    <t>KAMAL SHAH BROSS FOR JAN 52</t>
  </si>
  <si>
    <t>KAMAL SHAH BROSS FOR JAN 53</t>
  </si>
  <si>
    <t>KAMAL SHAH BROSS FOR JAN 54</t>
  </si>
  <si>
    <t>OTHER CURRENT ASSET</t>
  </si>
  <si>
    <t>IF REVENUE IS MORE THEN 375000 DIRHAM THEN VAT REGISTRATION APPLICABLE</t>
  </si>
  <si>
    <t>NET VAT PAYABLE</t>
  </si>
  <si>
    <t>UAE</t>
  </si>
  <si>
    <t>VAT RETURNED PAYABLE</t>
  </si>
  <si>
    <t>DECRIPTION</t>
  </si>
  <si>
    <t>AMOUNT</t>
  </si>
  <si>
    <t>OUTPUT TAX</t>
  </si>
  <si>
    <t>INPUT TAX</t>
  </si>
  <si>
    <t>SALE</t>
  </si>
  <si>
    <t>PURCHASE AND EXPENSES</t>
  </si>
  <si>
    <t>TO RECORD PURCHASE</t>
  </si>
  <si>
    <t>DESCRIPTION</t>
  </si>
  <si>
    <t>DEBIT</t>
  </si>
  <si>
    <t>CREDIT</t>
  </si>
  <si>
    <t>TO RECORD SALE</t>
  </si>
  <si>
    <t>TO RECORD VAT RETURN</t>
  </si>
  <si>
    <t>TO RECORD PAYMENT</t>
  </si>
  <si>
    <t xml:space="preserve">PURCHASE </t>
  </si>
  <si>
    <t xml:space="preserve">INPUT TAX </t>
  </si>
  <si>
    <t>ACCOUNT PAYABLE</t>
  </si>
  <si>
    <t>RECIEVEBLE</t>
  </si>
  <si>
    <t>SALES</t>
  </si>
  <si>
    <t>INPUT</t>
  </si>
  <si>
    <t>OUTPUT</t>
  </si>
  <si>
    <t>VAT RETURNED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</si>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</sst>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2" xfId="0" applyBorder="1"/>
    <xf numFmtId="0" fontId="0" fillId="0" borderId="11" xfId="0" applyBorder="1"/>
    <xf numFmtId="1" fontId="0" fillId="0" borderId="8" xfId="0" applyNumberFormat="1" applyBorder="1"/>
    <xf numFmtId="1" fontId="0" fillId="0" borderId="12" xfId="0" applyNumberFormat="1" applyBorder="1"/>
    <xf numFmtId="1" fontId="0" fillId="0" borderId="5" xfId="0" applyNumberFormat="1" applyBorder="1"/>
    <xf numFmtId="1" fontId="0" fillId="0" borderId="11" xfId="0" applyNumberFormat="1" applyBorder="1"/>
    <xf numFmtId="1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3" borderId="0" xfId="0" applyFont="1" applyFill="1"/>
    <xf numFmtId="0" fontId="7" fillId="0" borderId="0" xfId="0" applyFont="1"/>
    <xf numFmtId="0" fontId="8" fillId="3" borderId="0" xfId="0" applyFont="1" applyFill="1"/>
    <xf numFmtId="0" fontId="9" fillId="3" borderId="0" xfId="0" applyFont="1" applyFill="1" applyAlignment="1">
      <alignment horizontal="center" vertical="center"/>
    </xf>
    <xf numFmtId="15" fontId="0" fillId="0" borderId="0" xfId="0" applyNumberFormat="1"/>
    <xf numFmtId="0" fontId="0" fillId="0" borderId="8" xfId="0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EB14-A0B5-4404-A18F-15E7329802D6}">
  <dimension ref="B2:J14"/>
  <sheetViews>
    <sheetView workbookViewId="0">
      <selection activeCell="B2" sqref="B2:I10"/>
    </sheetView>
  </sheetViews>
  <sheetFormatPr defaultRowHeight="15" x14ac:dyDescent="0.25"/>
  <sheetData>
    <row r="2" spans="2:10" ht="15" customHeight="1" x14ac:dyDescent="0.25">
      <c r="B2" s="10" t="s">
        <v>0</v>
      </c>
      <c r="C2" s="11"/>
      <c r="D2" s="11"/>
      <c r="E2" s="11"/>
      <c r="F2" s="11"/>
      <c r="G2" s="11"/>
      <c r="H2" s="11"/>
      <c r="I2" s="12"/>
    </row>
    <row r="3" spans="2:10" ht="15" customHeight="1" x14ac:dyDescent="0.25">
      <c r="B3" s="13"/>
      <c r="C3" s="14"/>
      <c r="D3" s="14"/>
      <c r="E3" s="14"/>
      <c r="F3" s="14"/>
      <c r="G3" s="14"/>
      <c r="H3" s="14"/>
      <c r="I3" s="15"/>
    </row>
    <row r="4" spans="2:10" ht="15" customHeight="1" x14ac:dyDescent="0.25">
      <c r="B4" s="2" t="s">
        <v>1</v>
      </c>
      <c r="C4" s="3"/>
      <c r="D4" s="3"/>
      <c r="E4" s="3"/>
      <c r="F4" s="4"/>
      <c r="G4" s="8" t="s">
        <v>2</v>
      </c>
      <c r="H4" s="8" t="s">
        <v>3</v>
      </c>
      <c r="I4" s="22" t="s">
        <v>4</v>
      </c>
    </row>
    <row r="5" spans="2:10" ht="15" customHeight="1" x14ac:dyDescent="0.25">
      <c r="B5" s="5"/>
      <c r="C5" s="6"/>
      <c r="D5" s="6"/>
      <c r="E5" s="6"/>
      <c r="F5" s="7"/>
      <c r="G5" s="9"/>
      <c r="H5" s="9"/>
      <c r="I5" s="23"/>
    </row>
    <row r="6" spans="2:10" x14ac:dyDescent="0.25">
      <c r="B6" s="16"/>
      <c r="C6" s="17"/>
      <c r="D6" s="17"/>
      <c r="E6" s="17"/>
      <c r="F6" s="17"/>
      <c r="G6" s="21"/>
      <c r="H6" s="21"/>
      <c r="I6" s="24"/>
    </row>
    <row r="7" spans="2:10" x14ac:dyDescent="0.25">
      <c r="B7" s="16" t="s">
        <v>5</v>
      </c>
      <c r="C7" s="17"/>
      <c r="D7" s="17"/>
      <c r="E7" s="17"/>
      <c r="F7" s="17"/>
      <c r="G7" s="16">
        <v>1000</v>
      </c>
      <c r="H7" s="27">
        <f>G7*5%</f>
        <v>50</v>
      </c>
      <c r="I7" s="28">
        <f>G7+H7</f>
        <v>1050</v>
      </c>
      <c r="J7">
        <v>50</v>
      </c>
    </row>
    <row r="8" spans="2:10" x14ac:dyDescent="0.25">
      <c r="B8" s="16" t="s">
        <v>6</v>
      </c>
      <c r="C8" s="17"/>
      <c r="D8" s="17"/>
      <c r="E8" s="17"/>
      <c r="F8" s="17"/>
      <c r="G8" s="16">
        <v>1075</v>
      </c>
      <c r="H8" s="27">
        <f>G8*5%</f>
        <v>53.75</v>
      </c>
      <c r="I8" s="28">
        <f t="shared" ref="I8:I10" si="0">G8+H8</f>
        <v>1128.75</v>
      </c>
      <c r="J8" s="31">
        <f>H8-H7</f>
        <v>3.75</v>
      </c>
    </row>
    <row r="9" spans="2:10" x14ac:dyDescent="0.25">
      <c r="B9" s="16" t="s">
        <v>7</v>
      </c>
      <c r="C9" s="17"/>
      <c r="D9" s="17"/>
      <c r="E9" s="17"/>
      <c r="F9" s="17"/>
      <c r="G9" s="16">
        <v>1145</v>
      </c>
      <c r="H9" s="27">
        <f>G9*5%</f>
        <v>57.25</v>
      </c>
      <c r="I9" s="28">
        <f t="shared" si="0"/>
        <v>1202.25</v>
      </c>
      <c r="J9" s="31">
        <f t="shared" ref="J9:J10" si="1">H9-H8</f>
        <v>3.5</v>
      </c>
    </row>
    <row r="10" spans="2:10" x14ac:dyDescent="0.25">
      <c r="B10" s="19" t="s">
        <v>8</v>
      </c>
      <c r="C10" s="20"/>
      <c r="D10" s="20"/>
      <c r="E10" s="20"/>
      <c r="F10" s="20"/>
      <c r="G10" s="19">
        <v>1225</v>
      </c>
      <c r="H10" s="29">
        <f>G10*5%</f>
        <v>61.25</v>
      </c>
      <c r="I10" s="30">
        <f t="shared" si="0"/>
        <v>1286.25</v>
      </c>
      <c r="J10" s="31">
        <f t="shared" si="1"/>
        <v>4</v>
      </c>
    </row>
    <row r="11" spans="2:10" x14ac:dyDescent="0.25">
      <c r="H11" s="31">
        <f>SUM(H7:H10)</f>
        <v>222.25</v>
      </c>
      <c r="J11">
        <f>SUM(J7:J10)</f>
        <v>61.25</v>
      </c>
    </row>
    <row r="14" spans="2:10" x14ac:dyDescent="0.25">
      <c r="B14" t="s">
        <v>144</v>
      </c>
    </row>
  </sheetData>
  <mergeCells count="5">
    <mergeCell ref="B4:F5"/>
    <mergeCell ref="G4:G5"/>
    <mergeCell ref="B2:I3"/>
    <mergeCell ref="H4:H5"/>
    <mergeCell ref="I4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0E06-4EC0-4E3B-93D3-2AD95E06E1BB}">
  <dimension ref="D1:I8"/>
  <sheetViews>
    <sheetView workbookViewId="0">
      <selection activeCell="D1" sqref="D1:I2"/>
    </sheetView>
  </sheetViews>
  <sheetFormatPr defaultRowHeight="15" x14ac:dyDescent="0.25"/>
  <sheetData>
    <row r="1" spans="4:9" x14ac:dyDescent="0.25">
      <c r="D1" s="32" t="s">
        <v>15</v>
      </c>
      <c r="E1" s="33"/>
      <c r="F1" s="33"/>
      <c r="G1" s="33"/>
      <c r="H1" s="33"/>
      <c r="I1" s="33"/>
    </row>
    <row r="2" spans="4:9" ht="19.5" customHeight="1" x14ac:dyDescent="0.25">
      <c r="D2" s="34"/>
      <c r="E2" s="35"/>
      <c r="F2" s="35"/>
      <c r="G2" s="35"/>
      <c r="H2" s="35"/>
      <c r="I2" s="35"/>
    </row>
    <row r="3" spans="4:9" x14ac:dyDescent="0.25">
      <c r="D3" s="1">
        <v>1</v>
      </c>
      <c r="E3" t="s">
        <v>9</v>
      </c>
      <c r="I3" t="s">
        <v>16</v>
      </c>
    </row>
    <row r="4" spans="4:9" x14ac:dyDescent="0.25">
      <c r="D4" s="1">
        <v>2</v>
      </c>
      <c r="E4" t="s">
        <v>10</v>
      </c>
      <c r="I4" t="s">
        <v>16</v>
      </c>
    </row>
    <row r="5" spans="4:9" x14ac:dyDescent="0.25">
      <c r="D5" s="1">
        <v>3</v>
      </c>
      <c r="E5" t="s">
        <v>11</v>
      </c>
      <c r="I5" t="s">
        <v>16</v>
      </c>
    </row>
    <row r="6" spans="4:9" x14ac:dyDescent="0.25">
      <c r="D6" s="1">
        <v>4</v>
      </c>
      <c r="E6" t="s">
        <v>12</v>
      </c>
      <c r="I6" t="s">
        <v>16</v>
      </c>
    </row>
    <row r="7" spans="4:9" x14ac:dyDescent="0.25">
      <c r="D7" s="1">
        <v>5</v>
      </c>
      <c r="E7" t="s">
        <v>13</v>
      </c>
      <c r="I7" t="s">
        <v>16</v>
      </c>
    </row>
    <row r="8" spans="4:9" x14ac:dyDescent="0.25">
      <c r="D8" s="1">
        <v>6</v>
      </c>
      <c r="E8" t="s">
        <v>14</v>
      </c>
      <c r="I8" t="s">
        <v>16</v>
      </c>
    </row>
  </sheetData>
  <mergeCells count="1">
    <mergeCell ref="D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71D2-1A3B-4336-8CD8-7D150478D25E}">
  <dimension ref="A1:C10"/>
  <sheetViews>
    <sheetView workbookViewId="0">
      <selection sqref="A1:C2"/>
    </sheetView>
  </sheetViews>
  <sheetFormatPr defaultRowHeight="15" x14ac:dyDescent="0.25"/>
  <cols>
    <col min="1" max="1" width="9.140625" style="1"/>
    <col min="2" max="2" width="53.28515625" bestFit="1" customWidth="1"/>
  </cols>
  <sheetData>
    <row r="1" spans="1:3" x14ac:dyDescent="0.25">
      <c r="A1" s="36" t="s">
        <v>26</v>
      </c>
      <c r="B1" s="37"/>
      <c r="C1" s="37"/>
    </row>
    <row r="2" spans="1:3" x14ac:dyDescent="0.25">
      <c r="A2" s="38"/>
      <c r="B2" s="39"/>
      <c r="C2" s="39"/>
    </row>
    <row r="3" spans="1:3" x14ac:dyDescent="0.25">
      <c r="A3" s="1">
        <v>1</v>
      </c>
      <c r="B3" t="s">
        <v>17</v>
      </c>
      <c r="C3" s="1" t="s">
        <v>25</v>
      </c>
    </row>
    <row r="4" spans="1:3" x14ac:dyDescent="0.25">
      <c r="A4" s="1">
        <v>2</v>
      </c>
      <c r="B4" t="s">
        <v>18</v>
      </c>
      <c r="C4" s="1" t="s">
        <v>25</v>
      </c>
    </row>
    <row r="5" spans="1:3" x14ac:dyDescent="0.25">
      <c r="A5" s="1">
        <v>3</v>
      </c>
      <c r="B5" t="s">
        <v>19</v>
      </c>
      <c r="C5" s="1" t="s">
        <v>25</v>
      </c>
    </row>
    <row r="6" spans="1:3" x14ac:dyDescent="0.25">
      <c r="A6" s="1">
        <v>4</v>
      </c>
      <c r="B6" t="s">
        <v>20</v>
      </c>
      <c r="C6" s="1" t="s">
        <v>25</v>
      </c>
    </row>
    <row r="7" spans="1:3" x14ac:dyDescent="0.25">
      <c r="A7" s="1">
        <v>5</v>
      </c>
      <c r="B7" t="s">
        <v>21</v>
      </c>
      <c r="C7" s="1" t="s">
        <v>25</v>
      </c>
    </row>
    <row r="8" spans="1:3" x14ac:dyDescent="0.25">
      <c r="A8" s="1">
        <v>6</v>
      </c>
      <c r="B8" t="s">
        <v>23</v>
      </c>
      <c r="C8" s="1" t="s">
        <v>25</v>
      </c>
    </row>
    <row r="9" spans="1:3" x14ac:dyDescent="0.25">
      <c r="A9" s="1">
        <v>7</v>
      </c>
      <c r="B9" t="s">
        <v>22</v>
      </c>
      <c r="C9" s="1" t="s">
        <v>25</v>
      </c>
    </row>
    <row r="10" spans="1:3" x14ac:dyDescent="0.25">
      <c r="A10" s="1">
        <v>8</v>
      </c>
      <c r="B10" t="s">
        <v>24</v>
      </c>
      <c r="C10" s="1" t="s">
        <v>25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5CF7-3A36-43B8-B1FE-27FCB772CA96}">
  <dimension ref="B1:F12"/>
  <sheetViews>
    <sheetView workbookViewId="0">
      <selection activeCell="D18" sqref="D17:D18"/>
    </sheetView>
  </sheetViews>
  <sheetFormatPr defaultRowHeight="15" x14ac:dyDescent="0.25"/>
  <cols>
    <col min="2" max="2" width="22.140625" bestFit="1" customWidth="1"/>
    <col min="3" max="3" width="12.85546875" bestFit="1" customWidth="1"/>
    <col min="6" max="6" width="11.28515625" bestFit="1" customWidth="1"/>
  </cols>
  <sheetData>
    <row r="1" spans="2:6" ht="15" customHeight="1" x14ac:dyDescent="0.25">
      <c r="B1" s="38" t="s">
        <v>27</v>
      </c>
      <c r="C1" s="39"/>
      <c r="D1" s="39"/>
      <c r="E1" s="39"/>
      <c r="F1" s="39"/>
    </row>
    <row r="2" spans="2:6" ht="15" customHeight="1" x14ac:dyDescent="0.25">
      <c r="B2" s="38"/>
      <c r="C2" s="39"/>
      <c r="D2" s="39"/>
      <c r="E2" s="39"/>
      <c r="F2" s="39"/>
    </row>
    <row r="3" spans="2:6" ht="15" customHeight="1" x14ac:dyDescent="0.25"/>
    <row r="4" spans="2:6" x14ac:dyDescent="0.25">
      <c r="B4" s="40" t="s">
        <v>28</v>
      </c>
      <c r="C4" s="40" t="s">
        <v>29</v>
      </c>
      <c r="D4" s="40" t="s">
        <v>30</v>
      </c>
      <c r="E4" s="40" t="s">
        <v>31</v>
      </c>
      <c r="F4" s="40" t="s">
        <v>32</v>
      </c>
    </row>
    <row r="5" spans="2:6" x14ac:dyDescent="0.25">
      <c r="B5" s="41"/>
      <c r="C5" s="41"/>
      <c r="D5" s="41"/>
      <c r="E5" s="41"/>
      <c r="F5" s="41"/>
    </row>
    <row r="6" spans="2:6" x14ac:dyDescent="0.25">
      <c r="B6" s="41" t="s">
        <v>33</v>
      </c>
      <c r="C6" s="41">
        <v>15000</v>
      </c>
      <c r="D6" s="41">
        <f>C6*5%</f>
        <v>750</v>
      </c>
      <c r="E6" s="41"/>
      <c r="F6" s="41">
        <f>C6+D6</f>
        <v>15750</v>
      </c>
    </row>
    <row r="7" spans="2:6" x14ac:dyDescent="0.25">
      <c r="B7" s="41"/>
      <c r="C7" s="41"/>
      <c r="D7" s="41"/>
      <c r="E7" s="41"/>
      <c r="F7" s="41"/>
    </row>
    <row r="8" spans="2:6" x14ac:dyDescent="0.25">
      <c r="B8" s="41" t="s">
        <v>34</v>
      </c>
      <c r="C8" s="41">
        <v>9000</v>
      </c>
      <c r="D8" s="41"/>
      <c r="E8" s="41">
        <f>C8*5%</f>
        <v>450</v>
      </c>
      <c r="F8" s="41">
        <f>C8+E8</f>
        <v>9450</v>
      </c>
    </row>
    <row r="9" spans="2:6" x14ac:dyDescent="0.25">
      <c r="B9" s="41"/>
      <c r="C9" s="41"/>
      <c r="D9" s="41"/>
      <c r="E9" s="41"/>
      <c r="F9" s="41"/>
    </row>
    <row r="10" spans="2:6" x14ac:dyDescent="0.25">
      <c r="B10" s="41" t="s">
        <v>35</v>
      </c>
      <c r="C10" s="41">
        <v>750</v>
      </c>
      <c r="D10" s="41"/>
      <c r="E10" s="41">
        <f>C10*5%</f>
        <v>37.5</v>
      </c>
      <c r="F10" s="41">
        <f>C10+E10</f>
        <v>787.5</v>
      </c>
    </row>
    <row r="11" spans="2:6" x14ac:dyDescent="0.25">
      <c r="B11" s="41"/>
      <c r="C11" s="41"/>
      <c r="D11" s="41"/>
      <c r="E11" s="41"/>
      <c r="F11" s="41"/>
    </row>
    <row r="12" spans="2:6" ht="15.75" x14ac:dyDescent="0.25">
      <c r="B12" s="42" t="s">
        <v>36</v>
      </c>
      <c r="C12" s="42">
        <f>SUM(C6:C11)</f>
        <v>24750</v>
      </c>
      <c r="D12" s="42">
        <f t="shared" ref="D12:F12" si="0">SUM(D6:D11)</f>
        <v>750</v>
      </c>
      <c r="E12" s="42">
        <f t="shared" si="0"/>
        <v>487.5</v>
      </c>
      <c r="F12" s="42">
        <f t="shared" si="0"/>
        <v>25987.5</v>
      </c>
    </row>
  </sheetData>
  <mergeCells count="1">
    <mergeCell ref="B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1966-6F32-4471-8F5B-F1B08CB86AD6}">
  <dimension ref="A1:G38"/>
  <sheetViews>
    <sheetView topLeftCell="A33" workbookViewId="0">
      <selection sqref="A1:XFD1048576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52.140625" customWidth="1"/>
    <col min="4" max="4" width="6.140625" bestFit="1" customWidth="1"/>
    <col min="5" max="5" width="6.5703125" bestFit="1" customWidth="1"/>
    <col min="6" max="6" width="12" bestFit="1" customWidth="1"/>
  </cols>
  <sheetData>
    <row r="1" spans="1:6" ht="15" customHeight="1" x14ac:dyDescent="0.25">
      <c r="A1" s="36" t="s">
        <v>37</v>
      </c>
      <c r="B1" s="37"/>
      <c r="C1" s="37"/>
      <c r="D1" s="37"/>
      <c r="E1" s="37"/>
      <c r="F1" s="37"/>
    </row>
    <row r="2" spans="1:6" ht="15" customHeight="1" x14ac:dyDescent="0.25">
      <c r="A2" s="38"/>
      <c r="B2" s="39"/>
      <c r="C2" s="39"/>
      <c r="D2" s="39"/>
      <c r="E2" s="39"/>
      <c r="F2" s="39"/>
    </row>
    <row r="3" spans="1:6" ht="18" customHeight="1" x14ac:dyDescent="0.25">
      <c r="A3" s="36" t="s">
        <v>38</v>
      </c>
      <c r="B3" s="37"/>
      <c r="C3" s="37"/>
      <c r="D3" s="37"/>
      <c r="E3" s="37"/>
      <c r="F3" s="37"/>
    </row>
    <row r="4" spans="1:6" x14ac:dyDescent="0.25">
      <c r="A4" s="43" t="s">
        <v>39</v>
      </c>
      <c r="B4" s="43"/>
      <c r="C4" s="43"/>
      <c r="D4" s="43"/>
      <c r="E4" s="43"/>
      <c r="F4" s="43"/>
    </row>
    <row r="5" spans="1:6" x14ac:dyDescent="0.25">
      <c r="A5" s="43"/>
      <c r="B5" s="43"/>
      <c r="C5" s="43"/>
      <c r="D5" s="43"/>
      <c r="E5" s="43"/>
      <c r="F5" s="43"/>
    </row>
    <row r="6" spans="1:6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</row>
    <row r="7" spans="1:6" x14ac:dyDescent="0.25">
      <c r="A7" s="44">
        <v>45291</v>
      </c>
      <c r="C7" t="s">
        <v>77</v>
      </c>
    </row>
    <row r="8" spans="1:6" x14ac:dyDescent="0.25">
      <c r="A8" s="44">
        <v>45292</v>
      </c>
      <c r="B8" t="s">
        <v>46</v>
      </c>
      <c r="C8" t="s">
        <v>78</v>
      </c>
      <c r="E8">
        <f ca="1">RANDBETWEEN(100,350)</f>
        <v>251</v>
      </c>
      <c r="F8">
        <f ca="1">F7+E8-D8</f>
        <v>251</v>
      </c>
    </row>
    <row r="9" spans="1:6" x14ac:dyDescent="0.25">
      <c r="A9" s="44">
        <v>45293</v>
      </c>
      <c r="B9" t="s">
        <v>47</v>
      </c>
      <c r="C9" t="s">
        <v>78</v>
      </c>
      <c r="E9">
        <f t="shared" ref="E9:E38" ca="1" si="0">RANDBETWEEN(100,350)</f>
        <v>306</v>
      </c>
      <c r="F9">
        <f t="shared" ref="F9:F38" ca="1" si="1">F8+E9-D9</f>
        <v>557</v>
      </c>
    </row>
    <row r="10" spans="1:6" x14ac:dyDescent="0.25">
      <c r="A10" s="44">
        <v>45294</v>
      </c>
      <c r="B10" t="s">
        <v>48</v>
      </c>
      <c r="C10" t="s">
        <v>78</v>
      </c>
      <c r="E10">
        <f t="shared" ca="1" si="0"/>
        <v>161</v>
      </c>
      <c r="F10">
        <f t="shared" ca="1" si="1"/>
        <v>718</v>
      </c>
    </row>
    <row r="11" spans="1:6" x14ac:dyDescent="0.25">
      <c r="A11" s="44">
        <v>45295</v>
      </c>
      <c r="B11" t="s">
        <v>49</v>
      </c>
      <c r="C11" t="s">
        <v>78</v>
      </c>
      <c r="E11">
        <f t="shared" ca="1" si="0"/>
        <v>177</v>
      </c>
      <c r="F11">
        <f t="shared" ca="1" si="1"/>
        <v>895</v>
      </c>
    </row>
    <row r="12" spans="1:6" x14ac:dyDescent="0.25">
      <c r="A12" s="44">
        <v>45296</v>
      </c>
      <c r="B12" t="s">
        <v>50</v>
      </c>
      <c r="C12" t="s">
        <v>78</v>
      </c>
      <c r="E12">
        <f t="shared" ca="1" si="0"/>
        <v>175</v>
      </c>
      <c r="F12">
        <f t="shared" ca="1" si="1"/>
        <v>1070</v>
      </c>
    </row>
    <row r="13" spans="1:6" x14ac:dyDescent="0.25">
      <c r="A13" s="44">
        <v>45297</v>
      </c>
      <c r="B13" t="s">
        <v>51</v>
      </c>
      <c r="C13" t="s">
        <v>78</v>
      </c>
      <c r="E13">
        <f t="shared" ca="1" si="0"/>
        <v>315</v>
      </c>
      <c r="F13">
        <f t="shared" ca="1" si="1"/>
        <v>1385</v>
      </c>
    </row>
    <row r="14" spans="1:6" x14ac:dyDescent="0.25">
      <c r="A14" s="44">
        <v>45298</v>
      </c>
      <c r="B14" t="s">
        <v>52</v>
      </c>
      <c r="C14" t="s">
        <v>78</v>
      </c>
      <c r="E14">
        <f t="shared" ca="1" si="0"/>
        <v>327</v>
      </c>
      <c r="F14">
        <f t="shared" ca="1" si="1"/>
        <v>1712</v>
      </c>
    </row>
    <row r="15" spans="1:6" x14ac:dyDescent="0.25">
      <c r="A15" s="44">
        <v>45299</v>
      </c>
      <c r="B15" t="s">
        <v>53</v>
      </c>
      <c r="C15" t="s">
        <v>78</v>
      </c>
      <c r="E15">
        <f t="shared" ca="1" si="0"/>
        <v>186</v>
      </c>
      <c r="F15">
        <f t="shared" ca="1" si="1"/>
        <v>1898</v>
      </c>
    </row>
    <row r="16" spans="1:6" x14ac:dyDescent="0.25">
      <c r="A16" s="44">
        <v>45300</v>
      </c>
      <c r="B16" t="s">
        <v>54</v>
      </c>
      <c r="C16" t="s">
        <v>78</v>
      </c>
      <c r="E16">
        <f t="shared" ca="1" si="0"/>
        <v>155</v>
      </c>
      <c r="F16">
        <f t="shared" ca="1" si="1"/>
        <v>2053</v>
      </c>
    </row>
    <row r="17" spans="1:6" x14ac:dyDescent="0.25">
      <c r="A17" s="44">
        <v>45301</v>
      </c>
      <c r="B17" t="s">
        <v>55</v>
      </c>
      <c r="C17" t="s">
        <v>78</v>
      </c>
      <c r="E17">
        <f t="shared" ca="1" si="0"/>
        <v>214</v>
      </c>
      <c r="F17">
        <f t="shared" ca="1" si="1"/>
        <v>2267</v>
      </c>
    </row>
    <row r="18" spans="1:6" x14ac:dyDescent="0.25">
      <c r="A18" s="44">
        <v>45302</v>
      </c>
      <c r="B18" t="s">
        <v>56</v>
      </c>
      <c r="C18" t="s">
        <v>78</v>
      </c>
      <c r="E18">
        <f t="shared" ca="1" si="0"/>
        <v>308</v>
      </c>
      <c r="F18">
        <f t="shared" ca="1" si="1"/>
        <v>2575</v>
      </c>
    </row>
    <row r="19" spans="1:6" x14ac:dyDescent="0.25">
      <c r="A19" s="44">
        <v>45303</v>
      </c>
      <c r="B19" t="s">
        <v>57</v>
      </c>
      <c r="C19" t="s">
        <v>78</v>
      </c>
      <c r="E19">
        <f t="shared" ca="1" si="0"/>
        <v>265</v>
      </c>
      <c r="F19">
        <f t="shared" ca="1" si="1"/>
        <v>2840</v>
      </c>
    </row>
    <row r="20" spans="1:6" x14ac:dyDescent="0.25">
      <c r="A20" s="44">
        <v>45304</v>
      </c>
      <c r="B20" t="s">
        <v>58</v>
      </c>
      <c r="C20" t="s">
        <v>78</v>
      </c>
      <c r="E20">
        <f t="shared" ca="1" si="0"/>
        <v>187</v>
      </c>
      <c r="F20">
        <f t="shared" ca="1" si="1"/>
        <v>3027</v>
      </c>
    </row>
    <row r="21" spans="1:6" x14ac:dyDescent="0.25">
      <c r="A21" s="44">
        <v>45305</v>
      </c>
      <c r="B21" t="s">
        <v>59</v>
      </c>
      <c r="C21" t="s">
        <v>78</v>
      </c>
      <c r="E21">
        <f t="shared" ca="1" si="0"/>
        <v>311</v>
      </c>
      <c r="F21">
        <f t="shared" ca="1" si="1"/>
        <v>3338</v>
      </c>
    </row>
    <row r="22" spans="1:6" x14ac:dyDescent="0.25">
      <c r="A22" s="44">
        <v>45306</v>
      </c>
      <c r="B22" t="s">
        <v>60</v>
      </c>
      <c r="C22" t="s">
        <v>78</v>
      </c>
      <c r="E22">
        <f t="shared" ca="1" si="0"/>
        <v>189</v>
      </c>
      <c r="F22">
        <f t="shared" ca="1" si="1"/>
        <v>3527</v>
      </c>
    </row>
    <row r="23" spans="1:6" x14ac:dyDescent="0.25">
      <c r="A23" s="44">
        <v>45307</v>
      </c>
      <c r="B23" t="s">
        <v>61</v>
      </c>
      <c r="C23" t="s">
        <v>78</v>
      </c>
      <c r="E23">
        <f t="shared" ca="1" si="0"/>
        <v>155</v>
      </c>
      <c r="F23">
        <f t="shared" ca="1" si="1"/>
        <v>3682</v>
      </c>
    </row>
    <row r="24" spans="1:6" x14ac:dyDescent="0.25">
      <c r="A24" s="44">
        <v>45308</v>
      </c>
      <c r="B24" t="s">
        <v>62</v>
      </c>
      <c r="C24" t="s">
        <v>78</v>
      </c>
      <c r="E24">
        <f t="shared" ca="1" si="0"/>
        <v>313</v>
      </c>
      <c r="F24">
        <f t="shared" ca="1" si="1"/>
        <v>3995</v>
      </c>
    </row>
    <row r="25" spans="1:6" x14ac:dyDescent="0.25">
      <c r="A25" s="44">
        <v>45309</v>
      </c>
      <c r="B25" t="s">
        <v>63</v>
      </c>
      <c r="C25" t="s">
        <v>78</v>
      </c>
      <c r="E25">
        <f t="shared" ca="1" si="0"/>
        <v>211</v>
      </c>
      <c r="F25">
        <f t="shared" ca="1" si="1"/>
        <v>4206</v>
      </c>
    </row>
    <row r="26" spans="1:6" x14ac:dyDescent="0.25">
      <c r="A26" s="44">
        <v>45310</v>
      </c>
      <c r="B26" t="s">
        <v>64</v>
      </c>
      <c r="C26" t="s">
        <v>78</v>
      </c>
      <c r="E26">
        <f t="shared" ca="1" si="0"/>
        <v>123</v>
      </c>
      <c r="F26">
        <f t="shared" ca="1" si="1"/>
        <v>4329</v>
      </c>
    </row>
    <row r="27" spans="1:6" x14ac:dyDescent="0.25">
      <c r="A27" s="44">
        <v>45311</v>
      </c>
      <c r="B27" t="s">
        <v>65</v>
      </c>
      <c r="C27" t="s">
        <v>78</v>
      </c>
      <c r="E27">
        <f t="shared" ca="1" si="0"/>
        <v>225</v>
      </c>
      <c r="F27">
        <f t="shared" ca="1" si="1"/>
        <v>4554</v>
      </c>
    </row>
    <row r="28" spans="1:6" x14ac:dyDescent="0.25">
      <c r="A28" s="44">
        <v>45312</v>
      </c>
      <c r="B28" t="s">
        <v>66</v>
      </c>
      <c r="C28" t="s">
        <v>78</v>
      </c>
      <c r="E28">
        <f t="shared" ca="1" si="0"/>
        <v>178</v>
      </c>
      <c r="F28">
        <f t="shared" ca="1" si="1"/>
        <v>4732</v>
      </c>
    </row>
    <row r="29" spans="1:6" x14ac:dyDescent="0.25">
      <c r="A29" s="44">
        <v>45313</v>
      </c>
      <c r="B29" t="s">
        <v>67</v>
      </c>
      <c r="C29" t="s">
        <v>78</v>
      </c>
      <c r="E29">
        <f t="shared" ca="1" si="0"/>
        <v>304</v>
      </c>
      <c r="F29">
        <f t="shared" ca="1" si="1"/>
        <v>5036</v>
      </c>
    </row>
    <row r="30" spans="1:6" x14ac:dyDescent="0.25">
      <c r="A30" s="44">
        <v>45314</v>
      </c>
      <c r="B30" t="s">
        <v>68</v>
      </c>
      <c r="C30" t="s">
        <v>78</v>
      </c>
      <c r="E30">
        <f t="shared" ca="1" si="0"/>
        <v>131</v>
      </c>
      <c r="F30">
        <f t="shared" ca="1" si="1"/>
        <v>5167</v>
      </c>
    </row>
    <row r="31" spans="1:6" x14ac:dyDescent="0.25">
      <c r="A31" s="44">
        <v>45315</v>
      </c>
      <c r="B31" t="s">
        <v>69</v>
      </c>
      <c r="C31" t="s">
        <v>78</v>
      </c>
      <c r="E31">
        <f t="shared" ca="1" si="0"/>
        <v>217</v>
      </c>
      <c r="F31">
        <f t="shared" ca="1" si="1"/>
        <v>5384</v>
      </c>
    </row>
    <row r="32" spans="1:6" x14ac:dyDescent="0.25">
      <c r="A32" s="44">
        <v>45316</v>
      </c>
      <c r="B32" t="s">
        <v>70</v>
      </c>
      <c r="C32" t="s">
        <v>78</v>
      </c>
      <c r="E32">
        <f t="shared" ca="1" si="0"/>
        <v>328</v>
      </c>
      <c r="F32">
        <f t="shared" ca="1" si="1"/>
        <v>5712</v>
      </c>
    </row>
    <row r="33" spans="1:7" x14ac:dyDescent="0.25">
      <c r="A33" s="44">
        <v>45317</v>
      </c>
      <c r="B33" t="s">
        <v>71</v>
      </c>
      <c r="C33" t="s">
        <v>78</v>
      </c>
      <c r="E33">
        <f t="shared" ca="1" si="0"/>
        <v>196</v>
      </c>
      <c r="F33">
        <f t="shared" ca="1" si="1"/>
        <v>5908</v>
      </c>
    </row>
    <row r="34" spans="1:7" x14ac:dyDescent="0.25">
      <c r="A34" s="44">
        <v>45318</v>
      </c>
      <c r="B34" t="s">
        <v>72</v>
      </c>
      <c r="C34" t="s">
        <v>78</v>
      </c>
      <c r="E34">
        <f t="shared" ca="1" si="0"/>
        <v>228</v>
      </c>
      <c r="F34">
        <f t="shared" ca="1" si="1"/>
        <v>6136</v>
      </c>
    </row>
    <row r="35" spans="1:7" x14ac:dyDescent="0.25">
      <c r="A35" s="44">
        <v>45319</v>
      </c>
      <c r="B35" t="s">
        <v>73</v>
      </c>
      <c r="C35" t="s">
        <v>78</v>
      </c>
      <c r="E35">
        <f t="shared" ca="1" si="0"/>
        <v>330</v>
      </c>
      <c r="F35">
        <f t="shared" ca="1" si="1"/>
        <v>6466</v>
      </c>
    </row>
    <row r="36" spans="1:7" x14ac:dyDescent="0.25">
      <c r="A36" s="44">
        <v>45320</v>
      </c>
      <c r="B36" t="s">
        <v>74</v>
      </c>
      <c r="C36" t="s">
        <v>78</v>
      </c>
      <c r="E36">
        <f t="shared" ca="1" si="0"/>
        <v>194</v>
      </c>
      <c r="F36">
        <f t="shared" ca="1" si="1"/>
        <v>6660</v>
      </c>
    </row>
    <row r="37" spans="1:7" x14ac:dyDescent="0.25">
      <c r="A37" s="44">
        <v>45321</v>
      </c>
      <c r="B37" t="s">
        <v>75</v>
      </c>
      <c r="C37" t="s">
        <v>78</v>
      </c>
      <c r="E37">
        <f t="shared" ca="1" si="0"/>
        <v>303</v>
      </c>
      <c r="F37">
        <f t="shared" ca="1" si="1"/>
        <v>6963</v>
      </c>
    </row>
    <row r="38" spans="1:7" x14ac:dyDescent="0.25">
      <c r="A38" s="44">
        <v>45322</v>
      </c>
      <c r="B38" t="s">
        <v>76</v>
      </c>
      <c r="C38" t="s">
        <v>78</v>
      </c>
      <c r="E38">
        <f t="shared" ca="1" si="0"/>
        <v>211</v>
      </c>
      <c r="F38">
        <f t="shared" ca="1" si="1"/>
        <v>7174</v>
      </c>
      <c r="G38" t="s">
        <v>79</v>
      </c>
    </row>
  </sheetData>
  <mergeCells count="3">
    <mergeCell ref="A1:F2"/>
    <mergeCell ref="A3:F3"/>
    <mergeCell ref="A4:F5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2524-5621-4D29-88BD-E62835FB2E03}">
  <dimension ref="A1:G38"/>
  <sheetViews>
    <sheetView workbookViewId="0">
      <selection activeCell="H14" sqref="H14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52.140625" customWidth="1"/>
    <col min="4" max="4" width="6.140625" bestFit="1" customWidth="1"/>
    <col min="5" max="5" width="6.5703125" bestFit="1" customWidth="1"/>
    <col min="6" max="6" width="12" bestFit="1" customWidth="1"/>
  </cols>
  <sheetData>
    <row r="1" spans="1:6" ht="15" customHeight="1" x14ac:dyDescent="0.25">
      <c r="A1" s="36" t="s">
        <v>37</v>
      </c>
      <c r="B1" s="37"/>
      <c r="C1" s="37"/>
      <c r="D1" s="37"/>
      <c r="E1" s="37"/>
      <c r="F1" s="37"/>
    </row>
    <row r="2" spans="1:6" ht="15" customHeight="1" x14ac:dyDescent="0.25">
      <c r="A2" s="38"/>
      <c r="B2" s="39"/>
      <c r="C2" s="39"/>
      <c r="D2" s="39"/>
      <c r="E2" s="39"/>
      <c r="F2" s="39"/>
    </row>
    <row r="3" spans="1:6" ht="18" customHeight="1" x14ac:dyDescent="0.25">
      <c r="A3" s="36" t="s">
        <v>38</v>
      </c>
      <c r="B3" s="37"/>
      <c r="C3" s="37"/>
      <c r="D3" s="37"/>
      <c r="E3" s="37"/>
      <c r="F3" s="37"/>
    </row>
    <row r="4" spans="1:6" x14ac:dyDescent="0.25">
      <c r="A4" s="43" t="s">
        <v>80</v>
      </c>
      <c r="B4" s="43"/>
      <c r="C4" s="43"/>
      <c r="D4" s="43"/>
      <c r="E4" s="43"/>
      <c r="F4" s="43"/>
    </row>
    <row r="5" spans="1:6" x14ac:dyDescent="0.25">
      <c r="A5" s="43"/>
      <c r="B5" s="43"/>
      <c r="C5" s="43"/>
      <c r="D5" s="43"/>
      <c r="E5" s="43"/>
      <c r="F5" s="43"/>
    </row>
    <row r="6" spans="1:6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</row>
    <row r="7" spans="1:6" x14ac:dyDescent="0.25">
      <c r="A7" s="44">
        <v>45291</v>
      </c>
      <c r="C7" t="s">
        <v>77</v>
      </c>
    </row>
    <row r="8" spans="1:6" x14ac:dyDescent="0.25">
      <c r="A8" s="44">
        <v>45292</v>
      </c>
      <c r="B8" t="s">
        <v>81</v>
      </c>
      <c r="C8" t="s">
        <v>112</v>
      </c>
      <c r="D8">
        <f ca="1">RANDBETWEEN(100,250)</f>
        <v>217</v>
      </c>
      <c r="F8">
        <f ca="1">F7-E8+D8</f>
        <v>217</v>
      </c>
    </row>
    <row r="9" spans="1:6" x14ac:dyDescent="0.25">
      <c r="A9" s="44">
        <v>45293</v>
      </c>
      <c r="B9" t="s">
        <v>82</v>
      </c>
      <c r="C9" t="s">
        <v>113</v>
      </c>
      <c r="D9">
        <f t="shared" ref="D9:D38" ca="1" si="0">RANDBETWEEN(100,250)</f>
        <v>114</v>
      </c>
      <c r="F9">
        <f t="shared" ref="F9:F38" ca="1" si="1">F8-E9+D9</f>
        <v>331</v>
      </c>
    </row>
    <row r="10" spans="1:6" x14ac:dyDescent="0.25">
      <c r="A10" s="44">
        <v>45294</v>
      </c>
      <c r="B10" t="s">
        <v>83</v>
      </c>
      <c r="C10" t="s">
        <v>114</v>
      </c>
      <c r="D10">
        <f t="shared" ca="1" si="0"/>
        <v>102</v>
      </c>
      <c r="F10">
        <f t="shared" ca="1" si="1"/>
        <v>433</v>
      </c>
    </row>
    <row r="11" spans="1:6" x14ac:dyDescent="0.25">
      <c r="A11" s="44">
        <v>45295</v>
      </c>
      <c r="B11" t="s">
        <v>84</v>
      </c>
      <c r="C11" t="s">
        <v>115</v>
      </c>
      <c r="D11">
        <f t="shared" ca="1" si="0"/>
        <v>170</v>
      </c>
      <c r="F11">
        <f t="shared" ca="1" si="1"/>
        <v>603</v>
      </c>
    </row>
    <row r="12" spans="1:6" x14ac:dyDescent="0.25">
      <c r="A12" s="44">
        <v>45296</v>
      </c>
      <c r="B12" t="s">
        <v>85</v>
      </c>
      <c r="C12" t="s">
        <v>116</v>
      </c>
      <c r="D12">
        <f t="shared" ca="1" si="0"/>
        <v>239</v>
      </c>
      <c r="F12">
        <f t="shared" ca="1" si="1"/>
        <v>842</v>
      </c>
    </row>
    <row r="13" spans="1:6" x14ac:dyDescent="0.25">
      <c r="A13" s="44">
        <v>45297</v>
      </c>
      <c r="B13" t="s">
        <v>86</v>
      </c>
      <c r="C13" t="s">
        <v>117</v>
      </c>
      <c r="D13">
        <f t="shared" ca="1" si="0"/>
        <v>248</v>
      </c>
      <c r="F13">
        <f t="shared" ca="1" si="1"/>
        <v>1090</v>
      </c>
    </row>
    <row r="14" spans="1:6" x14ac:dyDescent="0.25">
      <c r="A14" s="44">
        <v>45298</v>
      </c>
      <c r="B14" t="s">
        <v>87</v>
      </c>
      <c r="C14" t="s">
        <v>118</v>
      </c>
      <c r="D14">
        <f t="shared" ca="1" si="0"/>
        <v>204</v>
      </c>
      <c r="F14">
        <f t="shared" ca="1" si="1"/>
        <v>1294</v>
      </c>
    </row>
    <row r="15" spans="1:6" x14ac:dyDescent="0.25">
      <c r="A15" s="44">
        <v>45299</v>
      </c>
      <c r="B15" t="s">
        <v>88</v>
      </c>
      <c r="C15" t="s">
        <v>119</v>
      </c>
      <c r="D15">
        <f t="shared" ca="1" si="0"/>
        <v>133</v>
      </c>
      <c r="F15">
        <f t="shared" ca="1" si="1"/>
        <v>1427</v>
      </c>
    </row>
    <row r="16" spans="1:6" x14ac:dyDescent="0.25">
      <c r="A16" s="44">
        <v>45300</v>
      </c>
      <c r="B16" t="s">
        <v>89</v>
      </c>
      <c r="C16" t="s">
        <v>120</v>
      </c>
      <c r="D16">
        <f t="shared" ca="1" si="0"/>
        <v>175</v>
      </c>
      <c r="F16">
        <f t="shared" ca="1" si="1"/>
        <v>1602</v>
      </c>
    </row>
    <row r="17" spans="1:6" x14ac:dyDescent="0.25">
      <c r="A17" s="44">
        <v>45301</v>
      </c>
      <c r="B17" t="s">
        <v>90</v>
      </c>
      <c r="C17" t="s">
        <v>121</v>
      </c>
      <c r="D17">
        <f t="shared" ca="1" si="0"/>
        <v>125</v>
      </c>
      <c r="F17">
        <f t="shared" ca="1" si="1"/>
        <v>1727</v>
      </c>
    </row>
    <row r="18" spans="1:6" x14ac:dyDescent="0.25">
      <c r="A18" s="44">
        <v>45302</v>
      </c>
      <c r="B18" t="s">
        <v>91</v>
      </c>
      <c r="C18" t="s">
        <v>122</v>
      </c>
      <c r="D18">
        <f t="shared" ca="1" si="0"/>
        <v>200</v>
      </c>
      <c r="F18">
        <f t="shared" ca="1" si="1"/>
        <v>1927</v>
      </c>
    </row>
    <row r="19" spans="1:6" x14ac:dyDescent="0.25">
      <c r="A19" s="44">
        <v>45303</v>
      </c>
      <c r="B19" t="s">
        <v>92</v>
      </c>
      <c r="C19" t="s">
        <v>123</v>
      </c>
      <c r="D19">
        <f t="shared" ca="1" si="0"/>
        <v>166</v>
      </c>
      <c r="F19">
        <f t="shared" ca="1" si="1"/>
        <v>2093</v>
      </c>
    </row>
    <row r="20" spans="1:6" x14ac:dyDescent="0.25">
      <c r="A20" s="44">
        <v>45304</v>
      </c>
      <c r="B20" t="s">
        <v>93</v>
      </c>
      <c r="C20" t="s">
        <v>124</v>
      </c>
      <c r="D20">
        <f t="shared" ca="1" si="0"/>
        <v>189</v>
      </c>
      <c r="F20">
        <f t="shared" ca="1" si="1"/>
        <v>2282</v>
      </c>
    </row>
    <row r="21" spans="1:6" x14ac:dyDescent="0.25">
      <c r="A21" s="44">
        <v>45305</v>
      </c>
      <c r="B21" t="s">
        <v>94</v>
      </c>
      <c r="C21" t="s">
        <v>125</v>
      </c>
      <c r="D21">
        <f t="shared" ca="1" si="0"/>
        <v>224</v>
      </c>
      <c r="F21">
        <f t="shared" ca="1" si="1"/>
        <v>2506</v>
      </c>
    </row>
    <row r="22" spans="1:6" x14ac:dyDescent="0.25">
      <c r="A22" s="44">
        <v>45306</v>
      </c>
      <c r="B22" t="s">
        <v>95</v>
      </c>
      <c r="C22" t="s">
        <v>126</v>
      </c>
      <c r="D22">
        <f t="shared" ca="1" si="0"/>
        <v>141</v>
      </c>
      <c r="F22">
        <f t="shared" ca="1" si="1"/>
        <v>2647</v>
      </c>
    </row>
    <row r="23" spans="1:6" x14ac:dyDescent="0.25">
      <c r="A23" s="44">
        <v>45307</v>
      </c>
      <c r="B23" t="s">
        <v>96</v>
      </c>
      <c r="C23" t="s">
        <v>127</v>
      </c>
      <c r="D23">
        <f t="shared" ca="1" si="0"/>
        <v>216</v>
      </c>
      <c r="F23">
        <f t="shared" ca="1" si="1"/>
        <v>2863</v>
      </c>
    </row>
    <row r="24" spans="1:6" x14ac:dyDescent="0.25">
      <c r="A24" s="44">
        <v>45308</v>
      </c>
      <c r="B24" t="s">
        <v>97</v>
      </c>
      <c r="C24" t="s">
        <v>128</v>
      </c>
      <c r="D24">
        <f t="shared" ca="1" si="0"/>
        <v>248</v>
      </c>
      <c r="F24">
        <f t="shared" ca="1" si="1"/>
        <v>3111</v>
      </c>
    </row>
    <row r="25" spans="1:6" x14ac:dyDescent="0.25">
      <c r="A25" s="44">
        <v>45309</v>
      </c>
      <c r="B25" t="s">
        <v>98</v>
      </c>
      <c r="C25" t="s">
        <v>129</v>
      </c>
      <c r="D25">
        <f t="shared" ca="1" si="0"/>
        <v>189</v>
      </c>
      <c r="F25">
        <f t="shared" ca="1" si="1"/>
        <v>3300</v>
      </c>
    </row>
    <row r="26" spans="1:6" x14ac:dyDescent="0.25">
      <c r="A26" s="44">
        <v>45310</v>
      </c>
      <c r="B26" t="s">
        <v>99</v>
      </c>
      <c r="C26" t="s">
        <v>130</v>
      </c>
      <c r="D26">
        <f t="shared" ca="1" si="0"/>
        <v>167</v>
      </c>
      <c r="F26">
        <f t="shared" ca="1" si="1"/>
        <v>3467</v>
      </c>
    </row>
    <row r="27" spans="1:6" x14ac:dyDescent="0.25">
      <c r="A27" s="44">
        <v>45311</v>
      </c>
      <c r="B27" t="s">
        <v>100</v>
      </c>
      <c r="C27" t="s">
        <v>131</v>
      </c>
      <c r="D27">
        <f t="shared" ca="1" si="0"/>
        <v>217</v>
      </c>
      <c r="F27">
        <f t="shared" ca="1" si="1"/>
        <v>3684</v>
      </c>
    </row>
    <row r="28" spans="1:6" x14ac:dyDescent="0.25">
      <c r="A28" s="44">
        <v>45312</v>
      </c>
      <c r="B28" t="s">
        <v>101</v>
      </c>
      <c r="C28" t="s">
        <v>132</v>
      </c>
      <c r="D28">
        <f t="shared" ca="1" si="0"/>
        <v>151</v>
      </c>
      <c r="F28">
        <f t="shared" ca="1" si="1"/>
        <v>3835</v>
      </c>
    </row>
    <row r="29" spans="1:6" x14ac:dyDescent="0.25">
      <c r="A29" s="44">
        <v>45313</v>
      </c>
      <c r="B29" t="s">
        <v>102</v>
      </c>
      <c r="C29" t="s">
        <v>133</v>
      </c>
      <c r="D29">
        <f t="shared" ca="1" si="0"/>
        <v>110</v>
      </c>
      <c r="F29">
        <f t="shared" ca="1" si="1"/>
        <v>3945</v>
      </c>
    </row>
    <row r="30" spans="1:6" x14ac:dyDescent="0.25">
      <c r="A30" s="44">
        <v>45314</v>
      </c>
      <c r="B30" t="s">
        <v>103</v>
      </c>
      <c r="C30" t="s">
        <v>134</v>
      </c>
      <c r="D30">
        <f t="shared" ca="1" si="0"/>
        <v>214</v>
      </c>
      <c r="F30">
        <f t="shared" ca="1" si="1"/>
        <v>4159</v>
      </c>
    </row>
    <row r="31" spans="1:6" x14ac:dyDescent="0.25">
      <c r="A31" s="44">
        <v>45315</v>
      </c>
      <c r="B31" t="s">
        <v>104</v>
      </c>
      <c r="C31" t="s">
        <v>135</v>
      </c>
      <c r="D31">
        <f t="shared" ca="1" si="0"/>
        <v>196</v>
      </c>
      <c r="F31">
        <f t="shared" ca="1" si="1"/>
        <v>4355</v>
      </c>
    </row>
    <row r="32" spans="1:6" x14ac:dyDescent="0.25">
      <c r="A32" s="44">
        <v>45316</v>
      </c>
      <c r="B32" t="s">
        <v>105</v>
      </c>
      <c r="C32" t="s">
        <v>136</v>
      </c>
      <c r="D32">
        <f t="shared" ca="1" si="0"/>
        <v>250</v>
      </c>
      <c r="F32">
        <f t="shared" ca="1" si="1"/>
        <v>4605</v>
      </c>
    </row>
    <row r="33" spans="1:7" x14ac:dyDescent="0.25">
      <c r="A33" s="44">
        <v>45317</v>
      </c>
      <c r="B33" t="s">
        <v>106</v>
      </c>
      <c r="C33" t="s">
        <v>137</v>
      </c>
      <c r="D33">
        <f t="shared" ca="1" si="0"/>
        <v>212</v>
      </c>
      <c r="F33">
        <f t="shared" ca="1" si="1"/>
        <v>4817</v>
      </c>
    </row>
    <row r="34" spans="1:7" x14ac:dyDescent="0.25">
      <c r="A34" s="44">
        <v>45318</v>
      </c>
      <c r="B34" t="s">
        <v>107</v>
      </c>
      <c r="C34" t="s">
        <v>138</v>
      </c>
      <c r="D34">
        <f t="shared" ca="1" si="0"/>
        <v>181</v>
      </c>
      <c r="F34">
        <f t="shared" ca="1" si="1"/>
        <v>4998</v>
      </c>
    </row>
    <row r="35" spans="1:7" x14ac:dyDescent="0.25">
      <c r="A35" s="44">
        <v>45319</v>
      </c>
      <c r="B35" t="s">
        <v>108</v>
      </c>
      <c r="C35" t="s">
        <v>139</v>
      </c>
      <c r="D35">
        <f t="shared" ca="1" si="0"/>
        <v>216</v>
      </c>
      <c r="F35">
        <f t="shared" ca="1" si="1"/>
        <v>5214</v>
      </c>
    </row>
    <row r="36" spans="1:7" x14ac:dyDescent="0.25">
      <c r="A36" s="44">
        <v>45320</v>
      </c>
      <c r="B36" t="s">
        <v>109</v>
      </c>
      <c r="C36" t="s">
        <v>140</v>
      </c>
      <c r="D36">
        <f t="shared" ca="1" si="0"/>
        <v>234</v>
      </c>
      <c r="F36">
        <f t="shared" ca="1" si="1"/>
        <v>5448</v>
      </c>
    </row>
    <row r="37" spans="1:7" x14ac:dyDescent="0.25">
      <c r="A37" s="44">
        <v>45321</v>
      </c>
      <c r="B37" t="s">
        <v>110</v>
      </c>
      <c r="C37" t="s">
        <v>141</v>
      </c>
      <c r="D37">
        <f t="shared" ca="1" si="0"/>
        <v>159</v>
      </c>
      <c r="F37">
        <f t="shared" ca="1" si="1"/>
        <v>5607</v>
      </c>
    </row>
    <row r="38" spans="1:7" x14ac:dyDescent="0.25">
      <c r="A38" s="44">
        <v>45322</v>
      </c>
      <c r="B38" t="s">
        <v>111</v>
      </c>
      <c r="C38" t="s">
        <v>142</v>
      </c>
      <c r="D38">
        <f t="shared" ca="1" si="0"/>
        <v>233</v>
      </c>
      <c r="F38">
        <f t="shared" ca="1" si="1"/>
        <v>5840</v>
      </c>
      <c r="G38" t="s">
        <v>143</v>
      </c>
    </row>
  </sheetData>
  <mergeCells count="3">
    <mergeCell ref="A1:F2"/>
    <mergeCell ref="A3:F3"/>
    <mergeCell ref="A4:F5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8829-D828-467D-9D12-72C38E2D466D}">
  <dimension ref="B2:H11"/>
  <sheetViews>
    <sheetView tabSelected="1" zoomScale="145" zoomScaleNormal="145" workbookViewId="0">
      <selection activeCell="H10" sqref="H10"/>
    </sheetView>
  </sheetViews>
  <sheetFormatPr defaultRowHeight="15" x14ac:dyDescent="0.25"/>
  <sheetData>
    <row r="2" spans="2:8" ht="15" customHeight="1" x14ac:dyDescent="0.25">
      <c r="B2" s="10" t="s">
        <v>145</v>
      </c>
      <c r="C2" s="11"/>
      <c r="D2" s="11"/>
      <c r="E2" s="11"/>
      <c r="F2" s="11"/>
      <c r="G2" s="12"/>
    </row>
    <row r="3" spans="2:8" ht="15" customHeight="1" x14ac:dyDescent="0.25">
      <c r="B3" s="52"/>
      <c r="C3" s="53"/>
      <c r="D3" s="53"/>
      <c r="E3" s="53"/>
      <c r="F3" s="53"/>
      <c r="G3" s="54"/>
    </row>
    <row r="4" spans="2:8" ht="15" customHeight="1" x14ac:dyDescent="0.25">
      <c r="B4" s="46" t="s">
        <v>146</v>
      </c>
      <c r="C4" s="47"/>
      <c r="D4" s="47"/>
      <c r="E4" s="47"/>
      <c r="F4" s="47"/>
      <c r="G4" s="48"/>
    </row>
    <row r="5" spans="2:8" x14ac:dyDescent="0.25">
      <c r="B5" s="46" t="s">
        <v>147</v>
      </c>
      <c r="C5" s="47"/>
      <c r="D5" s="47"/>
      <c r="E5" s="47"/>
      <c r="F5" s="47"/>
      <c r="G5" s="48"/>
    </row>
    <row r="6" spans="2:8" x14ac:dyDescent="0.25">
      <c r="B6" s="49" t="s">
        <v>148</v>
      </c>
      <c r="C6" s="50"/>
      <c r="D6" s="50"/>
      <c r="E6" s="50"/>
      <c r="F6" s="51"/>
      <c r="G6" s="55" t="s">
        <v>149</v>
      </c>
    </row>
    <row r="7" spans="2:8" x14ac:dyDescent="0.25">
      <c r="B7" s="16" t="s">
        <v>150</v>
      </c>
      <c r="C7" s="17"/>
      <c r="D7" s="17"/>
      <c r="E7" s="17"/>
      <c r="F7" s="17"/>
      <c r="G7" s="25">
        <f ca="1">'output tax'!F38</f>
        <v>7174</v>
      </c>
      <c r="H7" t="s">
        <v>152</v>
      </c>
    </row>
    <row r="8" spans="2:8" x14ac:dyDescent="0.25">
      <c r="B8" s="16"/>
      <c r="C8" s="17"/>
      <c r="D8" s="17"/>
      <c r="E8" s="17"/>
      <c r="F8" s="17"/>
      <c r="G8" s="25"/>
    </row>
    <row r="9" spans="2:8" x14ac:dyDescent="0.25">
      <c r="B9" s="16" t="s">
        <v>151</v>
      </c>
      <c r="C9" s="17"/>
      <c r="D9" s="17"/>
      <c r="E9" s="17"/>
      <c r="F9" s="17"/>
      <c r="G9" s="25">
        <f ca="1">'INPUT TAX'!F38</f>
        <v>5840</v>
      </c>
      <c r="H9" t="s">
        <v>153</v>
      </c>
    </row>
    <row r="10" spans="2:8" x14ac:dyDescent="0.25">
      <c r="B10" s="19"/>
      <c r="C10" s="20"/>
      <c r="D10" s="20"/>
      <c r="E10" s="20"/>
      <c r="F10" s="20"/>
      <c r="G10" s="26"/>
    </row>
    <row r="11" spans="2:8" x14ac:dyDescent="0.25">
      <c r="B11" s="56" t="s">
        <v>145</v>
      </c>
      <c r="C11" s="57"/>
      <c r="D11" s="57"/>
      <c r="E11" s="57"/>
      <c r="F11" s="57"/>
      <c r="G11" s="58">
        <f ca="1">G7-G9</f>
        <v>1334</v>
      </c>
    </row>
  </sheetData>
  <mergeCells count="4">
    <mergeCell ref="B6:F6"/>
    <mergeCell ref="B5:G5"/>
    <mergeCell ref="B4:G4"/>
    <mergeCell ref="B2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69CE-1820-4CB7-91D6-B233235FE4DA}">
  <dimension ref="A1:S7"/>
  <sheetViews>
    <sheetView workbookViewId="0">
      <selection activeCell="S6" sqref="S6"/>
    </sheetView>
  </sheetViews>
  <sheetFormatPr defaultRowHeight="15" x14ac:dyDescent="0.25"/>
  <cols>
    <col min="2" max="2" width="16.42578125" customWidth="1"/>
  </cols>
  <sheetData>
    <row r="1" spans="1:19" x14ac:dyDescent="0.25">
      <c r="A1" s="59" t="s">
        <v>154</v>
      </c>
      <c r="B1" s="60"/>
      <c r="C1" s="60"/>
      <c r="D1" s="61"/>
      <c r="F1" s="59" t="s">
        <v>158</v>
      </c>
      <c r="G1" s="60"/>
      <c r="H1" s="60"/>
      <c r="I1" s="61"/>
      <c r="K1" s="59" t="s">
        <v>159</v>
      </c>
      <c r="L1" s="60"/>
      <c r="M1" s="60"/>
      <c r="N1" s="61"/>
      <c r="P1" s="59" t="s">
        <v>160</v>
      </c>
      <c r="Q1" s="60"/>
      <c r="R1" s="60"/>
      <c r="S1" s="61"/>
    </row>
    <row r="2" spans="1:19" x14ac:dyDescent="0.25">
      <c r="A2" s="62"/>
      <c r="B2" s="63"/>
      <c r="C2" s="63"/>
      <c r="D2" s="64"/>
      <c r="F2" s="62"/>
      <c r="G2" s="63"/>
      <c r="H2" s="63"/>
      <c r="I2" s="64"/>
      <c r="K2" s="62"/>
      <c r="L2" s="63"/>
      <c r="M2" s="63"/>
      <c r="N2" s="64"/>
      <c r="P2" s="62"/>
      <c r="Q2" s="63"/>
      <c r="R2" s="63"/>
      <c r="S2" s="64"/>
    </row>
    <row r="3" spans="1:19" x14ac:dyDescent="0.25">
      <c r="A3" s="16" t="s">
        <v>155</v>
      </c>
      <c r="B3" s="17"/>
      <c r="C3" s="17" t="s">
        <v>156</v>
      </c>
      <c r="D3" s="18" t="s">
        <v>157</v>
      </c>
      <c r="F3" s="16" t="s">
        <v>155</v>
      </c>
      <c r="G3" s="17"/>
      <c r="H3" s="17" t="s">
        <v>156</v>
      </c>
      <c r="I3" s="18" t="s">
        <v>157</v>
      </c>
      <c r="K3" s="16" t="s">
        <v>155</v>
      </c>
      <c r="L3" s="17"/>
      <c r="M3" s="17" t="s">
        <v>156</v>
      </c>
      <c r="N3" s="18" t="s">
        <v>157</v>
      </c>
      <c r="P3" s="16" t="s">
        <v>155</v>
      </c>
      <c r="Q3" s="17"/>
      <c r="R3" s="17" t="s">
        <v>156</v>
      </c>
      <c r="S3" s="18" t="s">
        <v>157</v>
      </c>
    </row>
    <row r="4" spans="1:19" x14ac:dyDescent="0.25">
      <c r="A4" s="69" t="s">
        <v>161</v>
      </c>
      <c r="B4" s="70"/>
      <c r="C4" s="17">
        <v>10000</v>
      </c>
      <c r="D4" s="18"/>
      <c r="F4" s="69" t="s">
        <v>164</v>
      </c>
      <c r="G4" s="70"/>
      <c r="H4" s="17">
        <f>I5+I6</f>
        <v>15750</v>
      </c>
      <c r="I4" s="18"/>
      <c r="K4" s="69" t="s">
        <v>166</v>
      </c>
      <c r="L4" s="70"/>
      <c r="M4" s="17">
        <f>C5</f>
        <v>500</v>
      </c>
      <c r="N4" s="18"/>
      <c r="P4" s="45" t="s">
        <v>168</v>
      </c>
      <c r="Q4" s="65"/>
      <c r="R4" s="17">
        <v>250</v>
      </c>
      <c r="S4" s="18"/>
    </row>
    <row r="5" spans="1:19" x14ac:dyDescent="0.25">
      <c r="A5" s="69" t="s">
        <v>162</v>
      </c>
      <c r="B5" s="70"/>
      <c r="C5" s="17">
        <f>C4*5%</f>
        <v>500</v>
      </c>
      <c r="D5" s="18"/>
      <c r="F5" s="71" t="s">
        <v>150</v>
      </c>
      <c r="G5" s="72"/>
      <c r="H5" s="17"/>
      <c r="I5" s="18">
        <f>I6*5%</f>
        <v>750</v>
      </c>
      <c r="K5" s="45" t="s">
        <v>167</v>
      </c>
      <c r="L5" s="65"/>
      <c r="M5" s="17"/>
      <c r="N5" s="18">
        <f>I5</f>
        <v>750</v>
      </c>
      <c r="P5" s="45" t="s">
        <v>169</v>
      </c>
      <c r="Q5" s="65"/>
      <c r="R5" s="17"/>
      <c r="S5" s="18">
        <v>250</v>
      </c>
    </row>
    <row r="6" spans="1:19" x14ac:dyDescent="0.25">
      <c r="A6" s="71" t="s">
        <v>163</v>
      </c>
      <c r="B6" s="72"/>
      <c r="C6" s="17"/>
      <c r="D6" s="18">
        <f>C4+C5</f>
        <v>10500</v>
      </c>
      <c r="F6" s="71" t="s">
        <v>165</v>
      </c>
      <c r="G6" s="72"/>
      <c r="H6" s="17"/>
      <c r="I6" s="18">
        <v>15000</v>
      </c>
      <c r="K6" s="45" t="s">
        <v>168</v>
      </c>
      <c r="L6" s="65"/>
      <c r="M6" s="18">
        <v>250</v>
      </c>
      <c r="P6" s="45"/>
      <c r="Q6" s="65"/>
      <c r="R6" s="17"/>
      <c r="S6" s="18"/>
    </row>
    <row r="7" spans="1:19" x14ac:dyDescent="0.25">
      <c r="A7" s="66"/>
      <c r="B7" s="67"/>
      <c r="C7" s="67">
        <f>SUM(C4:C6)</f>
        <v>10500</v>
      </c>
      <c r="D7" s="68">
        <f>SUM(D4:D6)</f>
        <v>10500</v>
      </c>
      <c r="F7" s="66"/>
      <c r="G7" s="67"/>
      <c r="H7" s="67">
        <f>SUM(H4:H6)</f>
        <v>15750</v>
      </c>
      <c r="I7" s="68">
        <f>SUM(I4:I6)</f>
        <v>15750</v>
      </c>
      <c r="K7" s="66"/>
      <c r="L7" s="67"/>
      <c r="M7" s="67">
        <f>SUM(M4:M6)</f>
        <v>750</v>
      </c>
      <c r="N7" s="68">
        <f>SUM(N4:N6)</f>
        <v>750</v>
      </c>
      <c r="P7" s="66"/>
      <c r="Q7" s="67"/>
      <c r="R7" s="67">
        <f>SUM(R4:R6)</f>
        <v>250</v>
      </c>
      <c r="S7" s="68">
        <f>SUM(S4:S6)</f>
        <v>250</v>
      </c>
    </row>
  </sheetData>
  <mergeCells count="16">
    <mergeCell ref="K1:N2"/>
    <mergeCell ref="K4:L4"/>
    <mergeCell ref="K6:L6"/>
    <mergeCell ref="P1:S2"/>
    <mergeCell ref="P4:Q4"/>
    <mergeCell ref="P6:Q6"/>
    <mergeCell ref="P5:Q5"/>
    <mergeCell ref="K5:L5"/>
    <mergeCell ref="A1:D2"/>
    <mergeCell ref="A6:B6"/>
    <mergeCell ref="A4:B4"/>
    <mergeCell ref="F1:I2"/>
    <mergeCell ref="F4:G4"/>
    <mergeCell ref="F6:G6"/>
    <mergeCell ref="F5:G5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cycle</vt:lpstr>
      <vt:lpstr>MANDATORTY RECORF</vt:lpstr>
      <vt:lpstr>SALES INVOICE FORMAT</vt:lpstr>
      <vt:lpstr>input vs output</vt:lpstr>
      <vt:lpstr>output tax</vt:lpstr>
      <vt:lpstr>INPUT TAX</vt:lpstr>
      <vt:lpstr>NET VAT PAYABLE</vt:lpstr>
      <vt:lpstr>ACCOUNTING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Mazhar</dc:creator>
  <cp:lastModifiedBy>Talha Mazhar</cp:lastModifiedBy>
  <dcterms:created xsi:type="dcterms:W3CDTF">2024-03-19T12:36:55Z</dcterms:created>
  <dcterms:modified xsi:type="dcterms:W3CDTF">2024-03-19T13:42:38Z</dcterms:modified>
</cp:coreProperties>
</file>