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80" windowHeight="8670" activeTab="5"/>
  </bookViews>
  <sheets>
    <sheet name="aritmetik ortalama" sheetId="1" r:id="rId1"/>
    <sheet name="geometrik ortalama" sheetId="2" r:id="rId2"/>
    <sheet name="kareli ortalama" sheetId="4" r:id="rId3"/>
    <sheet name="medyan" sheetId="5" r:id="rId4"/>
    <sheet name="mod" sheetId="6" r:id="rId5"/>
    <sheet name="tartılı ortalama" sheetId="7" r:id="rId6"/>
    <sheet name="Sayfa8" sheetId="8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B15" i="7"/>
  <c r="B14"/>
  <c r="D13"/>
  <c r="C13"/>
  <c r="B13"/>
  <c r="D4"/>
  <c r="D5"/>
  <c r="D6"/>
  <c r="D7"/>
  <c r="D8"/>
  <c r="D9"/>
  <c r="D10"/>
  <c r="D11"/>
  <c r="D12"/>
  <c r="D3"/>
  <c r="B14" i="6"/>
  <c r="F10"/>
  <c r="F9"/>
  <c r="F8"/>
  <c r="F7"/>
  <c r="F6"/>
  <c r="F5"/>
  <c r="F4"/>
  <c r="F3"/>
  <c r="B3"/>
  <c r="B4" s="1"/>
  <c r="B13" i="5"/>
  <c r="I5"/>
  <c r="I6"/>
  <c r="I7" s="1"/>
  <c r="I8" s="1"/>
  <c r="I9" s="1"/>
  <c r="I10" s="1"/>
  <c r="I4"/>
  <c r="I3"/>
  <c r="H4"/>
  <c r="H5"/>
  <c r="H6" s="1"/>
  <c r="H7" s="1"/>
  <c r="H8" s="1"/>
  <c r="H9" s="1"/>
  <c r="H10" s="1"/>
  <c r="H3"/>
  <c r="H2"/>
  <c r="G10"/>
  <c r="G9"/>
  <c r="G8"/>
  <c r="G7"/>
  <c r="G6"/>
  <c r="G5"/>
  <c r="G4"/>
  <c r="G3"/>
  <c r="B3"/>
  <c r="B4" s="1"/>
  <c r="B14" i="4"/>
  <c r="G12"/>
  <c r="G5"/>
  <c r="G6"/>
  <c r="G7"/>
  <c r="G8"/>
  <c r="G9"/>
  <c r="G10"/>
  <c r="G11"/>
  <c r="G4"/>
  <c r="F5"/>
  <c r="F6"/>
  <c r="F7"/>
  <c r="F8"/>
  <c r="F9"/>
  <c r="F10"/>
  <c r="F11"/>
  <c r="F4"/>
  <c r="D11"/>
  <c r="D10"/>
  <c r="D9"/>
  <c r="D8"/>
  <c r="D7"/>
  <c r="D6"/>
  <c r="D5"/>
  <c r="D4"/>
  <c r="D12" s="1"/>
  <c r="B4"/>
  <c r="B5" s="1"/>
  <c r="B9" i="2"/>
  <c r="D6"/>
  <c r="D3"/>
  <c r="D4"/>
  <c r="D5"/>
  <c r="D2"/>
  <c r="C3"/>
  <c r="C4"/>
  <c r="C5"/>
  <c r="C2"/>
  <c r="B6"/>
  <c r="C13" i="1"/>
  <c r="H11"/>
  <c r="G11"/>
  <c r="H4"/>
  <c r="H5"/>
  <c r="H6"/>
  <c r="H7"/>
  <c r="H8"/>
  <c r="H9"/>
  <c r="H10"/>
  <c r="H3"/>
  <c r="G10"/>
  <c r="G9"/>
  <c r="G8"/>
  <c r="G7"/>
  <c r="G6"/>
  <c r="G5"/>
  <c r="G4"/>
  <c r="G3"/>
  <c r="B3"/>
  <c r="B4" s="1"/>
  <c r="C3" i="6" l="1"/>
  <c r="B5"/>
  <c r="B6" s="1"/>
  <c r="B7" s="1"/>
  <c r="B8" s="1"/>
  <c r="B9" s="1"/>
  <c r="B10" s="1"/>
  <c r="B5" i="5"/>
  <c r="B6" s="1"/>
  <c r="B7" s="1"/>
  <c r="B8" s="1"/>
  <c r="B9" s="1"/>
  <c r="B10" s="1"/>
  <c r="C3"/>
  <c r="E4" i="4"/>
  <c r="C4"/>
  <c r="C5" s="1"/>
  <c r="C6" s="1"/>
  <c r="C7" s="1"/>
  <c r="C8" s="1"/>
  <c r="C9" s="1"/>
  <c r="C10" s="1"/>
  <c r="C11" s="1"/>
  <c r="B6"/>
  <c r="B5" i="1"/>
  <c r="B6" s="1"/>
  <c r="B7" s="1"/>
  <c r="B8" s="1"/>
  <c r="B9" s="1"/>
  <c r="B10" s="1"/>
  <c r="C3"/>
  <c r="C4" i="6" l="1"/>
  <c r="C5" s="1"/>
  <c r="C6" s="1"/>
  <c r="C7" s="1"/>
  <c r="C8" s="1"/>
  <c r="C9" s="1"/>
  <c r="C10" s="1"/>
  <c r="E3"/>
  <c r="C4" i="5"/>
  <c r="C5" s="1"/>
  <c r="C6" s="1"/>
  <c r="C7" s="1"/>
  <c r="C8" s="1"/>
  <c r="C9" s="1"/>
  <c r="C10" s="1"/>
  <c r="E3"/>
  <c r="B7" i="4"/>
  <c r="E6"/>
  <c r="E5"/>
  <c r="C4" i="1"/>
  <c r="C5" s="1"/>
  <c r="C6" s="1"/>
  <c r="C7" s="1"/>
  <c r="C8" s="1"/>
  <c r="C9" s="1"/>
  <c r="C10" s="1"/>
  <c r="E3"/>
  <c r="E4" i="6" l="1"/>
  <c r="E5" s="1"/>
  <c r="E6" s="1"/>
  <c r="E7" s="1"/>
  <c r="E8" s="1"/>
  <c r="E9" s="1"/>
  <c r="E10" s="1"/>
  <c r="D3"/>
  <c r="D3" i="5"/>
  <c r="E4"/>
  <c r="E5" s="1"/>
  <c r="E6" s="1"/>
  <c r="E7" s="1"/>
  <c r="E8" s="1"/>
  <c r="E9" s="1"/>
  <c r="E10" s="1"/>
  <c r="B8" i="4"/>
  <c r="E7"/>
  <c r="D3" i="1"/>
  <c r="E4"/>
  <c r="E5" s="1"/>
  <c r="E6" s="1"/>
  <c r="E7" s="1"/>
  <c r="E8" s="1"/>
  <c r="E9" s="1"/>
  <c r="E10" s="1"/>
  <c r="D4" i="6" l="1"/>
  <c r="D4" i="5"/>
  <c r="F3"/>
  <c r="B9" i="4"/>
  <c r="E8"/>
  <c r="D4" i="1"/>
  <c r="F3"/>
  <c r="D5" i="6" l="1"/>
  <c r="D5" i="5"/>
  <c r="F4"/>
  <c r="B10" i="4"/>
  <c r="E9"/>
  <c r="D5" i="1"/>
  <c r="F4"/>
  <c r="D6" i="6" l="1"/>
  <c r="D6" i="5"/>
  <c r="F5"/>
  <c r="B11" i="4"/>
  <c r="E11" s="1"/>
  <c r="E10"/>
  <c r="D6" i="1"/>
  <c r="F5"/>
  <c r="D7" i="6" l="1"/>
  <c r="D7" i="5"/>
  <c r="F6"/>
  <c r="D7" i="1"/>
  <c r="F6"/>
  <c r="D8" i="6" l="1"/>
  <c r="D8" i="5"/>
  <c r="F7"/>
  <c r="D8" i="1"/>
  <c r="F7"/>
  <c r="D9" i="6" l="1"/>
  <c r="D9" i="5"/>
  <c r="F8"/>
  <c r="D9" i="1"/>
  <c r="F8"/>
  <c r="D10" i="6" l="1"/>
  <c r="D10" i="5"/>
  <c r="F10" s="1"/>
  <c r="F9"/>
  <c r="D10" i="1"/>
  <c r="F10" s="1"/>
  <c r="F9"/>
</calcChain>
</file>

<file path=xl/sharedStrings.xml><?xml version="1.0" encoding="utf-8"?>
<sst xmlns="http://schemas.openxmlformats.org/spreadsheetml/2006/main" count="69" uniqueCount="45">
  <si>
    <t>SINIFLAR</t>
  </si>
  <si>
    <t>SINIF LİMİTLERİ</t>
  </si>
  <si>
    <t>SINIF SINIRLARI</t>
  </si>
  <si>
    <t>SINIF DEĞERİ</t>
  </si>
  <si>
    <t>FREKANS</t>
  </si>
  <si>
    <t>ALT</t>
  </si>
  <si>
    <t>ÜST</t>
  </si>
  <si>
    <t>ALT SS</t>
  </si>
  <si>
    <t>ÜST SS</t>
  </si>
  <si>
    <t>ARİTMETİK ORTALAMA</t>
  </si>
  <si>
    <t xml:space="preserve"> f</t>
  </si>
  <si>
    <t xml:space="preserve">x </t>
  </si>
  <si>
    <t>xf</t>
  </si>
  <si>
    <t>TOPLAM</t>
  </si>
  <si>
    <t>Ders saati ücreti(x)</t>
  </si>
  <si>
    <t>öğretmen sayısı(f)</t>
  </si>
  <si>
    <t>logx</t>
  </si>
  <si>
    <t>flogx</t>
  </si>
  <si>
    <t>GEOMETRİK ORTALAMA:</t>
  </si>
  <si>
    <t>(f)</t>
  </si>
  <si>
    <t xml:space="preserve">FREKANS </t>
  </si>
  <si>
    <t>SINIF</t>
  </si>
  <si>
    <r>
      <rPr>
        <b/>
        <sz val="10"/>
        <color theme="1"/>
        <rFont val="Comic Sans MS"/>
        <family val="4"/>
        <charset val="162"/>
      </rPr>
      <t>X</t>
    </r>
    <r>
      <rPr>
        <b/>
        <vertAlign val="superscript"/>
        <sz val="10"/>
        <color theme="1"/>
        <rFont val="Comic Sans MS"/>
        <family val="4"/>
        <charset val="162"/>
      </rPr>
      <t>2</t>
    </r>
  </si>
  <si>
    <r>
      <t>fX</t>
    </r>
    <r>
      <rPr>
        <b/>
        <vertAlign val="superscript"/>
        <sz val="10"/>
        <color theme="1"/>
        <rFont val="Comic Sans MS"/>
        <family val="4"/>
        <charset val="162"/>
      </rPr>
      <t>2</t>
    </r>
  </si>
  <si>
    <t>DEĞERİ (X)</t>
  </si>
  <si>
    <t>KARELİ ORTALAMA:</t>
  </si>
  <si>
    <t>SINIFSINIRLARI</t>
  </si>
  <si>
    <t xml:space="preserve">KÜMÜLATİF </t>
  </si>
  <si>
    <t>MEDYAN:</t>
  </si>
  <si>
    <t>MOD:</t>
  </si>
  <si>
    <t>DERS ADI</t>
  </si>
  <si>
    <t>KREDİSİ(t)</t>
  </si>
  <si>
    <t>GEÇME NOTU (x)</t>
  </si>
  <si>
    <t>TARTI (tx)</t>
  </si>
  <si>
    <t>TÜRKÇE</t>
  </si>
  <si>
    <t>MATEMATİK</t>
  </si>
  <si>
    <t>FEN VE TEKNOLOJİ</t>
  </si>
  <si>
    <t>SOSYAL BİLGİLER</t>
  </si>
  <si>
    <t>YABANCI DİL</t>
  </si>
  <si>
    <t>DİN KÜLTÜRÜ VE AHLAK BİLGİSİ</t>
  </si>
  <si>
    <t>GÖRSEL SANATLAR</t>
  </si>
  <si>
    <t>MÜZİK</t>
  </si>
  <si>
    <t>BEDEN EĞİTİMİ</t>
  </si>
  <si>
    <t>TEKNOLOJİ VE TASARIM</t>
  </si>
  <si>
    <t>TARTILI ORTALAMA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</si>
</sst>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omic Sans MS"/>
      <family val="4"/>
      <charset val="162"/>
    </font>
    <font>
      <sz val="11"/>
      <color theme="1"/>
      <name val="Comic Sans MS"/>
      <family val="4"/>
      <charset val="162"/>
    </font>
    <font>
      <sz val="11"/>
      <color theme="1"/>
      <name val="Constantia"/>
      <family val="1"/>
      <charset val="162"/>
    </font>
    <font>
      <b/>
      <sz val="11"/>
      <color rgb="FF000000"/>
      <name val="Consolas"/>
      <family val="3"/>
      <charset val="162"/>
    </font>
    <font>
      <sz val="11"/>
      <color rgb="FF000000"/>
      <name val="Consolas"/>
      <family val="3"/>
      <charset val="162"/>
    </font>
    <font>
      <b/>
      <sz val="10"/>
      <color theme="1"/>
      <name val="Comic Sans MS"/>
      <family val="4"/>
      <charset val="162"/>
    </font>
    <font>
      <b/>
      <vertAlign val="superscript"/>
      <sz val="10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b/>
      <sz val="12"/>
      <color theme="1"/>
      <name val="Calibri"/>
      <family val="2"/>
      <charset val="162"/>
      <scheme val="minor"/>
    </font>
    <font>
      <b/>
      <sz val="12"/>
      <color rgb="FFFF0000"/>
      <name val="Comic Sans MS"/>
      <family val="4"/>
      <charset val="162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A5C24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5C249"/>
      </left>
      <right/>
      <top style="medium">
        <color rgb="FFA5C249"/>
      </top>
      <bottom/>
      <diagonal/>
    </border>
    <border>
      <left/>
      <right/>
      <top style="medium">
        <color rgb="FFA5C249"/>
      </top>
      <bottom/>
      <diagonal/>
    </border>
    <border>
      <left/>
      <right style="medium">
        <color rgb="FFA5C249"/>
      </right>
      <top style="medium">
        <color rgb="FFA5C249"/>
      </top>
      <bottom/>
      <diagonal/>
    </border>
    <border>
      <left style="medium">
        <color rgb="FFA5C249"/>
      </left>
      <right/>
      <top style="medium">
        <color rgb="FFA5C249"/>
      </top>
      <bottom style="medium">
        <color rgb="FFA5C249"/>
      </bottom>
      <diagonal/>
    </border>
    <border>
      <left/>
      <right/>
      <top style="medium">
        <color rgb="FFA5C249"/>
      </top>
      <bottom style="medium">
        <color rgb="FFA5C249"/>
      </bottom>
      <diagonal/>
    </border>
    <border>
      <left/>
      <right style="medium">
        <color rgb="FFA5C249"/>
      </right>
      <top style="medium">
        <color rgb="FFA5C249"/>
      </top>
      <bottom style="medium">
        <color rgb="FFA5C249"/>
      </bottom>
      <diagonal/>
    </border>
    <border>
      <left style="medium">
        <color rgb="FFA5C249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A5C249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4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3" xfId="0" applyFill="1" applyBorder="1"/>
    <xf numFmtId="0" fontId="3" fillId="2" borderId="2" xfId="0" applyFont="1" applyFill="1" applyBorder="1"/>
    <xf numFmtId="1" fontId="3" fillId="2" borderId="2" xfId="0" applyNumberFormat="1" applyFont="1" applyFill="1" applyBorder="1"/>
    <xf numFmtId="0" fontId="0" fillId="2" borderId="14" xfId="0" applyFill="1" applyBorder="1"/>
    <xf numFmtId="0" fontId="0" fillId="2" borderId="2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2" xfId="0" applyFont="1" applyFill="1" applyBorder="1"/>
    <xf numFmtId="1" fontId="3" fillId="3" borderId="2" xfId="0" applyNumberFormat="1" applyFont="1" applyFill="1" applyBorder="1"/>
    <xf numFmtId="0" fontId="0" fillId="3" borderId="2" xfId="0" applyFill="1" applyBorder="1"/>
    <xf numFmtId="0" fontId="5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5" fillId="4" borderId="8" xfId="0" applyFont="1" applyFill="1" applyBorder="1" applyAlignment="1">
      <alignment vertical="top"/>
    </xf>
    <xf numFmtId="0" fontId="6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6" fillId="4" borderId="0" xfId="0" applyFont="1" applyFill="1" applyAlignment="1">
      <alignment vertical="top"/>
    </xf>
    <xf numFmtId="0" fontId="5" fillId="4" borderId="9" xfId="0" applyFont="1" applyFill="1" applyBorder="1" applyAlignment="1">
      <alignment vertical="top"/>
    </xf>
    <xf numFmtId="0" fontId="4" fillId="4" borderId="9" xfId="0" applyFont="1" applyFill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/>
    <xf numFmtId="0" fontId="3" fillId="5" borderId="3" xfId="0" applyFont="1" applyFill="1" applyBorder="1"/>
    <xf numFmtId="0" fontId="0" fillId="5" borderId="3" xfId="0" applyFill="1" applyBorder="1"/>
    <xf numFmtId="0" fontId="2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" fontId="9" fillId="5" borderId="2" xfId="0" applyNumberFormat="1" applyFont="1" applyFill="1" applyBorder="1" applyAlignment="1">
      <alignment horizontal="center"/>
    </xf>
    <xf numFmtId="0" fontId="10" fillId="0" borderId="0" xfId="0" applyFont="1"/>
    <xf numFmtId="0" fontId="11" fillId="5" borderId="2" xfId="0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0" fontId="2" fillId="0" borderId="0" xfId="0" applyFont="1"/>
    <xf numFmtId="0" fontId="5" fillId="6" borderId="5" xfId="0" applyFont="1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5" fillId="6" borderId="7" xfId="0" applyFont="1" applyFill="1" applyBorder="1" applyAlignment="1">
      <alignment vertical="top"/>
    </xf>
    <xf numFmtId="0" fontId="5" fillId="0" borderId="8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F3UYGULAM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iler"/>
      <sheetName val="sınıf limitleri"/>
      <sheetName val="frekanslar"/>
      <sheetName val="sınıf sınırları "/>
      <sheetName val="sınıf değerleri"/>
      <sheetName val="nispi ve % frekans"/>
    </sheetNames>
    <sheetDataSet>
      <sheetData sheetId="0">
        <row r="2">
          <cell r="C2">
            <v>5</v>
          </cell>
          <cell r="D2">
            <v>1</v>
          </cell>
          <cell r="E2">
            <v>7</v>
          </cell>
          <cell r="F2">
            <v>29</v>
          </cell>
          <cell r="G2">
            <v>12</v>
          </cell>
          <cell r="H2">
            <v>8</v>
          </cell>
          <cell r="I2">
            <v>11</v>
          </cell>
          <cell r="J2">
            <v>2</v>
          </cell>
        </row>
        <row r="79">
          <cell r="B79">
            <v>12</v>
          </cell>
        </row>
      </sheetData>
      <sheetData sheetId="1"/>
      <sheetData sheetId="2">
        <row r="3">
          <cell r="D3">
            <v>5</v>
          </cell>
        </row>
        <row r="4">
          <cell r="D4">
            <v>1</v>
          </cell>
        </row>
        <row r="5">
          <cell r="D5">
            <v>7</v>
          </cell>
        </row>
        <row r="6">
          <cell r="D6">
            <v>29</v>
          </cell>
        </row>
        <row r="7">
          <cell r="D7">
            <v>12</v>
          </cell>
        </row>
        <row r="8">
          <cell r="D8">
            <v>8</v>
          </cell>
        </row>
        <row r="9">
          <cell r="D9">
            <v>11</v>
          </cell>
        </row>
        <row r="10">
          <cell r="D10">
            <v>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13" sqref="C13"/>
    </sheetView>
  </sheetViews>
  <sheetFormatPr defaultRowHeight="15"/>
  <cols>
    <col min="1" max="1" width="12.140625" customWidth="1"/>
    <col min="2" max="2" width="9.7109375" customWidth="1"/>
    <col min="3" max="3" width="11.85546875" customWidth="1"/>
    <col min="4" max="4" width="12.140625" customWidth="1"/>
    <col min="5" max="5" width="12.7109375" customWidth="1"/>
    <col min="6" max="6" width="16.7109375" customWidth="1"/>
    <col min="7" max="7" width="12.7109375" customWidth="1"/>
    <col min="8" max="8" width="13.85546875" customWidth="1"/>
  </cols>
  <sheetData>
    <row r="1" spans="1:8" ht="18">
      <c r="A1" s="15" t="s">
        <v>0</v>
      </c>
      <c r="B1" s="16" t="s">
        <v>1</v>
      </c>
      <c r="C1" s="16"/>
      <c r="D1" s="16" t="s">
        <v>2</v>
      </c>
      <c r="E1" s="16"/>
      <c r="F1" s="15" t="s">
        <v>3</v>
      </c>
      <c r="G1" s="15" t="s">
        <v>4</v>
      </c>
      <c r="H1" s="15"/>
    </row>
    <row r="2" spans="1:8" ht="18">
      <c r="A2" s="17"/>
      <c r="B2" s="18" t="s">
        <v>5</v>
      </c>
      <c r="C2" s="18" t="s">
        <v>6</v>
      </c>
      <c r="D2" s="18" t="s">
        <v>7</v>
      </c>
      <c r="E2" s="18" t="s">
        <v>8</v>
      </c>
      <c r="F2" s="17" t="s">
        <v>11</v>
      </c>
      <c r="G2" s="19" t="s">
        <v>10</v>
      </c>
      <c r="H2" s="17" t="s">
        <v>12</v>
      </c>
    </row>
    <row r="3" spans="1:8" ht="16.5">
      <c r="A3" s="20">
        <v>1</v>
      </c>
      <c r="B3" s="20">
        <f>[1]veriler!B79</f>
        <v>12</v>
      </c>
      <c r="C3" s="21">
        <f>B4-1</f>
        <v>22</v>
      </c>
      <c r="D3" s="20">
        <f>E3-11</f>
        <v>11.5</v>
      </c>
      <c r="E3" s="20">
        <f>(C3+B4)/2</f>
        <v>22.5</v>
      </c>
      <c r="F3" s="20">
        <f>(D3+E3)/2</f>
        <v>17</v>
      </c>
      <c r="G3" s="22">
        <f>[1]frekanslar!D3</f>
        <v>5</v>
      </c>
      <c r="H3" s="22">
        <f>F3*G3</f>
        <v>85</v>
      </c>
    </row>
    <row r="4" spans="1:8" ht="16.5">
      <c r="A4" s="20">
        <v>2</v>
      </c>
      <c r="B4" s="21">
        <f>B3+11</f>
        <v>23</v>
      </c>
      <c r="C4" s="21">
        <f>C3+11</f>
        <v>33</v>
      </c>
      <c r="D4" s="20">
        <f>D3+11</f>
        <v>22.5</v>
      </c>
      <c r="E4" s="20">
        <f>E3+11</f>
        <v>33.5</v>
      </c>
      <c r="F4" s="20">
        <f t="shared" ref="F4:F10" si="0">(D4+E4)/2</f>
        <v>28</v>
      </c>
      <c r="G4" s="20">
        <f>[1]frekanslar!D4</f>
        <v>1</v>
      </c>
      <c r="H4" s="22">
        <f t="shared" ref="H4:H10" si="1">F4*G4</f>
        <v>28</v>
      </c>
    </row>
    <row r="5" spans="1:8" ht="16.5">
      <c r="A5" s="20">
        <v>3</v>
      </c>
      <c r="B5" s="21">
        <f t="shared" ref="B5:E10" si="2">B4+11</f>
        <v>34</v>
      </c>
      <c r="C5" s="21">
        <f t="shared" si="2"/>
        <v>44</v>
      </c>
      <c r="D5" s="20">
        <f t="shared" si="2"/>
        <v>33.5</v>
      </c>
      <c r="E5" s="20">
        <f t="shared" si="2"/>
        <v>44.5</v>
      </c>
      <c r="F5" s="20">
        <f t="shared" si="0"/>
        <v>39</v>
      </c>
      <c r="G5" s="20">
        <f>[1]frekanslar!D5</f>
        <v>7</v>
      </c>
      <c r="H5" s="22">
        <f t="shared" si="1"/>
        <v>273</v>
      </c>
    </row>
    <row r="6" spans="1:8" ht="16.5">
      <c r="A6" s="20">
        <v>4</v>
      </c>
      <c r="B6" s="21">
        <f t="shared" si="2"/>
        <v>45</v>
      </c>
      <c r="C6" s="21">
        <f t="shared" si="2"/>
        <v>55</v>
      </c>
      <c r="D6" s="20">
        <f t="shared" si="2"/>
        <v>44.5</v>
      </c>
      <c r="E6" s="20">
        <f t="shared" si="2"/>
        <v>55.5</v>
      </c>
      <c r="F6" s="20">
        <f t="shared" si="0"/>
        <v>50</v>
      </c>
      <c r="G6" s="20">
        <f>[1]frekanslar!D6</f>
        <v>29</v>
      </c>
      <c r="H6" s="22">
        <f t="shared" si="1"/>
        <v>1450</v>
      </c>
    </row>
    <row r="7" spans="1:8" ht="16.5">
      <c r="A7" s="20">
        <v>5</v>
      </c>
      <c r="B7" s="21">
        <f t="shared" si="2"/>
        <v>56</v>
      </c>
      <c r="C7" s="21">
        <f t="shared" si="2"/>
        <v>66</v>
      </c>
      <c r="D7" s="20">
        <f t="shared" si="2"/>
        <v>55.5</v>
      </c>
      <c r="E7" s="20">
        <f t="shared" si="2"/>
        <v>66.5</v>
      </c>
      <c r="F7" s="20">
        <f t="shared" si="0"/>
        <v>61</v>
      </c>
      <c r="G7" s="20">
        <f>[1]frekanslar!D7</f>
        <v>12</v>
      </c>
      <c r="H7" s="22">
        <f t="shared" si="1"/>
        <v>732</v>
      </c>
    </row>
    <row r="8" spans="1:8" ht="16.5">
      <c r="A8" s="20">
        <v>6</v>
      </c>
      <c r="B8" s="21">
        <f t="shared" si="2"/>
        <v>67</v>
      </c>
      <c r="C8" s="21">
        <f t="shared" si="2"/>
        <v>77</v>
      </c>
      <c r="D8" s="20">
        <f t="shared" si="2"/>
        <v>66.5</v>
      </c>
      <c r="E8" s="20">
        <f t="shared" si="2"/>
        <v>77.5</v>
      </c>
      <c r="F8" s="20">
        <f t="shared" si="0"/>
        <v>72</v>
      </c>
      <c r="G8" s="20">
        <f>[1]frekanslar!D8</f>
        <v>8</v>
      </c>
      <c r="H8" s="22">
        <f t="shared" si="1"/>
        <v>576</v>
      </c>
    </row>
    <row r="9" spans="1:8" ht="16.5">
      <c r="A9" s="20">
        <v>7</v>
      </c>
      <c r="B9" s="21">
        <f t="shared" si="2"/>
        <v>78</v>
      </c>
      <c r="C9" s="21">
        <f t="shared" si="2"/>
        <v>88</v>
      </c>
      <c r="D9" s="20">
        <f t="shared" si="2"/>
        <v>77.5</v>
      </c>
      <c r="E9" s="20">
        <f t="shared" si="2"/>
        <v>88.5</v>
      </c>
      <c r="F9" s="20">
        <f t="shared" si="0"/>
        <v>83</v>
      </c>
      <c r="G9" s="20">
        <f>[1]frekanslar!D9</f>
        <v>11</v>
      </c>
      <c r="H9" s="22">
        <f t="shared" si="1"/>
        <v>913</v>
      </c>
    </row>
    <row r="10" spans="1:8" ht="16.5">
      <c r="A10" s="20">
        <v>8</v>
      </c>
      <c r="B10" s="21">
        <f t="shared" si="2"/>
        <v>89</v>
      </c>
      <c r="C10" s="21">
        <f t="shared" si="2"/>
        <v>99</v>
      </c>
      <c r="D10" s="20">
        <f t="shared" si="2"/>
        <v>88.5</v>
      </c>
      <c r="E10" s="20">
        <f t="shared" si="2"/>
        <v>99.5</v>
      </c>
      <c r="F10" s="20">
        <f t="shared" si="0"/>
        <v>94</v>
      </c>
      <c r="G10" s="20">
        <f>[1]frekanslar!D10</f>
        <v>2</v>
      </c>
      <c r="H10" s="22">
        <f t="shared" si="1"/>
        <v>188</v>
      </c>
    </row>
    <row r="11" spans="1:8">
      <c r="F11" s="1" t="s">
        <v>13</v>
      </c>
      <c r="G11" s="1">
        <f>SUM(G3:G10)</f>
        <v>75</v>
      </c>
      <c r="H11" s="1">
        <f>SUM(H3:H10)</f>
        <v>4245</v>
      </c>
    </row>
    <row r="13" spans="1:8">
      <c r="A13" s="1" t="s">
        <v>9</v>
      </c>
      <c r="B13" s="1"/>
      <c r="C13" s="1">
        <f>H11/G11</f>
        <v>56.6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22" customWidth="1"/>
    <col min="3" max="3" width="13.7109375" customWidth="1"/>
    <col min="4" max="4" width="10.140625" customWidth="1"/>
  </cols>
  <sheetData>
    <row r="1" spans="1:4" ht="15.75" thickBot="1">
      <c r="A1" s="23" t="s">
        <v>14</v>
      </c>
      <c r="B1" s="24" t="s">
        <v>15</v>
      </c>
      <c r="C1" s="24" t="s">
        <v>16</v>
      </c>
      <c r="D1" s="25" t="s">
        <v>17</v>
      </c>
    </row>
    <row r="2" spans="1:4" ht="15.75" thickBot="1">
      <c r="A2" s="26">
        <v>10</v>
      </c>
      <c r="B2" s="27">
        <v>6</v>
      </c>
      <c r="C2" s="27">
        <f>LOG10(A2)</f>
        <v>1</v>
      </c>
      <c r="D2" s="28">
        <f>B2*C2</f>
        <v>6</v>
      </c>
    </row>
    <row r="3" spans="1:4" ht="15.75" thickBot="1">
      <c r="A3" s="29">
        <v>40</v>
      </c>
      <c r="B3" s="30">
        <v>7</v>
      </c>
      <c r="C3" s="27">
        <f t="shared" ref="C3:C5" si="0">LOG10(A3)</f>
        <v>1.6020599913279623</v>
      </c>
      <c r="D3" s="28">
        <f t="shared" ref="D3:D5" si="1">B3*C3</f>
        <v>11.214419939295736</v>
      </c>
    </row>
    <row r="4" spans="1:4" ht="15.75" thickBot="1">
      <c r="A4" s="26">
        <v>80</v>
      </c>
      <c r="B4" s="27">
        <v>5</v>
      </c>
      <c r="C4" s="27">
        <f t="shared" si="0"/>
        <v>1.9030899869919435</v>
      </c>
      <c r="D4" s="28">
        <f t="shared" si="1"/>
        <v>9.515449934959717</v>
      </c>
    </row>
    <row r="5" spans="1:4" ht="15.75" thickBot="1">
      <c r="A5" s="29">
        <v>100</v>
      </c>
      <c r="B5" s="30">
        <v>2</v>
      </c>
      <c r="C5" s="27">
        <f t="shared" si="0"/>
        <v>2</v>
      </c>
      <c r="D5" s="28">
        <f t="shared" si="1"/>
        <v>4</v>
      </c>
    </row>
    <row r="6" spans="1:4" ht="15.75" thickBot="1">
      <c r="A6" s="26" t="s">
        <v>13</v>
      </c>
      <c r="B6" s="31">
        <f>SUM(B2:B5)</f>
        <v>20</v>
      </c>
      <c r="C6" s="32"/>
      <c r="D6" s="33">
        <f>SUM(D2:D5)</f>
        <v>30.729869874255456</v>
      </c>
    </row>
    <row r="9" spans="1:4" ht="15.75">
      <c r="A9" s="44" t="s">
        <v>18</v>
      </c>
      <c r="B9" s="44">
        <f>D6/B6</f>
        <v>1.5364934937127728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B24" sqref="B24"/>
    </sheetView>
  </sheetViews>
  <sheetFormatPr defaultRowHeight="15"/>
  <cols>
    <col min="1" max="1" width="18.28515625" customWidth="1"/>
    <col min="2" max="2" width="12.7109375" customWidth="1"/>
    <col min="3" max="3" width="15.85546875" customWidth="1"/>
    <col min="4" max="4" width="19" customWidth="1"/>
    <col min="5" max="5" width="15.5703125" customWidth="1"/>
  </cols>
  <sheetData>
    <row r="2" spans="1:7" ht="15" customHeight="1">
      <c r="A2" s="3" t="s">
        <v>0</v>
      </c>
      <c r="B2" s="4" t="s">
        <v>1</v>
      </c>
      <c r="C2" s="5"/>
      <c r="D2" s="6" t="s">
        <v>20</v>
      </c>
      <c r="E2" s="3" t="s">
        <v>21</v>
      </c>
      <c r="F2" s="7" t="s">
        <v>22</v>
      </c>
      <c r="G2" s="7" t="s">
        <v>23</v>
      </c>
    </row>
    <row r="3" spans="1:7" ht="15.75" customHeight="1">
      <c r="A3" s="8"/>
      <c r="B3" s="5" t="s">
        <v>5</v>
      </c>
      <c r="C3" s="5" t="s">
        <v>6</v>
      </c>
      <c r="D3" s="9" t="s">
        <v>19</v>
      </c>
      <c r="E3" s="8" t="s">
        <v>24</v>
      </c>
      <c r="F3" s="10"/>
      <c r="G3" s="10"/>
    </row>
    <row r="4" spans="1:7" ht="16.5">
      <c r="A4" s="11">
        <v>1</v>
      </c>
      <c r="B4" s="11">
        <f>[1]veriler!B79</f>
        <v>12</v>
      </c>
      <c r="C4" s="12">
        <f>B5-1</f>
        <v>22</v>
      </c>
      <c r="D4" s="13">
        <f>[1]veriler!C2</f>
        <v>5</v>
      </c>
      <c r="E4" s="14">
        <f>(B4+C4)/2</f>
        <v>17</v>
      </c>
      <c r="F4" s="14">
        <f>E4^2</f>
        <v>289</v>
      </c>
      <c r="G4" s="14">
        <f>D4*F4</f>
        <v>1445</v>
      </c>
    </row>
    <row r="5" spans="1:7" ht="16.5">
      <c r="A5" s="11">
        <v>2</v>
      </c>
      <c r="B5" s="12">
        <f>B4+11</f>
        <v>23</v>
      </c>
      <c r="C5" s="12">
        <f>C4+11</f>
        <v>33</v>
      </c>
      <c r="D5" s="13">
        <f>[1]veriler!D2</f>
        <v>1</v>
      </c>
      <c r="E5" s="14">
        <f t="shared" ref="E5:E11" si="0">(B5+C5)/2</f>
        <v>28</v>
      </c>
      <c r="F5" s="14">
        <f t="shared" ref="F5:F11" si="1">E5^2</f>
        <v>784</v>
      </c>
      <c r="G5" s="14">
        <f t="shared" ref="G5:G11" si="2">D5*F5</f>
        <v>784</v>
      </c>
    </row>
    <row r="6" spans="1:7" ht="16.5">
      <c r="A6" s="11">
        <v>3</v>
      </c>
      <c r="B6" s="12">
        <f t="shared" ref="B6:C11" si="3">B5+11</f>
        <v>34</v>
      </c>
      <c r="C6" s="12">
        <f t="shared" si="3"/>
        <v>44</v>
      </c>
      <c r="D6" s="13">
        <f>[1]veriler!E2</f>
        <v>7</v>
      </c>
      <c r="E6" s="14">
        <f t="shared" si="0"/>
        <v>39</v>
      </c>
      <c r="F6" s="14">
        <f t="shared" si="1"/>
        <v>1521</v>
      </c>
      <c r="G6" s="14">
        <f t="shared" si="2"/>
        <v>10647</v>
      </c>
    </row>
    <row r="7" spans="1:7" ht="16.5">
      <c r="A7" s="11">
        <v>4</v>
      </c>
      <c r="B7" s="12">
        <f t="shared" si="3"/>
        <v>45</v>
      </c>
      <c r="C7" s="12">
        <f t="shared" si="3"/>
        <v>55</v>
      </c>
      <c r="D7" s="13">
        <f>[1]veriler!F2</f>
        <v>29</v>
      </c>
      <c r="E7" s="14">
        <f t="shared" si="0"/>
        <v>50</v>
      </c>
      <c r="F7" s="14">
        <f t="shared" si="1"/>
        <v>2500</v>
      </c>
      <c r="G7" s="14">
        <f t="shared" si="2"/>
        <v>72500</v>
      </c>
    </row>
    <row r="8" spans="1:7" ht="16.5">
      <c r="A8" s="11">
        <v>5</v>
      </c>
      <c r="B8" s="12">
        <f t="shared" si="3"/>
        <v>56</v>
      </c>
      <c r="C8" s="12">
        <f t="shared" si="3"/>
        <v>66</v>
      </c>
      <c r="D8" s="13">
        <f>[1]veriler!G2</f>
        <v>12</v>
      </c>
      <c r="E8" s="14">
        <f t="shared" si="0"/>
        <v>61</v>
      </c>
      <c r="F8" s="14">
        <f t="shared" si="1"/>
        <v>3721</v>
      </c>
      <c r="G8" s="14">
        <f t="shared" si="2"/>
        <v>44652</v>
      </c>
    </row>
    <row r="9" spans="1:7" ht="16.5">
      <c r="A9" s="11">
        <v>6</v>
      </c>
      <c r="B9" s="12">
        <f t="shared" si="3"/>
        <v>67</v>
      </c>
      <c r="C9" s="12">
        <f t="shared" si="3"/>
        <v>77</v>
      </c>
      <c r="D9" s="13">
        <f>[1]veriler!H2</f>
        <v>8</v>
      </c>
      <c r="E9" s="14">
        <f t="shared" si="0"/>
        <v>72</v>
      </c>
      <c r="F9" s="14">
        <f t="shared" si="1"/>
        <v>5184</v>
      </c>
      <c r="G9" s="14">
        <f t="shared" si="2"/>
        <v>41472</v>
      </c>
    </row>
    <row r="10" spans="1:7" ht="16.5">
      <c r="A10" s="11">
        <v>7</v>
      </c>
      <c r="B10" s="12">
        <f t="shared" si="3"/>
        <v>78</v>
      </c>
      <c r="C10" s="12">
        <f t="shared" si="3"/>
        <v>88</v>
      </c>
      <c r="D10" s="13">
        <f>[1]veriler!I2</f>
        <v>11</v>
      </c>
      <c r="E10" s="14">
        <f t="shared" si="0"/>
        <v>83</v>
      </c>
      <c r="F10" s="14">
        <f t="shared" si="1"/>
        <v>6889</v>
      </c>
      <c r="G10" s="14">
        <f t="shared" si="2"/>
        <v>75779</v>
      </c>
    </row>
    <row r="11" spans="1:7" ht="16.5">
      <c r="A11" s="11">
        <v>8</v>
      </c>
      <c r="B11" s="12">
        <f t="shared" si="3"/>
        <v>89</v>
      </c>
      <c r="C11" s="12">
        <f t="shared" si="3"/>
        <v>99</v>
      </c>
      <c r="D11" s="13">
        <f>[1]veriler!J2</f>
        <v>2</v>
      </c>
      <c r="E11" s="14">
        <f t="shared" si="0"/>
        <v>94</v>
      </c>
      <c r="F11" s="14">
        <f t="shared" si="1"/>
        <v>8836</v>
      </c>
      <c r="G11" s="14">
        <f t="shared" si="2"/>
        <v>17672</v>
      </c>
    </row>
    <row r="12" spans="1:7">
      <c r="D12">
        <f>SUM(D4:D11)</f>
        <v>75</v>
      </c>
      <c r="G12" s="2">
        <f>SUM(G4:G11)</f>
        <v>264951</v>
      </c>
    </row>
    <row r="14" spans="1:7">
      <c r="A14" s="1" t="s">
        <v>25</v>
      </c>
      <c r="B14" s="1">
        <f>SQRT(G12/D12)</f>
        <v>59.436352512582737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B13" sqref="B13"/>
    </sheetView>
  </sheetViews>
  <sheetFormatPr defaultRowHeight="15"/>
  <cols>
    <col min="1" max="1" width="12.5703125" customWidth="1"/>
    <col min="2" max="2" width="9.140625" customWidth="1"/>
    <col min="3" max="3" width="13.85546875" customWidth="1"/>
    <col min="5" max="5" width="15.140625" customWidth="1"/>
    <col min="6" max="6" width="17.28515625" customWidth="1"/>
    <col min="7" max="7" width="11.42578125" customWidth="1"/>
    <col min="8" max="8" width="19.42578125" customWidth="1"/>
    <col min="9" max="9" width="16.28515625" customWidth="1"/>
  </cols>
  <sheetData>
    <row r="1" spans="1:9" ht="18">
      <c r="A1" s="34" t="s">
        <v>0</v>
      </c>
      <c r="B1" s="35" t="s">
        <v>1</v>
      </c>
      <c r="C1" s="35"/>
      <c r="D1" s="35" t="s">
        <v>2</v>
      </c>
      <c r="E1" s="35"/>
      <c r="F1" s="34" t="s">
        <v>3</v>
      </c>
      <c r="G1" s="34" t="s">
        <v>4</v>
      </c>
      <c r="H1" s="36" t="s">
        <v>26</v>
      </c>
      <c r="I1" s="36" t="s">
        <v>27</v>
      </c>
    </row>
    <row r="2" spans="1:9" ht="18">
      <c r="A2" s="37"/>
      <c r="B2" s="35" t="s">
        <v>5</v>
      </c>
      <c r="C2" s="35" t="s">
        <v>6</v>
      </c>
      <c r="D2" s="35" t="s">
        <v>7</v>
      </c>
      <c r="E2" s="35" t="s">
        <v>8</v>
      </c>
      <c r="F2" s="38"/>
      <c r="G2" s="39"/>
      <c r="H2" s="40">
        <f>D3</f>
        <v>11.5</v>
      </c>
      <c r="I2" s="41">
        <v>0</v>
      </c>
    </row>
    <row r="3" spans="1:9" ht="19.5">
      <c r="A3" s="42">
        <v>1</v>
      </c>
      <c r="B3" s="42">
        <f>[1]veriler!B79</f>
        <v>12</v>
      </c>
      <c r="C3" s="43">
        <f>B4-1</f>
        <v>22</v>
      </c>
      <c r="D3" s="42">
        <f>E3-11</f>
        <v>11.5</v>
      </c>
      <c r="E3" s="42">
        <f>(C3+B4)/2</f>
        <v>22.5</v>
      </c>
      <c r="F3" s="42">
        <f>(D3+E3)/2</f>
        <v>17</v>
      </c>
      <c r="G3" s="42">
        <f>[1]frekanslar!D3</f>
        <v>5</v>
      </c>
      <c r="H3" s="42">
        <f>H2+11</f>
        <v>22.5</v>
      </c>
      <c r="I3" s="42">
        <f>G3</f>
        <v>5</v>
      </c>
    </row>
    <row r="4" spans="1:9" ht="19.5">
      <c r="A4" s="42">
        <v>2</v>
      </c>
      <c r="B4" s="43">
        <f>B3+11</f>
        <v>23</v>
      </c>
      <c r="C4" s="43">
        <f>C3+11</f>
        <v>33</v>
      </c>
      <c r="D4" s="42">
        <f>D3+11</f>
        <v>22.5</v>
      </c>
      <c r="E4" s="42">
        <f>E3+11</f>
        <v>33.5</v>
      </c>
      <c r="F4" s="42">
        <f t="shared" ref="F4:F10" si="0">(D4+E4)/2</f>
        <v>28</v>
      </c>
      <c r="G4" s="42">
        <f>[1]frekanslar!D4</f>
        <v>1</v>
      </c>
      <c r="H4" s="42">
        <f t="shared" ref="H4:H10" si="1">H3+11</f>
        <v>33.5</v>
      </c>
      <c r="I4" s="42">
        <f>I3+G4</f>
        <v>6</v>
      </c>
    </row>
    <row r="5" spans="1:9" ht="19.5">
      <c r="A5" s="42">
        <v>3</v>
      </c>
      <c r="B5" s="43">
        <f t="shared" ref="B5:E10" si="2">B4+11</f>
        <v>34</v>
      </c>
      <c r="C5" s="43">
        <f t="shared" si="2"/>
        <v>44</v>
      </c>
      <c r="D5" s="42">
        <f t="shared" si="2"/>
        <v>33.5</v>
      </c>
      <c r="E5" s="42">
        <f t="shared" si="2"/>
        <v>44.5</v>
      </c>
      <c r="F5" s="42">
        <f t="shared" si="0"/>
        <v>39</v>
      </c>
      <c r="G5" s="42">
        <f>[1]frekanslar!D5</f>
        <v>7</v>
      </c>
      <c r="H5" s="42">
        <f t="shared" si="1"/>
        <v>44.5</v>
      </c>
      <c r="I5" s="42">
        <f t="shared" ref="I5:I10" si="3">I4+G5</f>
        <v>13</v>
      </c>
    </row>
    <row r="6" spans="1:9" ht="19.5">
      <c r="A6" s="45">
        <v>4</v>
      </c>
      <c r="B6" s="46">
        <f t="shared" si="2"/>
        <v>45</v>
      </c>
      <c r="C6" s="46">
        <f t="shared" si="2"/>
        <v>55</v>
      </c>
      <c r="D6" s="45">
        <f t="shared" si="2"/>
        <v>44.5</v>
      </c>
      <c r="E6" s="45">
        <f t="shared" si="2"/>
        <v>55.5</v>
      </c>
      <c r="F6" s="45">
        <f t="shared" si="0"/>
        <v>50</v>
      </c>
      <c r="G6" s="45">
        <f>[1]frekanslar!D6</f>
        <v>29</v>
      </c>
      <c r="H6" s="45">
        <f t="shared" si="1"/>
        <v>55.5</v>
      </c>
      <c r="I6" s="45">
        <f t="shared" si="3"/>
        <v>42</v>
      </c>
    </row>
    <row r="7" spans="1:9" ht="19.5">
      <c r="A7" s="42">
        <v>5</v>
      </c>
      <c r="B7" s="43">
        <f t="shared" si="2"/>
        <v>56</v>
      </c>
      <c r="C7" s="43">
        <f t="shared" si="2"/>
        <v>66</v>
      </c>
      <c r="D7" s="42">
        <f t="shared" si="2"/>
        <v>55.5</v>
      </c>
      <c r="E7" s="42">
        <f t="shared" si="2"/>
        <v>66.5</v>
      </c>
      <c r="F7" s="42">
        <f t="shared" si="0"/>
        <v>61</v>
      </c>
      <c r="G7" s="42">
        <f>[1]frekanslar!D7</f>
        <v>12</v>
      </c>
      <c r="H7" s="42">
        <f t="shared" si="1"/>
        <v>66.5</v>
      </c>
      <c r="I7" s="42">
        <f t="shared" si="3"/>
        <v>54</v>
      </c>
    </row>
    <row r="8" spans="1:9" ht="19.5">
      <c r="A8" s="42">
        <v>6</v>
      </c>
      <c r="B8" s="43">
        <f t="shared" si="2"/>
        <v>67</v>
      </c>
      <c r="C8" s="43">
        <f t="shared" si="2"/>
        <v>77</v>
      </c>
      <c r="D8" s="42">
        <f t="shared" si="2"/>
        <v>66.5</v>
      </c>
      <c r="E8" s="42">
        <f t="shared" si="2"/>
        <v>77.5</v>
      </c>
      <c r="F8" s="42">
        <f t="shared" si="0"/>
        <v>72</v>
      </c>
      <c r="G8" s="42">
        <f>[1]frekanslar!D8</f>
        <v>8</v>
      </c>
      <c r="H8" s="42">
        <f t="shared" si="1"/>
        <v>77.5</v>
      </c>
      <c r="I8" s="42">
        <f t="shared" si="3"/>
        <v>62</v>
      </c>
    </row>
    <row r="9" spans="1:9" ht="19.5">
      <c r="A9" s="42">
        <v>7</v>
      </c>
      <c r="B9" s="43">
        <f t="shared" si="2"/>
        <v>78</v>
      </c>
      <c r="C9" s="43">
        <f t="shared" si="2"/>
        <v>88</v>
      </c>
      <c r="D9" s="42">
        <f t="shared" si="2"/>
        <v>77.5</v>
      </c>
      <c r="E9" s="42">
        <f t="shared" si="2"/>
        <v>88.5</v>
      </c>
      <c r="F9" s="42">
        <f t="shared" si="0"/>
        <v>83</v>
      </c>
      <c r="G9" s="42">
        <f>[1]frekanslar!D9</f>
        <v>11</v>
      </c>
      <c r="H9" s="42">
        <f t="shared" si="1"/>
        <v>88.5</v>
      </c>
      <c r="I9" s="42">
        <f t="shared" si="3"/>
        <v>73</v>
      </c>
    </row>
    <row r="10" spans="1:9" ht="19.5">
      <c r="A10" s="42">
        <v>8</v>
      </c>
      <c r="B10" s="43">
        <f t="shared" si="2"/>
        <v>89</v>
      </c>
      <c r="C10" s="43">
        <f t="shared" si="2"/>
        <v>99</v>
      </c>
      <c r="D10" s="42">
        <f t="shared" si="2"/>
        <v>88.5</v>
      </c>
      <c r="E10" s="42">
        <f t="shared" si="2"/>
        <v>99.5</v>
      </c>
      <c r="F10" s="42">
        <f t="shared" si="0"/>
        <v>94</v>
      </c>
      <c r="G10" s="42">
        <f>[1]frekanslar!D10</f>
        <v>2</v>
      </c>
      <c r="H10" s="42">
        <f t="shared" si="1"/>
        <v>99.5</v>
      </c>
      <c r="I10" s="42">
        <f t="shared" si="3"/>
        <v>75</v>
      </c>
    </row>
    <row r="13" spans="1:9" ht="15.75">
      <c r="A13" s="44" t="s">
        <v>28</v>
      </c>
      <c r="B13" s="44">
        <f>D6+(I10/2-I5)/G6*11</f>
        <v>53.793103448275865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zoomScaleNormal="100" workbookViewId="0">
      <selection activeCell="B14" sqref="B14"/>
    </sheetView>
  </sheetViews>
  <sheetFormatPr defaultRowHeight="15"/>
  <cols>
    <col min="1" max="1" width="14.42578125" customWidth="1"/>
    <col min="3" max="3" width="12.28515625" customWidth="1"/>
    <col min="5" max="5" width="14.7109375" customWidth="1"/>
    <col min="6" max="6" width="13.28515625" customWidth="1"/>
  </cols>
  <sheetData>
    <row r="1" spans="1:6" ht="18">
      <c r="A1" s="34" t="s">
        <v>0</v>
      </c>
      <c r="B1" s="35" t="s">
        <v>1</v>
      </c>
      <c r="C1" s="35"/>
      <c r="D1" s="35" t="s">
        <v>2</v>
      </c>
      <c r="E1" s="35"/>
      <c r="F1" s="34" t="s">
        <v>4</v>
      </c>
    </row>
    <row r="2" spans="1:6" ht="18">
      <c r="A2" s="37"/>
      <c r="B2" s="35" t="s">
        <v>5</v>
      </c>
      <c r="C2" s="35" t="s">
        <v>6</v>
      </c>
      <c r="D2" s="35" t="s">
        <v>7</v>
      </c>
      <c r="E2" s="35" t="s">
        <v>8</v>
      </c>
      <c r="F2" s="39"/>
    </row>
    <row r="3" spans="1:6" ht="19.5">
      <c r="A3" s="42">
        <v>1</v>
      </c>
      <c r="B3" s="42">
        <f>[1]veriler!B79</f>
        <v>12</v>
      </c>
      <c r="C3" s="43">
        <f>B4-1</f>
        <v>22</v>
      </c>
      <c r="D3" s="42">
        <f>E3-11</f>
        <v>11.5</v>
      </c>
      <c r="E3" s="42">
        <f>(C3+B4)/2</f>
        <v>22.5</v>
      </c>
      <c r="F3" s="42">
        <f>[1]frekanslar!D3</f>
        <v>5</v>
      </c>
    </row>
    <row r="4" spans="1:6" ht="19.5">
      <c r="A4" s="42">
        <v>2</v>
      </c>
      <c r="B4" s="43">
        <f>B3+11</f>
        <v>23</v>
      </c>
      <c r="C4" s="43">
        <f>C3+11</f>
        <v>33</v>
      </c>
      <c r="D4" s="42">
        <f>D3+11</f>
        <v>22.5</v>
      </c>
      <c r="E4" s="42">
        <f>E3+11</f>
        <v>33.5</v>
      </c>
      <c r="F4" s="42">
        <f>[1]frekanslar!D4</f>
        <v>1</v>
      </c>
    </row>
    <row r="5" spans="1:6" ht="19.5">
      <c r="A5" s="42">
        <v>3</v>
      </c>
      <c r="B5" s="43">
        <f t="shared" ref="B5:E10" si="0">B4+11</f>
        <v>34</v>
      </c>
      <c r="C5" s="43">
        <f t="shared" si="0"/>
        <v>44</v>
      </c>
      <c r="D5" s="42">
        <f t="shared" si="0"/>
        <v>33.5</v>
      </c>
      <c r="E5" s="42">
        <f t="shared" si="0"/>
        <v>44.5</v>
      </c>
      <c r="F5" s="42">
        <f>[1]frekanslar!D5</f>
        <v>7</v>
      </c>
    </row>
    <row r="6" spans="1:6" ht="19.5">
      <c r="A6" s="45">
        <v>4</v>
      </c>
      <c r="B6" s="46">
        <f t="shared" si="0"/>
        <v>45</v>
      </c>
      <c r="C6" s="46">
        <f t="shared" si="0"/>
        <v>55</v>
      </c>
      <c r="D6" s="45">
        <f t="shared" si="0"/>
        <v>44.5</v>
      </c>
      <c r="E6" s="45">
        <f t="shared" si="0"/>
        <v>55.5</v>
      </c>
      <c r="F6" s="45">
        <f>[1]frekanslar!D6</f>
        <v>29</v>
      </c>
    </row>
    <row r="7" spans="1:6" ht="19.5">
      <c r="A7" s="42">
        <v>5</v>
      </c>
      <c r="B7" s="43">
        <f t="shared" si="0"/>
        <v>56</v>
      </c>
      <c r="C7" s="43">
        <f t="shared" si="0"/>
        <v>66</v>
      </c>
      <c r="D7" s="42">
        <f t="shared" si="0"/>
        <v>55.5</v>
      </c>
      <c r="E7" s="42">
        <f t="shared" si="0"/>
        <v>66.5</v>
      </c>
      <c r="F7" s="42">
        <f>[1]frekanslar!D7</f>
        <v>12</v>
      </c>
    </row>
    <row r="8" spans="1:6" ht="19.5">
      <c r="A8" s="42">
        <v>6</v>
      </c>
      <c r="B8" s="43">
        <f t="shared" si="0"/>
        <v>67</v>
      </c>
      <c r="C8" s="43">
        <f t="shared" si="0"/>
        <v>77</v>
      </c>
      <c r="D8" s="42">
        <f t="shared" si="0"/>
        <v>66.5</v>
      </c>
      <c r="E8" s="42">
        <f t="shared" si="0"/>
        <v>77.5</v>
      </c>
      <c r="F8" s="42">
        <f>[1]frekanslar!D8</f>
        <v>8</v>
      </c>
    </row>
    <row r="9" spans="1:6" ht="19.5">
      <c r="A9" s="42">
        <v>7</v>
      </c>
      <c r="B9" s="43">
        <f t="shared" si="0"/>
        <v>78</v>
      </c>
      <c r="C9" s="43">
        <f t="shared" si="0"/>
        <v>88</v>
      </c>
      <c r="D9" s="42">
        <f t="shared" si="0"/>
        <v>77.5</v>
      </c>
      <c r="E9" s="42">
        <f t="shared" si="0"/>
        <v>88.5</v>
      </c>
      <c r="F9" s="42">
        <f>[1]frekanslar!D9</f>
        <v>11</v>
      </c>
    </row>
    <row r="10" spans="1:6" ht="19.5">
      <c r="A10" s="42">
        <v>8</v>
      </c>
      <c r="B10" s="43">
        <f t="shared" si="0"/>
        <v>89</v>
      </c>
      <c r="C10" s="43">
        <f t="shared" si="0"/>
        <v>99</v>
      </c>
      <c r="D10" s="42">
        <f t="shared" si="0"/>
        <v>88.5</v>
      </c>
      <c r="E10" s="42">
        <f t="shared" si="0"/>
        <v>99.5</v>
      </c>
      <c r="F10" s="42">
        <f>[1]frekanslar!D10</f>
        <v>2</v>
      </c>
    </row>
    <row r="14" spans="1:6" ht="18">
      <c r="A14" s="47" t="s">
        <v>29</v>
      </c>
      <c r="B14" s="47">
        <f>D6+((F6-F5)/((F6-F5)+(F6-F7))*11)</f>
        <v>50.705128205128204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B15" sqref="B15"/>
    </sheetView>
  </sheetViews>
  <sheetFormatPr defaultRowHeight="15"/>
  <cols>
    <col min="1" max="1" width="33.85546875" bestFit="1" customWidth="1"/>
    <col min="2" max="2" width="12.42578125" bestFit="1" customWidth="1"/>
    <col min="3" max="3" width="17.28515625" bestFit="1" customWidth="1"/>
    <col min="4" max="4" width="12.42578125" bestFit="1" customWidth="1"/>
  </cols>
  <sheetData>
    <row r="1" spans="1:4" ht="15.75" thickBot="1"/>
    <row r="2" spans="1:4" ht="15.75" thickBot="1">
      <c r="A2" s="48" t="s">
        <v>30</v>
      </c>
      <c r="B2" s="49" t="s">
        <v>31</v>
      </c>
      <c r="C2" s="49" t="s">
        <v>32</v>
      </c>
      <c r="D2" s="50" t="s">
        <v>33</v>
      </c>
    </row>
    <row r="3" spans="1:4" ht="15.75" thickBot="1">
      <c r="A3" s="51" t="s">
        <v>34</v>
      </c>
      <c r="B3" s="52">
        <v>5</v>
      </c>
      <c r="C3" s="52">
        <v>4</v>
      </c>
      <c r="D3" s="53">
        <f>B3*C3</f>
        <v>20</v>
      </c>
    </row>
    <row r="4" spans="1:4" ht="15.75" thickBot="1">
      <c r="A4" s="54" t="s">
        <v>35</v>
      </c>
      <c r="B4" s="55">
        <v>4</v>
      </c>
      <c r="C4" s="55">
        <v>5</v>
      </c>
      <c r="D4" s="53">
        <f t="shared" ref="D4:D12" si="0">B4*C4</f>
        <v>20</v>
      </c>
    </row>
    <row r="5" spans="1:4" ht="15.75" thickBot="1">
      <c r="A5" s="51" t="s">
        <v>36</v>
      </c>
      <c r="B5" s="52">
        <v>4</v>
      </c>
      <c r="C5" s="52">
        <v>3</v>
      </c>
      <c r="D5" s="53">
        <f t="shared" si="0"/>
        <v>12</v>
      </c>
    </row>
    <row r="6" spans="1:4" ht="15.75" thickBot="1">
      <c r="A6" s="54" t="s">
        <v>37</v>
      </c>
      <c r="B6" s="55">
        <v>3</v>
      </c>
      <c r="C6" s="55">
        <v>4</v>
      </c>
      <c r="D6" s="53">
        <f t="shared" si="0"/>
        <v>12</v>
      </c>
    </row>
    <row r="7" spans="1:4" ht="15.75" thickBot="1">
      <c r="A7" s="51" t="s">
        <v>38</v>
      </c>
      <c r="B7" s="52">
        <v>4</v>
      </c>
      <c r="C7" s="52">
        <v>5</v>
      </c>
      <c r="D7" s="53">
        <f t="shared" si="0"/>
        <v>20</v>
      </c>
    </row>
    <row r="8" spans="1:4" ht="15.75" thickBot="1">
      <c r="A8" s="54" t="s">
        <v>39</v>
      </c>
      <c r="B8" s="55">
        <v>2</v>
      </c>
      <c r="C8" s="55">
        <v>3</v>
      </c>
      <c r="D8" s="53">
        <f t="shared" si="0"/>
        <v>6</v>
      </c>
    </row>
    <row r="9" spans="1:4" ht="15.75" thickBot="1">
      <c r="A9" s="51" t="s">
        <v>40</v>
      </c>
      <c r="B9" s="52">
        <v>1</v>
      </c>
      <c r="C9" s="52">
        <v>5</v>
      </c>
      <c r="D9" s="53">
        <f t="shared" si="0"/>
        <v>5</v>
      </c>
    </row>
    <row r="10" spans="1:4" ht="15.75" thickBot="1">
      <c r="A10" s="54" t="s">
        <v>41</v>
      </c>
      <c r="B10" s="55">
        <v>1</v>
      </c>
      <c r="C10" s="55">
        <v>4</v>
      </c>
      <c r="D10" s="53">
        <f t="shared" si="0"/>
        <v>4</v>
      </c>
    </row>
    <row r="11" spans="1:4" ht="15.75" thickBot="1">
      <c r="A11" s="51" t="s">
        <v>42</v>
      </c>
      <c r="B11" s="52">
        <v>1</v>
      </c>
      <c r="C11" s="52">
        <v>5</v>
      </c>
      <c r="D11" s="53">
        <f t="shared" si="0"/>
        <v>5</v>
      </c>
    </row>
    <row r="12" spans="1:4" ht="15.75" thickBot="1">
      <c r="A12" s="54" t="s">
        <v>43</v>
      </c>
      <c r="B12" s="55">
        <v>2</v>
      </c>
      <c r="C12" s="55">
        <v>5</v>
      </c>
      <c r="D12" s="53">
        <f t="shared" si="0"/>
        <v>10</v>
      </c>
    </row>
    <row r="13" spans="1:4" ht="15.75" thickBot="1">
      <c r="A13" s="51" t="s">
        <v>13</v>
      </c>
      <c r="B13" s="52">
        <f>SUM(B3:B12)</f>
        <v>27</v>
      </c>
      <c r="C13" s="52">
        <f>SUM(C3:C12)</f>
        <v>43</v>
      </c>
      <c r="D13" s="53">
        <f>SUM(D3:D12)</f>
        <v>114</v>
      </c>
    </row>
    <row r="14" spans="1:4" ht="15.75" thickBot="1">
      <c r="A14" s="54" t="s">
        <v>9</v>
      </c>
      <c r="B14" s="56">
        <f>C13/10</f>
        <v>4.3</v>
      </c>
      <c r="C14" s="57"/>
      <c r="D14" s="58"/>
    </row>
    <row r="15" spans="1:4" ht="15.75" thickBot="1">
      <c r="A15" s="51" t="s">
        <v>44</v>
      </c>
      <c r="B15" s="59">
        <f>D13/B13</f>
        <v>4.2222222222222223</v>
      </c>
      <c r="C15" s="60"/>
      <c r="D15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aritmetik ortalama</vt:lpstr>
      <vt:lpstr>geometrik ortalama</vt:lpstr>
      <vt:lpstr>kareli ortalama</vt:lpstr>
      <vt:lpstr>medyan</vt:lpstr>
      <vt:lpstr>mod</vt:lpstr>
      <vt:lpstr>tartılı ortalama</vt:lpstr>
      <vt:lpstr>Sayfa8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Sau</cp:lastModifiedBy>
  <dcterms:created xsi:type="dcterms:W3CDTF">2009-02-04T20:21:18Z</dcterms:created>
  <dcterms:modified xsi:type="dcterms:W3CDTF">2009-02-17T19:19:54Z</dcterms:modified>
</cp:coreProperties>
</file>