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80" windowHeight="8670" activeTab="3"/>
  </bookViews>
  <sheets>
    <sheet name="değişim genişliği" sheetId="1" r:id="rId1"/>
    <sheet name="ortalama sapma" sheetId="2" r:id="rId2"/>
    <sheet name="standart sapma" sheetId="4" r:id="rId3"/>
    <sheet name="standart hata" sheetId="5" r:id="rId4"/>
    <sheet name="Sayfa8" sheetId="8" r:id="rId5"/>
  </sheets>
  <calcPr calcId="125725"/>
</workbook>
</file>

<file path=xl/calcChain.xml><?xml version="1.0" encoding="utf-8"?>
<calcChain xmlns="http://schemas.openxmlformats.org/spreadsheetml/2006/main">
  <c r="G20" i="5"/>
  <c r="G18"/>
  <c r="I11"/>
  <c r="H11"/>
  <c r="I10"/>
  <c r="H10"/>
  <c r="I9"/>
  <c r="H9"/>
  <c r="I8"/>
  <c r="H8"/>
  <c r="I7"/>
  <c r="H7"/>
  <c r="I6"/>
  <c r="H6"/>
  <c r="I5"/>
  <c r="H5"/>
  <c r="I4"/>
  <c r="I12" s="1"/>
  <c r="G15" s="1"/>
  <c r="H4"/>
  <c r="G18" i="4"/>
  <c r="G15"/>
  <c r="I12"/>
  <c r="I5"/>
  <c r="I6"/>
  <c r="I7"/>
  <c r="I8"/>
  <c r="I9"/>
  <c r="I10"/>
  <c r="I11"/>
  <c r="I4"/>
  <c r="H5"/>
  <c r="H6"/>
  <c r="H7"/>
  <c r="H8"/>
  <c r="H9"/>
  <c r="H10"/>
  <c r="H11"/>
  <c r="H4"/>
  <c r="B21"/>
  <c r="C4"/>
  <c r="C5"/>
  <c r="C6"/>
  <c r="C7"/>
  <c r="C8"/>
  <c r="C9"/>
  <c r="C10"/>
  <c r="C11"/>
  <c r="C12"/>
  <c r="C13"/>
  <c r="C14"/>
  <c r="C15"/>
  <c r="C16"/>
  <c r="C17"/>
  <c r="C3"/>
  <c r="B4"/>
  <c r="B5"/>
  <c r="B6"/>
  <c r="B7"/>
  <c r="B8"/>
  <c r="B9"/>
  <c r="B10"/>
  <c r="B11"/>
  <c r="B12"/>
  <c r="B13"/>
  <c r="B14"/>
  <c r="B15"/>
  <c r="B16"/>
  <c r="B17"/>
  <c r="B3"/>
  <c r="H15" i="2"/>
  <c r="J12"/>
  <c r="J5"/>
  <c r="J6"/>
  <c r="J7"/>
  <c r="J8"/>
  <c r="J9"/>
  <c r="J10"/>
  <c r="J11"/>
  <c r="J4"/>
  <c r="I5"/>
  <c r="I6"/>
  <c r="I7"/>
  <c r="I8"/>
  <c r="I9"/>
  <c r="I10"/>
  <c r="I11"/>
  <c r="I4"/>
  <c r="I12" l="1"/>
  <c r="B20" l="1"/>
  <c r="C4"/>
  <c r="C5"/>
  <c r="C6"/>
  <c r="C7"/>
  <c r="C8"/>
  <c r="C9"/>
  <c r="C10"/>
  <c r="C11"/>
  <c r="C12"/>
  <c r="C13"/>
  <c r="C14"/>
  <c r="C15"/>
  <c r="C16"/>
  <c r="C17"/>
  <c r="C3"/>
  <c r="B4"/>
  <c r="B5"/>
  <c r="B6"/>
  <c r="B7"/>
  <c r="B8"/>
  <c r="B9"/>
  <c r="B10"/>
  <c r="B11"/>
  <c r="B12"/>
  <c r="B13"/>
  <c r="B14"/>
  <c r="B15"/>
  <c r="B16"/>
  <c r="B17"/>
  <c r="B3"/>
  <c r="C18"/>
  <c r="B79" i="1"/>
  <c r="B78"/>
  <c r="B80" s="1"/>
</calcChain>
</file>

<file path=xl/sharedStrings.xml><?xml version="1.0" encoding="utf-8"?>
<sst xmlns="http://schemas.openxmlformats.org/spreadsheetml/2006/main" count="47" uniqueCount="25">
  <si>
    <t>SINIFLAR</t>
  </si>
  <si>
    <t>FREKANS</t>
  </si>
  <si>
    <t>geçme notu</t>
  </si>
  <si>
    <t>En büyük değer=</t>
  </si>
  <si>
    <t>En küçük değer=</t>
  </si>
  <si>
    <t>DG=</t>
  </si>
  <si>
    <t>Gözlem</t>
  </si>
  <si>
    <r>
      <t>(X</t>
    </r>
    <r>
      <rPr>
        <b/>
        <vertAlign val="subscript"/>
        <sz val="12"/>
        <color rgb="FF000000"/>
        <rFont val="Consolas"/>
        <family val="3"/>
        <charset val="162"/>
      </rPr>
      <t>i</t>
    </r>
    <r>
      <rPr>
        <b/>
        <sz val="12"/>
        <color rgb="FF000000"/>
        <rFont val="Consolas"/>
        <family val="3"/>
        <charset val="162"/>
      </rPr>
      <t>)</t>
    </r>
  </si>
  <si>
    <t>Sapma değerleri</t>
  </si>
  <si>
    <t>Mutlak Sapma Değerleri</t>
  </si>
  <si>
    <t>å</t>
  </si>
  <si>
    <t xml:space="preserve">        )</t>
  </si>
  <si>
    <t xml:space="preserve">          )</t>
  </si>
  <si>
    <t>aritmetik ortalama=</t>
  </si>
  <si>
    <t>ortalama sapma=</t>
  </si>
  <si>
    <r>
      <t>(f</t>
    </r>
    <r>
      <rPr>
        <b/>
        <vertAlign val="subscript"/>
        <sz val="11"/>
        <color theme="1"/>
        <rFont val="Consolas"/>
        <family val="3"/>
        <charset val="162"/>
      </rPr>
      <t>j</t>
    </r>
    <r>
      <rPr>
        <b/>
        <sz val="11"/>
        <color theme="1"/>
        <rFont val="Consolas"/>
        <family val="3"/>
        <charset val="162"/>
      </rPr>
      <t>)</t>
    </r>
  </si>
  <si>
    <r>
      <t>SINIF DEĞERİ (x</t>
    </r>
    <r>
      <rPr>
        <b/>
        <vertAlign val="subscript"/>
        <sz val="11"/>
        <color theme="1"/>
        <rFont val="Consolas"/>
        <family val="3"/>
        <charset val="162"/>
      </rPr>
      <t>j</t>
    </r>
    <r>
      <rPr>
        <b/>
        <sz val="11"/>
        <color theme="1"/>
        <rFont val="Consolas"/>
        <family val="3"/>
        <charset val="162"/>
      </rPr>
      <t>)</t>
    </r>
  </si>
  <si>
    <t>Aritmetik Ortalama=</t>
  </si>
  <si>
    <t xml:space="preserve">       )</t>
  </si>
  <si>
    <t>Sapma kareleri</t>
  </si>
  <si>
    <t>standart sapma=</t>
  </si>
  <si>
    <r>
      <t xml:space="preserve">            )</t>
    </r>
    <r>
      <rPr>
        <b/>
        <vertAlign val="superscript"/>
        <sz val="12"/>
        <color rgb="FF000000"/>
        <rFont val="Consolas"/>
        <family val="3"/>
        <charset val="162"/>
      </rPr>
      <t>2</t>
    </r>
  </si>
  <si>
    <t>kareli ortalama=</t>
  </si>
  <si>
    <t>kısa yolsan standart sapma=</t>
  </si>
  <si>
    <t>standart hata=</t>
  </si>
</sst>
</file>

<file path=xl/styles.xml><?xml version="1.0" encoding="utf-8"?>
<styleSheet xmlns="http://schemas.openxmlformats.org/spreadsheetml/2006/main">
  <numFmts count="1">
    <numFmt numFmtId="168" formatCode="0.000000"/>
  </numFmts>
  <fonts count="1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onsolas"/>
      <family val="3"/>
      <charset val="162"/>
    </font>
    <font>
      <sz val="11"/>
      <color rgb="FF000000"/>
      <name val="Consolas"/>
      <family val="3"/>
      <charset val="162"/>
    </font>
    <font>
      <b/>
      <sz val="12"/>
      <color theme="1"/>
      <name val="Calibri"/>
      <family val="2"/>
      <charset val="162"/>
      <scheme val="minor"/>
    </font>
    <font>
      <sz val="8"/>
      <color theme="1"/>
      <name val="Comic Sans MS"/>
      <family val="4"/>
      <charset val="162"/>
    </font>
    <font>
      <sz val="8"/>
      <color rgb="FF000000"/>
      <name val="Comic Sans MS"/>
      <family val="4"/>
      <charset val="162"/>
    </font>
    <font>
      <b/>
      <sz val="12"/>
      <color rgb="FF000000"/>
      <name val="Consolas"/>
      <family val="3"/>
      <charset val="162"/>
    </font>
    <font>
      <b/>
      <vertAlign val="subscript"/>
      <sz val="12"/>
      <color rgb="FF000000"/>
      <name val="Consolas"/>
      <family val="3"/>
      <charset val="162"/>
    </font>
    <font>
      <b/>
      <sz val="12"/>
      <color rgb="FFFFFFFF"/>
      <name val="Consolas"/>
      <family val="3"/>
      <charset val="162"/>
    </font>
    <font>
      <sz val="11"/>
      <color rgb="FF000000"/>
      <name val="Calibri"/>
      <family val="2"/>
      <charset val="162"/>
      <scheme val="minor"/>
    </font>
    <font>
      <b/>
      <sz val="16"/>
      <color rgb="FF000000"/>
      <name val="Symbol"/>
      <family val="1"/>
      <charset val="2"/>
    </font>
    <font>
      <sz val="16"/>
      <color rgb="FF000000"/>
      <name val="Calibri"/>
      <family val="2"/>
      <charset val="162"/>
      <scheme val="minor"/>
    </font>
    <font>
      <sz val="16"/>
      <color theme="1"/>
      <name val="Consolas"/>
      <family val="3"/>
      <charset val="162"/>
    </font>
    <font>
      <b/>
      <sz val="11"/>
      <color theme="1"/>
      <name val="Consolas"/>
      <family val="3"/>
      <charset val="162"/>
    </font>
    <font>
      <b/>
      <vertAlign val="subscript"/>
      <sz val="11"/>
      <color theme="1"/>
      <name val="Consolas"/>
      <family val="3"/>
      <charset val="162"/>
    </font>
    <font>
      <b/>
      <sz val="12"/>
      <color theme="1"/>
      <name val="Consolas"/>
      <family val="3"/>
      <charset val="162"/>
    </font>
    <font>
      <sz val="12"/>
      <color rgb="FF000000"/>
      <name val="Consolas"/>
      <family val="3"/>
      <charset val="162"/>
    </font>
    <font>
      <b/>
      <vertAlign val="superscript"/>
      <sz val="12"/>
      <color rgb="FF000000"/>
      <name val="Consolas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DE4D0"/>
        <bgColor indexed="64"/>
      </patternFill>
    </fill>
  </fills>
  <borders count="7">
    <border>
      <left/>
      <right/>
      <top/>
      <bottom/>
      <diagonal/>
    </border>
    <border>
      <left style="medium">
        <color rgb="FFF9B074"/>
      </left>
      <right/>
      <top style="medium">
        <color rgb="FFF9B074"/>
      </top>
      <bottom/>
      <diagonal/>
    </border>
    <border>
      <left style="medium">
        <color rgb="FFF9B074"/>
      </left>
      <right/>
      <top/>
      <bottom style="medium">
        <color rgb="FFF9B074"/>
      </bottom>
      <diagonal/>
    </border>
    <border>
      <left/>
      <right/>
      <top style="medium">
        <color rgb="FFF9B074"/>
      </top>
      <bottom/>
      <diagonal/>
    </border>
    <border>
      <left/>
      <right/>
      <top/>
      <bottom style="medium">
        <color rgb="FFF9B074"/>
      </bottom>
      <diagonal/>
    </border>
    <border>
      <left/>
      <right style="medium">
        <color rgb="FFF9B074"/>
      </right>
      <top style="medium">
        <color rgb="FFF9B074"/>
      </top>
      <bottom/>
      <diagonal/>
    </border>
    <border>
      <left/>
      <right style="medium">
        <color rgb="FFF9B074"/>
      </right>
      <top/>
      <bottom style="medium">
        <color rgb="FFF9B07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0" fillId="0" borderId="0" xfId="0" applyNumberFormat="1"/>
    <xf numFmtId="0" fontId="7" fillId="2" borderId="1" xfId="0" applyFont="1" applyFill="1" applyBorder="1" applyAlignment="1">
      <alignment horizontal="justify" vertical="top" wrapText="1"/>
    </xf>
    <xf numFmtId="0" fontId="7" fillId="2" borderId="2" xfId="0" applyFont="1" applyFill="1" applyBorder="1" applyAlignment="1">
      <alignment horizontal="justify" vertical="top" wrapText="1"/>
    </xf>
    <xf numFmtId="0" fontId="7" fillId="2" borderId="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vertical="top" wrapText="1"/>
    </xf>
    <xf numFmtId="0" fontId="10" fillId="3" borderId="4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0" fontId="9" fillId="2" borderId="5" xfId="0" applyFont="1" applyFill="1" applyBorder="1" applyAlignment="1">
      <alignment horizontal="justify" vertical="top" wrapText="1"/>
    </xf>
    <xf numFmtId="0" fontId="9" fillId="2" borderId="6" xfId="0" applyFont="1" applyFill="1" applyBorder="1" applyAlignment="1">
      <alignment horizontal="justify" vertical="top" wrapText="1"/>
    </xf>
    <xf numFmtId="0" fontId="13" fillId="0" borderId="6" xfId="0" applyFont="1" applyBorder="1" applyAlignment="1">
      <alignment horizontal="right"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top"/>
    </xf>
    <xf numFmtId="0" fontId="17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3" borderId="2" xfId="0" applyFont="1" applyFill="1" applyBorder="1" applyAlignment="1">
      <alignment horizontal="center" vertical="top"/>
    </xf>
    <xf numFmtId="0" fontId="17" fillId="3" borderId="4" xfId="0" applyFont="1" applyFill="1" applyBorder="1" applyAlignment="1">
      <alignment horizontal="center" wrapText="1"/>
    </xf>
    <xf numFmtId="0" fontId="17" fillId="3" borderId="4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4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7" fillId="0" borderId="6" xfId="0" applyFont="1" applyBorder="1" applyAlignment="1">
      <alignment horizontal="center" vertical="top" wrapText="1"/>
    </xf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>
      <alignment vertical="top"/>
    </xf>
    <xf numFmtId="0" fontId="14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 wrapText="1"/>
    </xf>
    <xf numFmtId="0" fontId="16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168" fontId="1" fillId="0" borderId="0" xfId="0" applyNumberFormat="1" applyFont="1"/>
    <xf numFmtId="168" fontId="10" fillId="0" borderId="4" xfId="0" applyNumberFormat="1" applyFont="1" applyBorder="1" applyAlignment="1">
      <alignment horizontal="center" wrapText="1"/>
    </xf>
    <xf numFmtId="1" fontId="7" fillId="0" borderId="4" xfId="0" applyNumberFormat="1" applyFont="1" applyBorder="1" applyAlignment="1">
      <alignment horizontal="center" wrapText="1"/>
    </xf>
    <xf numFmtId="0" fontId="7" fillId="2" borderId="5" xfId="0" applyFont="1" applyFill="1" applyBorder="1" applyAlignment="1">
      <alignment horizontal="justify" vertical="top" wrapText="1"/>
    </xf>
    <xf numFmtId="0" fontId="7" fillId="2" borderId="6" xfId="0" applyFont="1" applyFill="1" applyBorder="1" applyAlignment="1">
      <alignment horizontal="justify" vertical="top" wrapText="1"/>
    </xf>
    <xf numFmtId="2" fontId="10" fillId="3" borderId="6" xfId="0" applyNumberFormat="1" applyFont="1" applyFill="1" applyBorder="1" applyAlignment="1">
      <alignment wrapText="1"/>
    </xf>
    <xf numFmtId="0" fontId="13" fillId="0" borderId="0" xfId="0" applyFont="1"/>
    <xf numFmtId="0" fontId="7" fillId="2" borderId="4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0</xdr:rowOff>
    </xdr:from>
    <xdr:to>
      <xdr:col>1</xdr:col>
      <xdr:colOff>819150</xdr:colOff>
      <xdr:row>1</xdr:row>
      <xdr:rowOff>209550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33575" y="352425"/>
          <a:ext cx="504825" cy="2095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561975</xdr:colOff>
      <xdr:row>1</xdr:row>
      <xdr:rowOff>0</xdr:rowOff>
    </xdr:from>
    <xdr:to>
      <xdr:col>2</xdr:col>
      <xdr:colOff>1095375</xdr:colOff>
      <xdr:row>1</xdr:row>
      <xdr:rowOff>209550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48075" y="352425"/>
          <a:ext cx="533400" cy="2095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533400</xdr:colOff>
      <xdr:row>1</xdr:row>
      <xdr:rowOff>209550</xdr:rowOff>
    </xdr:to>
    <xdr:pic>
      <xdr:nvPicPr>
        <xdr:cNvPr id="209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086725" y="352425"/>
          <a:ext cx="533400" cy="20955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</xdr:row>
      <xdr:rowOff>28574</xdr:rowOff>
    </xdr:from>
    <xdr:to>
      <xdr:col>9</xdr:col>
      <xdr:colOff>781483</xdr:colOff>
      <xdr:row>1</xdr:row>
      <xdr:rowOff>209549</xdr:rowOff>
    </xdr:to>
    <xdr:pic>
      <xdr:nvPicPr>
        <xdr:cNvPr id="209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91675" y="380999"/>
          <a:ext cx="781483" cy="180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0</xdr:rowOff>
    </xdr:from>
    <xdr:to>
      <xdr:col>1</xdr:col>
      <xdr:colOff>628650</xdr:colOff>
      <xdr:row>1</xdr:row>
      <xdr:rowOff>228600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3025" y="428625"/>
          <a:ext cx="504825" cy="2286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161925</xdr:colOff>
      <xdr:row>1</xdr:row>
      <xdr:rowOff>38100</xdr:rowOff>
    </xdr:from>
    <xdr:to>
      <xdr:col>7</xdr:col>
      <xdr:colOff>666750</xdr:colOff>
      <xdr:row>2</xdr:row>
      <xdr:rowOff>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63000" y="466725"/>
          <a:ext cx="504825" cy="2095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142876</xdr:colOff>
      <xdr:row>1</xdr:row>
      <xdr:rowOff>63775</xdr:rowOff>
    </xdr:from>
    <xdr:to>
      <xdr:col>8</xdr:col>
      <xdr:colOff>1057276</xdr:colOff>
      <xdr:row>1</xdr:row>
      <xdr:rowOff>209549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648826" y="492400"/>
          <a:ext cx="914400" cy="14577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38100</xdr:rowOff>
    </xdr:from>
    <xdr:to>
      <xdr:col>7</xdr:col>
      <xdr:colOff>666750</xdr:colOff>
      <xdr:row>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91050" y="466725"/>
          <a:ext cx="504825" cy="2095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142876</xdr:colOff>
      <xdr:row>1</xdr:row>
      <xdr:rowOff>63775</xdr:rowOff>
    </xdr:from>
    <xdr:to>
      <xdr:col>8</xdr:col>
      <xdr:colOff>1057276</xdr:colOff>
      <xdr:row>1</xdr:row>
      <xdr:rowOff>209549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76876" y="492400"/>
          <a:ext cx="914400" cy="145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78" sqref="B78:B80"/>
    </sheetView>
  </sheetViews>
  <sheetFormatPr defaultRowHeight="15"/>
  <cols>
    <col min="1" max="1" width="16.7109375" customWidth="1"/>
    <col min="2" max="2" width="9.7109375" customWidth="1"/>
    <col min="3" max="3" width="11.85546875" customWidth="1"/>
    <col min="4" max="4" width="12.140625" customWidth="1"/>
    <col min="5" max="5" width="12.7109375" customWidth="1"/>
  </cols>
  <sheetData>
    <row r="1" spans="1:3">
      <c r="A1" t="s">
        <v>2</v>
      </c>
    </row>
    <row r="2" spans="1:3">
      <c r="A2" s="2">
        <v>55</v>
      </c>
    </row>
    <row r="3" spans="1:3">
      <c r="A3" s="2">
        <v>45</v>
      </c>
      <c r="B3" s="1"/>
      <c r="C3" s="1"/>
    </row>
    <row r="4" spans="1:3">
      <c r="A4" s="2">
        <v>46</v>
      </c>
    </row>
    <row r="5" spans="1:3">
      <c r="A5" s="2">
        <v>47</v>
      </c>
    </row>
    <row r="6" spans="1:3">
      <c r="A6" s="2">
        <v>78</v>
      </c>
    </row>
    <row r="7" spans="1:3">
      <c r="A7" s="2">
        <v>67</v>
      </c>
    </row>
    <row r="8" spans="1:3">
      <c r="A8" s="2">
        <v>79</v>
      </c>
    </row>
    <row r="9" spans="1:3" hidden="1">
      <c r="A9" s="2">
        <v>65</v>
      </c>
    </row>
    <row r="10" spans="1:3" hidden="1">
      <c r="A10" s="2">
        <v>45</v>
      </c>
    </row>
    <row r="11" spans="1:3" hidden="1">
      <c r="A11" s="2">
        <v>55</v>
      </c>
    </row>
    <row r="12" spans="1:3" hidden="1">
      <c r="A12" s="2">
        <v>45</v>
      </c>
    </row>
    <row r="13" spans="1:3" hidden="1">
      <c r="A13" s="2">
        <v>66</v>
      </c>
    </row>
    <row r="14" spans="1:3" hidden="1">
      <c r="A14" s="2">
        <v>55</v>
      </c>
    </row>
    <row r="15" spans="1:3" hidden="1">
      <c r="A15" s="2">
        <v>87</v>
      </c>
    </row>
    <row r="16" spans="1:3" hidden="1">
      <c r="A16" s="2">
        <v>78</v>
      </c>
    </row>
    <row r="17" spans="1:1" hidden="1">
      <c r="A17" s="2">
        <v>56</v>
      </c>
    </row>
    <row r="18" spans="1:1" hidden="1">
      <c r="A18" s="2">
        <v>67</v>
      </c>
    </row>
    <row r="19" spans="1:1" hidden="1">
      <c r="A19" s="2">
        <v>45</v>
      </c>
    </row>
    <row r="20" spans="1:1" hidden="1">
      <c r="A20" s="2">
        <v>48</v>
      </c>
    </row>
    <row r="21" spans="1:1" hidden="1">
      <c r="A21" s="2">
        <v>46</v>
      </c>
    </row>
    <row r="22" spans="1:1" hidden="1">
      <c r="A22" s="2">
        <v>56</v>
      </c>
    </row>
    <row r="23" spans="1:1" hidden="1">
      <c r="A23" s="2">
        <v>60</v>
      </c>
    </row>
    <row r="24" spans="1:1" hidden="1">
      <c r="A24" s="2">
        <v>88</v>
      </c>
    </row>
    <row r="25" spans="1:1" hidden="1">
      <c r="A25" s="2">
        <v>66</v>
      </c>
    </row>
    <row r="26" spans="1:1" hidden="1">
      <c r="A26" s="2">
        <v>45</v>
      </c>
    </row>
    <row r="27" spans="1:1" hidden="1">
      <c r="A27" s="3">
        <v>55</v>
      </c>
    </row>
    <row r="28" spans="1:1" hidden="1">
      <c r="A28" s="3">
        <v>34</v>
      </c>
    </row>
    <row r="29" spans="1:1" hidden="1">
      <c r="A29" s="3">
        <v>44</v>
      </c>
    </row>
    <row r="30" spans="1:1" hidden="1">
      <c r="A30" s="2">
        <v>45</v>
      </c>
    </row>
    <row r="31" spans="1:1" hidden="1">
      <c r="A31" s="3">
        <v>37</v>
      </c>
    </row>
    <row r="32" spans="1:1" hidden="1">
      <c r="A32" s="3">
        <v>45</v>
      </c>
    </row>
    <row r="33" spans="1:1" hidden="1">
      <c r="A33" s="3">
        <v>48</v>
      </c>
    </row>
    <row r="34" spans="1:1" hidden="1">
      <c r="A34" s="3">
        <v>67</v>
      </c>
    </row>
    <row r="35" spans="1:1" hidden="1">
      <c r="A35" s="3">
        <v>78</v>
      </c>
    </row>
    <row r="36" spans="1:1" hidden="1">
      <c r="A36" s="3">
        <v>87</v>
      </c>
    </row>
    <row r="37" spans="1:1" hidden="1">
      <c r="A37" s="3">
        <v>79</v>
      </c>
    </row>
    <row r="38" spans="1:1" hidden="1">
      <c r="A38" s="3">
        <v>88</v>
      </c>
    </row>
    <row r="39" spans="1:1" hidden="1">
      <c r="A39" s="3">
        <v>98</v>
      </c>
    </row>
    <row r="40" spans="1:1" hidden="1">
      <c r="A40" s="3">
        <v>76</v>
      </c>
    </row>
    <row r="41" spans="1:1" hidden="1">
      <c r="A41" s="3">
        <v>75</v>
      </c>
    </row>
    <row r="42" spans="1:1" hidden="1">
      <c r="A42" s="3">
        <v>45</v>
      </c>
    </row>
    <row r="43" spans="1:1" hidden="1">
      <c r="A43" s="3">
        <v>23</v>
      </c>
    </row>
    <row r="44" spans="1:1" hidden="1">
      <c r="A44" s="3">
        <v>12</v>
      </c>
    </row>
    <row r="45" spans="1:1" hidden="1">
      <c r="A45" s="3">
        <v>34</v>
      </c>
    </row>
    <row r="46" spans="1:1" hidden="1">
      <c r="A46" s="3">
        <v>38</v>
      </c>
    </row>
    <row r="47" spans="1:1" hidden="1">
      <c r="A47" s="3">
        <v>45</v>
      </c>
    </row>
    <row r="48" spans="1:1" hidden="1">
      <c r="A48" s="3">
        <v>46</v>
      </c>
    </row>
    <row r="49" spans="1:1" hidden="1">
      <c r="A49" s="3">
        <v>47</v>
      </c>
    </row>
    <row r="50" spans="1:1" hidden="1">
      <c r="A50" s="3">
        <v>66</v>
      </c>
    </row>
    <row r="51" spans="1:1" hidden="1">
      <c r="A51" s="3">
        <v>45</v>
      </c>
    </row>
    <row r="52" spans="1:1" hidden="1">
      <c r="A52" s="2">
        <v>47</v>
      </c>
    </row>
    <row r="53" spans="1:1" hidden="1">
      <c r="A53" s="2">
        <v>67</v>
      </c>
    </row>
    <row r="54" spans="1:1" hidden="1">
      <c r="A54" s="2">
        <v>66</v>
      </c>
    </row>
    <row r="55" spans="1:1" hidden="1">
      <c r="A55" s="2">
        <v>56</v>
      </c>
    </row>
    <row r="56" spans="1:1" hidden="1">
      <c r="A56" s="2">
        <v>55</v>
      </c>
    </row>
    <row r="57" spans="1:1" hidden="1">
      <c r="A57" s="2">
        <v>58</v>
      </c>
    </row>
    <row r="58" spans="1:1" hidden="1">
      <c r="A58" s="2">
        <v>87</v>
      </c>
    </row>
    <row r="59" spans="1:1" hidden="1">
      <c r="A59" s="2">
        <v>66</v>
      </c>
    </row>
    <row r="60" spans="1:1" hidden="1">
      <c r="A60" s="2">
        <v>56</v>
      </c>
    </row>
    <row r="61" spans="1:1" hidden="1">
      <c r="A61" s="2">
        <v>35</v>
      </c>
    </row>
    <row r="62" spans="1:1" hidden="1">
      <c r="A62" s="2">
        <v>43</v>
      </c>
    </row>
    <row r="63" spans="1:1" hidden="1">
      <c r="A63" s="2">
        <v>13</v>
      </c>
    </row>
    <row r="64" spans="1:1" hidden="1">
      <c r="A64" s="2">
        <v>22</v>
      </c>
    </row>
    <row r="65" spans="1:2" hidden="1">
      <c r="A65" s="2">
        <v>17</v>
      </c>
    </row>
    <row r="66" spans="1:2" hidden="1">
      <c r="A66" s="2">
        <v>12</v>
      </c>
    </row>
    <row r="67" spans="1:2" hidden="1">
      <c r="A67" s="2">
        <v>55</v>
      </c>
    </row>
    <row r="68" spans="1:2" hidden="1">
      <c r="A68" s="2">
        <v>67</v>
      </c>
    </row>
    <row r="69" spans="1:2" hidden="1">
      <c r="A69" s="2">
        <v>47</v>
      </c>
    </row>
    <row r="70" spans="1:2" hidden="1">
      <c r="A70" s="2">
        <v>48</v>
      </c>
    </row>
    <row r="71" spans="1:2" hidden="1">
      <c r="A71" s="2">
        <v>67</v>
      </c>
    </row>
    <row r="72" spans="1:2" hidden="1">
      <c r="A72" s="2">
        <v>47</v>
      </c>
    </row>
    <row r="73" spans="1:2" hidden="1">
      <c r="A73" s="2">
        <v>49</v>
      </c>
    </row>
    <row r="74" spans="1:2" hidden="1">
      <c r="A74" s="2">
        <v>49</v>
      </c>
    </row>
    <row r="75" spans="1:2" hidden="1">
      <c r="A75" s="2">
        <v>90</v>
      </c>
    </row>
    <row r="76" spans="1:2" hidden="1">
      <c r="A76" s="2">
        <v>78</v>
      </c>
    </row>
    <row r="77" spans="1:2" hidden="1"/>
    <row r="78" spans="1:2">
      <c r="A78" t="s">
        <v>3</v>
      </c>
      <c r="B78">
        <f>MAX(A2:A76)</f>
        <v>98</v>
      </c>
    </row>
    <row r="79" spans="1:2">
      <c r="A79" t="s">
        <v>4</v>
      </c>
      <c r="B79">
        <f>MIN(A2:A76)</f>
        <v>12</v>
      </c>
    </row>
    <row r="80" spans="1:2">
      <c r="A80" t="s">
        <v>5</v>
      </c>
      <c r="B80" s="2">
        <f>B78-B79</f>
        <v>86</v>
      </c>
    </row>
    <row r="81" spans="2:2">
      <c r="B81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B19" sqref="B19"/>
    </sheetView>
  </sheetViews>
  <sheetFormatPr defaultRowHeight="15"/>
  <cols>
    <col min="1" max="1" width="24.28515625" customWidth="1"/>
    <col min="2" max="2" width="20.140625" customWidth="1"/>
    <col min="3" max="3" width="30.140625" customWidth="1"/>
    <col min="4" max="4" width="10.140625" customWidth="1"/>
    <col min="6" max="6" width="11" customWidth="1"/>
    <col min="7" max="7" width="11.42578125" customWidth="1"/>
    <col min="8" max="8" width="14.5703125" customWidth="1"/>
    <col min="9" max="9" width="13.42578125" customWidth="1"/>
    <col min="10" max="10" width="12.5703125" customWidth="1"/>
  </cols>
  <sheetData>
    <row r="1" spans="1:10" ht="27.75" customHeight="1">
      <c r="A1" s="5" t="s">
        <v>6</v>
      </c>
      <c r="B1" s="7" t="s">
        <v>8</v>
      </c>
      <c r="C1" s="15" t="s">
        <v>9</v>
      </c>
      <c r="F1" s="38" t="s">
        <v>0</v>
      </c>
      <c r="G1" s="18" t="s">
        <v>1</v>
      </c>
      <c r="H1" s="40" t="s">
        <v>16</v>
      </c>
      <c r="I1" s="42"/>
      <c r="J1" s="44"/>
    </row>
    <row r="2" spans="1:10" ht="19.5" thickBot="1">
      <c r="A2" s="6" t="s">
        <v>7</v>
      </c>
      <c r="B2" s="8" t="s">
        <v>12</v>
      </c>
      <c r="C2" s="16"/>
      <c r="F2" s="39"/>
      <c r="G2" s="19" t="s">
        <v>15</v>
      </c>
      <c r="H2" s="41"/>
      <c r="I2" s="43"/>
      <c r="J2" s="45"/>
    </row>
    <row r="3" spans="1:10" ht="15.75" thickBot="1">
      <c r="A3" s="9">
        <v>26</v>
      </c>
      <c r="B3" s="10">
        <f>A3-$B$19</f>
        <v>-6.7299999999999969</v>
      </c>
      <c r="C3" s="11">
        <f>ABS(B3)</f>
        <v>6.7299999999999969</v>
      </c>
      <c r="F3" s="22"/>
      <c r="G3" s="23"/>
      <c r="H3" s="24"/>
      <c r="I3" s="23"/>
      <c r="J3" s="25"/>
    </row>
    <row r="4" spans="1:10" ht="16.5" thickBot="1">
      <c r="A4" s="12">
        <v>33</v>
      </c>
      <c r="B4" s="10">
        <f t="shared" ref="B4:B17" si="0">A4-$B$19</f>
        <v>0.27000000000000313</v>
      </c>
      <c r="C4" s="11">
        <f t="shared" ref="C4:C17" si="1">ABS(B4)</f>
        <v>0.27000000000000313</v>
      </c>
      <c r="F4" s="26">
        <v>1</v>
      </c>
      <c r="G4" s="27">
        <v>5</v>
      </c>
      <c r="H4" s="28">
        <v>17</v>
      </c>
      <c r="I4" s="47">
        <f>ABS(H4-$H$14)</f>
        <v>39.6</v>
      </c>
      <c r="J4" s="30">
        <f>G4*I4</f>
        <v>198</v>
      </c>
    </row>
    <row r="5" spans="1:10" ht="16.5" thickBot="1">
      <c r="A5" s="9">
        <v>24</v>
      </c>
      <c r="B5" s="10">
        <f t="shared" si="0"/>
        <v>-8.7299999999999969</v>
      </c>
      <c r="C5" s="11">
        <f t="shared" si="1"/>
        <v>8.7299999999999969</v>
      </c>
      <c r="F5" s="31">
        <v>2</v>
      </c>
      <c r="G5" s="32">
        <v>1</v>
      </c>
      <c r="H5" s="33">
        <v>28</v>
      </c>
      <c r="I5" s="47">
        <f t="shared" ref="I5:I11" si="2">ABS(H5-$H$14)</f>
        <v>28.6</v>
      </c>
      <c r="J5" s="30">
        <f t="shared" ref="J5:J11" si="3">G5*I5</f>
        <v>28.6</v>
      </c>
    </row>
    <row r="6" spans="1:10" ht="16.5" thickBot="1">
      <c r="A6" s="12">
        <v>35</v>
      </c>
      <c r="B6" s="10">
        <f t="shared" si="0"/>
        <v>2.2700000000000031</v>
      </c>
      <c r="C6" s="11">
        <f t="shared" si="1"/>
        <v>2.2700000000000031</v>
      </c>
      <c r="F6" s="26">
        <v>3</v>
      </c>
      <c r="G6" s="27">
        <v>7</v>
      </c>
      <c r="H6" s="28">
        <v>39</v>
      </c>
      <c r="I6" s="47">
        <f t="shared" si="2"/>
        <v>17.600000000000001</v>
      </c>
      <c r="J6" s="30">
        <f t="shared" si="3"/>
        <v>123.20000000000002</v>
      </c>
    </row>
    <row r="7" spans="1:10" ht="16.5" thickBot="1">
      <c r="A7" s="9">
        <v>34</v>
      </c>
      <c r="B7" s="10">
        <f t="shared" si="0"/>
        <v>1.2700000000000031</v>
      </c>
      <c r="C7" s="11">
        <f t="shared" si="1"/>
        <v>1.2700000000000031</v>
      </c>
      <c r="F7" s="31">
        <v>4</v>
      </c>
      <c r="G7" s="32">
        <v>29</v>
      </c>
      <c r="H7" s="33">
        <v>50</v>
      </c>
      <c r="I7" s="47">
        <f t="shared" si="2"/>
        <v>6.6000000000000014</v>
      </c>
      <c r="J7" s="30">
        <f t="shared" si="3"/>
        <v>191.40000000000003</v>
      </c>
    </row>
    <row r="8" spans="1:10" ht="16.5" thickBot="1">
      <c r="A8" s="12">
        <v>45</v>
      </c>
      <c r="B8" s="10">
        <f t="shared" si="0"/>
        <v>12.270000000000003</v>
      </c>
      <c r="C8" s="11">
        <f t="shared" si="1"/>
        <v>12.270000000000003</v>
      </c>
      <c r="F8" s="26">
        <v>5</v>
      </c>
      <c r="G8" s="27">
        <v>12</v>
      </c>
      <c r="H8" s="28">
        <v>61</v>
      </c>
      <c r="I8" s="47">
        <f t="shared" si="2"/>
        <v>4.3999999999999986</v>
      </c>
      <c r="J8" s="30">
        <f t="shared" si="3"/>
        <v>52.799999999999983</v>
      </c>
    </row>
    <row r="9" spans="1:10" ht="16.5" thickBot="1">
      <c r="A9" s="9">
        <v>34</v>
      </c>
      <c r="B9" s="10">
        <f t="shared" si="0"/>
        <v>1.2700000000000031</v>
      </c>
      <c r="C9" s="11">
        <f t="shared" si="1"/>
        <v>1.2700000000000031</v>
      </c>
      <c r="F9" s="31">
        <v>6</v>
      </c>
      <c r="G9" s="32">
        <v>8</v>
      </c>
      <c r="H9" s="33">
        <v>72</v>
      </c>
      <c r="I9" s="47">
        <f t="shared" si="2"/>
        <v>15.399999999999999</v>
      </c>
      <c r="J9" s="30">
        <f t="shared" si="3"/>
        <v>123.19999999999999</v>
      </c>
    </row>
    <row r="10" spans="1:10" ht="16.5" thickBot="1">
      <c r="A10" s="12">
        <v>27</v>
      </c>
      <c r="B10" s="10">
        <f t="shared" si="0"/>
        <v>-5.7299999999999969</v>
      </c>
      <c r="C10" s="11">
        <f t="shared" si="1"/>
        <v>5.7299999999999969</v>
      </c>
      <c r="F10" s="26">
        <v>7</v>
      </c>
      <c r="G10" s="27">
        <v>11</v>
      </c>
      <c r="H10" s="28">
        <v>83</v>
      </c>
      <c r="I10" s="47">
        <f t="shared" si="2"/>
        <v>26.4</v>
      </c>
      <c r="J10" s="30">
        <f t="shared" si="3"/>
        <v>290.39999999999998</v>
      </c>
    </row>
    <row r="11" spans="1:10" ht="16.5" thickBot="1">
      <c r="A11" s="9">
        <v>28</v>
      </c>
      <c r="B11" s="10">
        <f t="shared" si="0"/>
        <v>-4.7299999999999969</v>
      </c>
      <c r="C11" s="11">
        <f t="shared" si="1"/>
        <v>4.7299999999999969</v>
      </c>
      <c r="F11" s="31">
        <v>8</v>
      </c>
      <c r="G11" s="32">
        <v>2</v>
      </c>
      <c r="H11" s="33">
        <v>94</v>
      </c>
      <c r="I11" s="47">
        <f t="shared" si="2"/>
        <v>37.4</v>
      </c>
      <c r="J11" s="30">
        <f t="shared" si="3"/>
        <v>74.8</v>
      </c>
    </row>
    <row r="12" spans="1:10" ht="16.5" thickBot="1">
      <c r="A12" s="12">
        <v>29</v>
      </c>
      <c r="B12" s="10">
        <f t="shared" si="0"/>
        <v>-3.7299999999999969</v>
      </c>
      <c r="C12" s="11">
        <f t="shared" si="1"/>
        <v>3.7299999999999969</v>
      </c>
      <c r="F12" s="34"/>
      <c r="G12" s="35">
        <v>75</v>
      </c>
      <c r="H12" s="36"/>
      <c r="I12" s="48">
        <f>SUM(I4:I11)</f>
        <v>176.00000000000003</v>
      </c>
      <c r="J12" s="37">
        <f>SUM(J4:J11)</f>
        <v>1082.4000000000001</v>
      </c>
    </row>
    <row r="13" spans="1:10" ht="15.75" thickBot="1">
      <c r="A13" s="9">
        <v>36</v>
      </c>
      <c r="B13" s="10">
        <f t="shared" si="0"/>
        <v>3.2700000000000031</v>
      </c>
      <c r="C13" s="11">
        <f t="shared" si="1"/>
        <v>3.2700000000000031</v>
      </c>
    </row>
    <row r="14" spans="1:10" ht="15.75" thickBot="1">
      <c r="A14" s="12">
        <v>37</v>
      </c>
      <c r="B14" s="10">
        <f t="shared" si="0"/>
        <v>4.2700000000000031</v>
      </c>
      <c r="C14" s="11">
        <f t="shared" si="1"/>
        <v>4.2700000000000031</v>
      </c>
      <c r="F14" t="s">
        <v>17</v>
      </c>
      <c r="H14" s="46">
        <v>56.6</v>
      </c>
    </row>
    <row r="15" spans="1:10" ht="15.75" thickBot="1">
      <c r="A15" s="9">
        <v>33</v>
      </c>
      <c r="B15" s="10">
        <f t="shared" si="0"/>
        <v>0.27000000000000313</v>
      </c>
      <c r="C15" s="11">
        <f t="shared" si="1"/>
        <v>0.27000000000000313</v>
      </c>
      <c r="F15" t="s">
        <v>14</v>
      </c>
      <c r="H15">
        <f>J12/G12</f>
        <v>14.432</v>
      </c>
    </row>
    <row r="16" spans="1:10" ht="15.75" thickBot="1">
      <c r="A16" s="12">
        <v>33</v>
      </c>
      <c r="B16" s="10">
        <f t="shared" si="0"/>
        <v>0.27000000000000313</v>
      </c>
      <c r="C16" s="11">
        <f t="shared" si="1"/>
        <v>0.27000000000000313</v>
      </c>
    </row>
    <row r="17" spans="1:3" ht="15.75" thickBot="1">
      <c r="A17" s="9">
        <v>37</v>
      </c>
      <c r="B17" s="10">
        <f t="shared" si="0"/>
        <v>4.2700000000000031</v>
      </c>
      <c r="C17" s="11">
        <f t="shared" si="1"/>
        <v>4.2700000000000031</v>
      </c>
    </row>
    <row r="18" spans="1:3" ht="22.5" thickBot="1">
      <c r="A18" s="13" t="s">
        <v>10</v>
      </c>
      <c r="B18" s="14">
        <v>0</v>
      </c>
      <c r="C18" s="17">
        <f>SUM(C3:C17)</f>
        <v>59.350000000000016</v>
      </c>
    </row>
    <row r="19" spans="1:3">
      <c r="A19" t="s">
        <v>13</v>
      </c>
      <c r="B19">
        <v>32.729999999999997</v>
      </c>
    </row>
    <row r="20" spans="1:3">
      <c r="A20" t="s">
        <v>14</v>
      </c>
      <c r="B20">
        <f>C18/15</f>
        <v>3.9566666666666679</v>
      </c>
    </row>
  </sheetData>
  <mergeCells count="5">
    <mergeCell ref="C1:C2"/>
    <mergeCell ref="F1:F2"/>
    <mergeCell ref="H1:H2"/>
    <mergeCell ref="I1:I2"/>
    <mergeCell ref="J1:J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opLeftCell="D1" workbookViewId="0">
      <selection activeCell="E1" sqref="E1:I18"/>
    </sheetView>
  </sheetViews>
  <sheetFormatPr defaultRowHeight="15"/>
  <cols>
    <col min="1" max="1" width="18.28515625" hidden="1" customWidth="1"/>
    <col min="2" max="2" width="19" hidden="1" customWidth="1"/>
    <col min="3" max="3" width="25.28515625" hidden="1" customWidth="1"/>
    <col min="4" max="4" width="19" customWidth="1"/>
    <col min="5" max="6" width="15.5703125" customWidth="1"/>
    <col min="7" max="7" width="16.28515625" customWidth="1"/>
    <col min="8" max="8" width="13.5703125" customWidth="1"/>
    <col min="9" max="9" width="19.140625" customWidth="1"/>
  </cols>
  <sheetData>
    <row r="1" spans="1:9" ht="33.75" customHeight="1">
      <c r="A1" s="5" t="s">
        <v>6</v>
      </c>
      <c r="B1" s="7" t="s">
        <v>8</v>
      </c>
      <c r="C1" s="49" t="s">
        <v>19</v>
      </c>
      <c r="E1" s="38" t="s">
        <v>0</v>
      </c>
      <c r="F1" s="18" t="s">
        <v>1</v>
      </c>
      <c r="G1" s="40" t="s">
        <v>16</v>
      </c>
      <c r="H1" s="20"/>
      <c r="I1" s="21"/>
    </row>
    <row r="2" spans="1:9" ht="19.5" thickBot="1">
      <c r="A2" s="6" t="s">
        <v>7</v>
      </c>
      <c r="B2" s="8" t="s">
        <v>18</v>
      </c>
      <c r="C2" s="50"/>
      <c r="E2" s="39"/>
      <c r="F2" s="19" t="s">
        <v>15</v>
      </c>
      <c r="G2" s="41"/>
      <c r="H2" s="53" t="s">
        <v>11</v>
      </c>
      <c r="I2" s="54" t="s">
        <v>21</v>
      </c>
    </row>
    <row r="3" spans="1:9" ht="15.75" thickBot="1">
      <c r="A3" s="9">
        <v>26</v>
      </c>
      <c r="B3" s="10">
        <f>A3-$B$20</f>
        <v>-6.7299999999999969</v>
      </c>
      <c r="C3" s="51">
        <f>B3^2</f>
        <v>45.29289999999996</v>
      </c>
      <c r="E3" s="22"/>
      <c r="F3" s="23"/>
      <c r="G3" s="24"/>
      <c r="H3" s="23"/>
      <c r="I3" s="25"/>
    </row>
    <row r="4" spans="1:9" ht="16.5" thickBot="1">
      <c r="A4" s="12">
        <v>33</v>
      </c>
      <c r="B4" s="10">
        <f t="shared" ref="B4:B17" si="0">A4-$B$20</f>
        <v>0.27000000000000313</v>
      </c>
      <c r="C4" s="51">
        <f t="shared" ref="C4:C17" si="1">B4^2</f>
        <v>7.2900000000001686E-2</v>
      </c>
      <c r="E4" s="26">
        <v>1</v>
      </c>
      <c r="F4" s="27">
        <v>5</v>
      </c>
      <c r="G4" s="28">
        <v>17</v>
      </c>
      <c r="H4" s="29">
        <f>G4-$G$14</f>
        <v>-39.6</v>
      </c>
      <c r="I4" s="30">
        <f>F4*H4^2</f>
        <v>7840.8</v>
      </c>
    </row>
    <row r="5" spans="1:9" ht="16.5" thickBot="1">
      <c r="A5" s="9">
        <v>24</v>
      </c>
      <c r="B5" s="10">
        <f t="shared" si="0"/>
        <v>-8.7299999999999969</v>
      </c>
      <c r="C5" s="51">
        <f t="shared" si="1"/>
        <v>76.212899999999948</v>
      </c>
      <c r="E5" s="31">
        <v>2</v>
      </c>
      <c r="F5" s="32">
        <v>1</v>
      </c>
      <c r="G5" s="33">
        <v>28</v>
      </c>
      <c r="H5" s="29">
        <f t="shared" ref="H5:H11" si="2">G5-$G$14</f>
        <v>-28.6</v>
      </c>
      <c r="I5" s="30">
        <f t="shared" ref="I5:I11" si="3">F5*H5^2</f>
        <v>817.96</v>
      </c>
    </row>
    <row r="6" spans="1:9" ht="16.5" thickBot="1">
      <c r="A6" s="12">
        <v>35</v>
      </c>
      <c r="B6" s="10">
        <f t="shared" si="0"/>
        <v>2.2700000000000031</v>
      </c>
      <c r="C6" s="51">
        <f t="shared" si="1"/>
        <v>5.152900000000014</v>
      </c>
      <c r="E6" s="26">
        <v>3</v>
      </c>
      <c r="F6" s="27">
        <v>7</v>
      </c>
      <c r="G6" s="28">
        <v>39</v>
      </c>
      <c r="H6" s="29">
        <f t="shared" si="2"/>
        <v>-17.600000000000001</v>
      </c>
      <c r="I6" s="30">
        <f t="shared" si="3"/>
        <v>2168.3200000000002</v>
      </c>
    </row>
    <row r="7" spans="1:9" ht="16.5" thickBot="1">
      <c r="A7" s="9">
        <v>34</v>
      </c>
      <c r="B7" s="10">
        <f t="shared" si="0"/>
        <v>1.2700000000000031</v>
      </c>
      <c r="C7" s="51">
        <f t="shared" si="1"/>
        <v>1.612900000000008</v>
      </c>
      <c r="E7" s="31">
        <v>4</v>
      </c>
      <c r="F7" s="32">
        <v>29</v>
      </c>
      <c r="G7" s="33">
        <v>50</v>
      </c>
      <c r="H7" s="29">
        <f t="shared" si="2"/>
        <v>-6.6000000000000014</v>
      </c>
      <c r="I7" s="30">
        <f t="shared" si="3"/>
        <v>1263.2400000000005</v>
      </c>
    </row>
    <row r="8" spans="1:9" ht="16.5" thickBot="1">
      <c r="A8" s="12">
        <v>45</v>
      </c>
      <c r="B8" s="10">
        <f t="shared" si="0"/>
        <v>12.270000000000003</v>
      </c>
      <c r="C8" s="51">
        <f t="shared" si="1"/>
        <v>150.55290000000008</v>
      </c>
      <c r="E8" s="26">
        <v>5</v>
      </c>
      <c r="F8" s="27">
        <v>12</v>
      </c>
      <c r="G8" s="28">
        <v>61</v>
      </c>
      <c r="H8" s="29">
        <f t="shared" si="2"/>
        <v>4.3999999999999986</v>
      </c>
      <c r="I8" s="30">
        <f t="shared" si="3"/>
        <v>232.31999999999988</v>
      </c>
    </row>
    <row r="9" spans="1:9" ht="16.5" thickBot="1">
      <c r="A9" s="9">
        <v>34</v>
      </c>
      <c r="B9" s="10">
        <f t="shared" si="0"/>
        <v>1.2700000000000031</v>
      </c>
      <c r="C9" s="51">
        <f t="shared" si="1"/>
        <v>1.612900000000008</v>
      </c>
      <c r="E9" s="31">
        <v>6</v>
      </c>
      <c r="F9" s="32">
        <v>8</v>
      </c>
      <c r="G9" s="33">
        <v>72</v>
      </c>
      <c r="H9" s="29">
        <f t="shared" si="2"/>
        <v>15.399999999999999</v>
      </c>
      <c r="I9" s="30">
        <f t="shared" si="3"/>
        <v>1897.2799999999997</v>
      </c>
    </row>
    <row r="10" spans="1:9" ht="16.5" thickBot="1">
      <c r="A10" s="12">
        <v>27</v>
      </c>
      <c r="B10" s="10">
        <f t="shared" si="0"/>
        <v>-5.7299999999999969</v>
      </c>
      <c r="C10" s="51">
        <f t="shared" si="1"/>
        <v>32.832899999999967</v>
      </c>
      <c r="E10" s="26">
        <v>7</v>
      </c>
      <c r="F10" s="27">
        <v>11</v>
      </c>
      <c r="G10" s="28">
        <v>83</v>
      </c>
      <c r="H10" s="29">
        <f t="shared" si="2"/>
        <v>26.4</v>
      </c>
      <c r="I10" s="30">
        <f t="shared" si="3"/>
        <v>7666.5599999999995</v>
      </c>
    </row>
    <row r="11" spans="1:9" ht="16.5" thickBot="1">
      <c r="A11" s="9">
        <v>28</v>
      </c>
      <c r="B11" s="10">
        <f t="shared" si="0"/>
        <v>-4.7299999999999969</v>
      </c>
      <c r="C11" s="51">
        <f t="shared" si="1"/>
        <v>22.372899999999969</v>
      </c>
      <c r="E11" s="31">
        <v>8</v>
      </c>
      <c r="F11" s="32">
        <v>2</v>
      </c>
      <c r="G11" s="33">
        <v>94</v>
      </c>
      <c r="H11" s="29">
        <f t="shared" si="2"/>
        <v>37.4</v>
      </c>
      <c r="I11" s="30">
        <f t="shared" si="3"/>
        <v>2797.52</v>
      </c>
    </row>
    <row r="12" spans="1:9" ht="16.5" thickBot="1">
      <c r="A12" s="12">
        <v>29</v>
      </c>
      <c r="B12" s="10">
        <f t="shared" si="0"/>
        <v>-3.7299999999999969</v>
      </c>
      <c r="C12" s="51">
        <f t="shared" si="1"/>
        <v>13.912899999999977</v>
      </c>
      <c r="E12" s="34"/>
      <c r="F12" s="35">
        <v>75</v>
      </c>
      <c r="G12" s="36"/>
      <c r="H12" s="35"/>
      <c r="I12" s="37">
        <f>SUM(I4:I11)</f>
        <v>24683.999999999996</v>
      </c>
    </row>
    <row r="13" spans="1:9" ht="15.75" thickBot="1">
      <c r="A13" s="9">
        <v>36</v>
      </c>
      <c r="B13" s="10">
        <f t="shared" si="0"/>
        <v>3.2700000000000031</v>
      </c>
      <c r="C13" s="51">
        <f t="shared" si="1"/>
        <v>10.692900000000021</v>
      </c>
    </row>
    <row r="14" spans="1:9" ht="15.75" thickBot="1">
      <c r="A14" s="12">
        <v>37</v>
      </c>
      <c r="B14" s="10">
        <f t="shared" si="0"/>
        <v>4.2700000000000031</v>
      </c>
      <c r="C14" s="51">
        <f t="shared" si="1"/>
        <v>18.232900000000026</v>
      </c>
      <c r="E14" t="s">
        <v>13</v>
      </c>
      <c r="G14" s="55">
        <v>56.6</v>
      </c>
    </row>
    <row r="15" spans="1:9" ht="15.75" thickBot="1">
      <c r="A15" s="9">
        <v>33</v>
      </c>
      <c r="B15" s="10">
        <f t="shared" si="0"/>
        <v>0.27000000000000313</v>
      </c>
      <c r="C15" s="51">
        <f t="shared" si="1"/>
        <v>7.2900000000001686E-2</v>
      </c>
      <c r="E15" t="s">
        <v>20</v>
      </c>
      <c r="G15" s="55">
        <f>SQRT(I12/F12)</f>
        <v>18.141664752717706</v>
      </c>
    </row>
    <row r="16" spans="1:9" ht="15.75" thickBot="1">
      <c r="A16" s="12">
        <v>33</v>
      </c>
      <c r="B16" s="10">
        <f t="shared" si="0"/>
        <v>0.27000000000000313</v>
      </c>
      <c r="C16" s="51">
        <f t="shared" si="1"/>
        <v>7.2900000000001686E-2</v>
      </c>
    </row>
    <row r="17" spans="1:7" ht="15.75" thickBot="1">
      <c r="A17" s="9">
        <v>37</v>
      </c>
      <c r="B17" s="10">
        <f t="shared" si="0"/>
        <v>4.2700000000000031</v>
      </c>
      <c r="C17" s="51">
        <f t="shared" si="1"/>
        <v>18.232900000000026</v>
      </c>
      <c r="E17" t="s">
        <v>22</v>
      </c>
      <c r="G17">
        <v>59.436351999999999</v>
      </c>
    </row>
    <row r="18" spans="1:7" ht="22.5" thickBot="1">
      <c r="A18" s="13" t="s">
        <v>10</v>
      </c>
      <c r="B18" s="14">
        <v>0</v>
      </c>
      <c r="C18" s="52">
        <v>396.94900000000001</v>
      </c>
      <c r="E18" t="s">
        <v>23</v>
      </c>
      <c r="G18">
        <f>SQRT(G17^2-G14^2)</f>
        <v>18.141663073376264</v>
      </c>
    </row>
    <row r="20" spans="1:7">
      <c r="A20" t="s">
        <v>13</v>
      </c>
      <c r="B20">
        <v>32.729999999999997</v>
      </c>
    </row>
    <row r="21" spans="1:7">
      <c r="A21" t="s">
        <v>20</v>
      </c>
      <c r="B21">
        <f>SQRT(C18/15)</f>
        <v>5.1442459764932185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I20"/>
  <sheetViews>
    <sheetView tabSelected="1" workbookViewId="0">
      <selection activeCell="G20" sqref="G20"/>
    </sheetView>
  </sheetViews>
  <sheetFormatPr defaultRowHeight="15"/>
  <cols>
    <col min="1" max="1" width="12.5703125" customWidth="1"/>
    <col min="2" max="2" width="9.140625" customWidth="1"/>
    <col min="3" max="3" width="13.85546875" customWidth="1"/>
    <col min="5" max="5" width="15.140625" customWidth="1"/>
    <col min="6" max="6" width="17.28515625" customWidth="1"/>
    <col min="7" max="8" width="19.42578125" customWidth="1"/>
    <col min="9" max="9" width="19.28515625" customWidth="1"/>
  </cols>
  <sheetData>
    <row r="1" spans="5:9" ht="15.75">
      <c r="E1" s="38" t="s">
        <v>0</v>
      </c>
      <c r="F1" s="18" t="s">
        <v>1</v>
      </c>
      <c r="G1" s="40" t="s">
        <v>16</v>
      </c>
      <c r="H1" s="20"/>
      <c r="I1" s="21"/>
    </row>
    <row r="2" spans="5:9" ht="34.5" thickBot="1">
      <c r="E2" s="39"/>
      <c r="F2" s="19" t="s">
        <v>15</v>
      </c>
      <c r="G2" s="41"/>
      <c r="H2" s="53" t="s">
        <v>11</v>
      </c>
      <c r="I2" s="54" t="s">
        <v>21</v>
      </c>
    </row>
    <row r="3" spans="5:9" ht="15.75" thickBot="1">
      <c r="E3" s="22"/>
      <c r="F3" s="23"/>
      <c r="G3" s="24"/>
      <c r="H3" s="23"/>
      <c r="I3" s="25"/>
    </row>
    <row r="4" spans="5:9" ht="16.5" thickBot="1">
      <c r="E4" s="26">
        <v>1</v>
      </c>
      <c r="F4" s="27">
        <v>5</v>
      </c>
      <c r="G4" s="28">
        <v>17</v>
      </c>
      <c r="H4" s="29">
        <f>G4-$G$14</f>
        <v>-39.6</v>
      </c>
      <c r="I4" s="30">
        <f>F4*H4^2</f>
        <v>7840.8</v>
      </c>
    </row>
    <row r="5" spans="5:9" ht="16.5" thickBot="1">
      <c r="E5" s="31">
        <v>2</v>
      </c>
      <c r="F5" s="32">
        <v>1</v>
      </c>
      <c r="G5" s="33">
        <v>28</v>
      </c>
      <c r="H5" s="29">
        <f t="shared" ref="H5:H11" si="0">G5-$G$14</f>
        <v>-28.6</v>
      </c>
      <c r="I5" s="30">
        <f t="shared" ref="I5:I11" si="1">F5*H5^2</f>
        <v>817.96</v>
      </c>
    </row>
    <row r="6" spans="5:9" ht="16.5" thickBot="1">
      <c r="E6" s="26">
        <v>3</v>
      </c>
      <c r="F6" s="27">
        <v>7</v>
      </c>
      <c r="G6" s="28">
        <v>39</v>
      </c>
      <c r="H6" s="29">
        <f t="shared" si="0"/>
        <v>-17.600000000000001</v>
      </c>
      <c r="I6" s="30">
        <f t="shared" si="1"/>
        <v>2168.3200000000002</v>
      </c>
    </row>
    <row r="7" spans="5:9" ht="16.5" thickBot="1">
      <c r="E7" s="31">
        <v>4</v>
      </c>
      <c r="F7" s="32">
        <v>29</v>
      </c>
      <c r="G7" s="33">
        <v>50</v>
      </c>
      <c r="H7" s="29">
        <f t="shared" si="0"/>
        <v>-6.6000000000000014</v>
      </c>
      <c r="I7" s="30">
        <f t="shared" si="1"/>
        <v>1263.2400000000005</v>
      </c>
    </row>
    <row r="8" spans="5:9" ht="16.5" thickBot="1">
      <c r="E8" s="26">
        <v>5</v>
      </c>
      <c r="F8" s="27">
        <v>12</v>
      </c>
      <c r="G8" s="28">
        <v>61</v>
      </c>
      <c r="H8" s="29">
        <f t="shared" si="0"/>
        <v>4.3999999999999986</v>
      </c>
      <c r="I8" s="30">
        <f t="shared" si="1"/>
        <v>232.31999999999988</v>
      </c>
    </row>
    <row r="9" spans="5:9" ht="16.5" thickBot="1">
      <c r="E9" s="31">
        <v>6</v>
      </c>
      <c r="F9" s="32">
        <v>8</v>
      </c>
      <c r="G9" s="33">
        <v>72</v>
      </c>
      <c r="H9" s="29">
        <f t="shared" si="0"/>
        <v>15.399999999999999</v>
      </c>
      <c r="I9" s="30">
        <f t="shared" si="1"/>
        <v>1897.2799999999997</v>
      </c>
    </row>
    <row r="10" spans="5:9" ht="16.5" thickBot="1">
      <c r="E10" s="26">
        <v>7</v>
      </c>
      <c r="F10" s="27">
        <v>11</v>
      </c>
      <c r="G10" s="28">
        <v>83</v>
      </c>
      <c r="H10" s="29">
        <f t="shared" si="0"/>
        <v>26.4</v>
      </c>
      <c r="I10" s="30">
        <f t="shared" si="1"/>
        <v>7666.5599999999995</v>
      </c>
    </row>
    <row r="11" spans="5:9" ht="16.5" thickBot="1">
      <c r="E11" s="31">
        <v>8</v>
      </c>
      <c r="F11" s="32">
        <v>2</v>
      </c>
      <c r="G11" s="33">
        <v>94</v>
      </c>
      <c r="H11" s="29">
        <f t="shared" si="0"/>
        <v>37.4</v>
      </c>
      <c r="I11" s="30">
        <f t="shared" si="1"/>
        <v>2797.52</v>
      </c>
    </row>
    <row r="12" spans="5:9" ht="16.5" thickBot="1">
      <c r="E12" s="34"/>
      <c r="F12" s="35">
        <v>75</v>
      </c>
      <c r="G12" s="36"/>
      <c r="H12" s="35"/>
      <c r="I12" s="37">
        <f>SUM(I4:I11)</f>
        <v>24683.999999999996</v>
      </c>
    </row>
    <row r="14" spans="5:9">
      <c r="E14" t="s">
        <v>13</v>
      </c>
      <c r="G14" s="55">
        <v>56.6</v>
      </c>
    </row>
    <row r="15" spans="5:9">
      <c r="E15" t="s">
        <v>20</v>
      </c>
      <c r="G15" s="55">
        <f>SQRT(I12/F12)</f>
        <v>18.141664752717706</v>
      </c>
    </row>
    <row r="17" spans="5:7">
      <c r="E17" t="s">
        <v>22</v>
      </c>
      <c r="G17">
        <v>59.436351999999999</v>
      </c>
    </row>
    <row r="18" spans="5:7">
      <c r="E18" t="s">
        <v>23</v>
      </c>
      <c r="G18">
        <f>SQRT(G17^2-G14^2)</f>
        <v>18.141663073376264</v>
      </c>
    </row>
    <row r="20" spans="5:7">
      <c r="E20" t="s">
        <v>24</v>
      </c>
      <c r="G20">
        <f>G15/SQRT(F12)</f>
        <v>2.0948190057059022</v>
      </c>
    </row>
  </sheetData>
  <mergeCells count="2">
    <mergeCell ref="E1:E2"/>
    <mergeCell ref="G1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değişim genişliği</vt:lpstr>
      <vt:lpstr>ortalama sapma</vt:lpstr>
      <vt:lpstr>standart sapma</vt:lpstr>
      <vt:lpstr>standart hata</vt:lpstr>
      <vt:lpstr>Sayfa8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Sau</cp:lastModifiedBy>
  <dcterms:created xsi:type="dcterms:W3CDTF">2009-02-04T20:21:18Z</dcterms:created>
  <dcterms:modified xsi:type="dcterms:W3CDTF">2009-02-28T20:01:28Z</dcterms:modified>
</cp:coreProperties>
</file>