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YUKSELHOCA\vm\"/>
    </mc:Choice>
  </mc:AlternateContent>
  <bookViews>
    <workbookView xWindow="0" yWindow="0" windowWidth="24000" windowHeight="9645" tabRatio="867" activeTab="1"/>
  </bookViews>
  <sheets>
    <sheet name="Karar Ağacı" sheetId="9" r:id="rId1"/>
    <sheet name="1. Dallanma" sheetId="1" r:id="rId2"/>
    <sheet name="2. Dallanma(Boy&lt;169)" sheetId="2" r:id="rId3"/>
    <sheet name="2. Dallanma(Boy&gt;=169)" sheetId="3" r:id="rId4"/>
    <sheet name="2.1. Dallanma" sheetId="4" r:id="rId5"/>
    <sheet name="2.2. Dallanma" sheetId="5" r:id="rId6"/>
    <sheet name="2.1.1. Dallanma" sheetId="6" r:id="rId7"/>
    <sheet name="2.2.1. Dallanma" sheetId="7" r:id="rId8"/>
    <sheet name="2.1.1.1. Dallanma" sheetId="8" r:id="rId9"/>
  </sheets>
  <definedNames>
    <definedName name="_xlnm._FilterDatabase" localSheetId="1" hidden="1">'1. Dallanma'!$D$2:$G$17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8" l="1"/>
  <c r="D23" i="8"/>
  <c r="F15" i="8"/>
  <c r="D15" i="8"/>
  <c r="L7" i="8"/>
  <c r="K7" i="8"/>
  <c r="F7" i="8"/>
  <c r="P4" i="8" s="1"/>
  <c r="P5" i="8" s="1"/>
  <c r="D7" i="8"/>
  <c r="M4" i="8" s="1"/>
  <c r="L6" i="8"/>
  <c r="K6" i="8"/>
  <c r="L5" i="8"/>
  <c r="L8" i="8" s="1"/>
  <c r="K5" i="8"/>
  <c r="F21" i="7"/>
  <c r="D21" i="7"/>
  <c r="F15" i="7"/>
  <c r="D15" i="7"/>
  <c r="P21" i="6"/>
  <c r="P24" i="6" s="1"/>
  <c r="O21" i="6"/>
  <c r="O24" i="6" s="1"/>
  <c r="N21" i="6"/>
  <c r="N24" i="6" s="1"/>
  <c r="M21" i="6"/>
  <c r="M22" i="6" s="1"/>
  <c r="L24" i="6"/>
  <c r="L25" i="6" s="1"/>
  <c r="K24" i="6"/>
  <c r="P23" i="6"/>
  <c r="O23" i="6"/>
  <c r="L23" i="6"/>
  <c r="K23" i="6"/>
  <c r="P22" i="6"/>
  <c r="O22" i="6"/>
  <c r="L22" i="6"/>
  <c r="K22" i="6"/>
  <c r="F16" i="6"/>
  <c r="D16" i="6"/>
  <c r="F24" i="6"/>
  <c r="D24" i="6"/>
  <c r="L7" i="7"/>
  <c r="K7" i="7"/>
  <c r="F7" i="7"/>
  <c r="D7" i="7"/>
  <c r="N4" i="7" s="1"/>
  <c r="L6" i="7"/>
  <c r="K6" i="7"/>
  <c r="L5" i="7"/>
  <c r="K5" i="7"/>
  <c r="P4" i="7"/>
  <c r="P7" i="7" s="1"/>
  <c r="O4" i="7"/>
  <c r="O7" i="7" s="1"/>
  <c r="M4" i="7"/>
  <c r="M5" i="7" s="1"/>
  <c r="F8" i="6"/>
  <c r="O4" i="6" s="1"/>
  <c r="O7" i="6" s="1"/>
  <c r="D8" i="6"/>
  <c r="N4" i="6" s="1"/>
  <c r="L7" i="6"/>
  <c r="K7" i="6"/>
  <c r="L6" i="6"/>
  <c r="K6" i="6"/>
  <c r="L5" i="6"/>
  <c r="K5" i="6"/>
  <c r="P4" i="6"/>
  <c r="P7" i="6" s="1"/>
  <c r="M4" i="6"/>
  <c r="M6" i="6" s="1"/>
  <c r="P22" i="5"/>
  <c r="P23" i="5" s="1"/>
  <c r="O22" i="5"/>
  <c r="O23" i="5" s="1"/>
  <c r="N22" i="5"/>
  <c r="N23" i="5" s="1"/>
  <c r="N26" i="5" s="1"/>
  <c r="M22" i="5"/>
  <c r="M24" i="5" s="1"/>
  <c r="P25" i="5"/>
  <c r="O25" i="5"/>
  <c r="L25" i="5"/>
  <c r="K25" i="5"/>
  <c r="P24" i="5"/>
  <c r="O24" i="5"/>
  <c r="N24" i="5"/>
  <c r="L24" i="5"/>
  <c r="K24" i="5"/>
  <c r="M23" i="5"/>
  <c r="L23" i="5"/>
  <c r="K23" i="5"/>
  <c r="L26" i="5"/>
  <c r="N25" i="5"/>
  <c r="F25" i="5"/>
  <c r="D25" i="5"/>
  <c r="F18" i="5"/>
  <c r="D18" i="5"/>
  <c r="F10" i="5"/>
  <c r="D10" i="5"/>
  <c r="N4" i="5" s="1"/>
  <c r="N7" i="5" s="1"/>
  <c r="L7" i="5"/>
  <c r="K7" i="5"/>
  <c r="L6" i="5"/>
  <c r="K6" i="5"/>
  <c r="L5" i="5"/>
  <c r="K5" i="5"/>
  <c r="P4" i="5"/>
  <c r="P6" i="5" s="1"/>
  <c r="O4" i="5"/>
  <c r="O7" i="5" s="1"/>
  <c r="M4" i="5"/>
  <c r="M6" i="5" s="1"/>
  <c r="P16" i="4"/>
  <c r="P18" i="4" s="1"/>
  <c r="O16" i="4"/>
  <c r="O17" i="4" s="1"/>
  <c r="N16" i="4"/>
  <c r="M16" i="4"/>
  <c r="M18" i="4" s="1"/>
  <c r="P19" i="4"/>
  <c r="O19" i="4"/>
  <c r="N19" i="4"/>
  <c r="M19" i="4"/>
  <c r="L19" i="4"/>
  <c r="K19" i="4"/>
  <c r="N18" i="4"/>
  <c r="L18" i="4"/>
  <c r="K18" i="4"/>
  <c r="P17" i="4"/>
  <c r="N17" i="4"/>
  <c r="M17" i="4"/>
  <c r="L17" i="4"/>
  <c r="K17" i="4"/>
  <c r="L20" i="4"/>
  <c r="K21" i="4" s="1"/>
  <c r="F27" i="4"/>
  <c r="D27" i="4"/>
  <c r="F20" i="4"/>
  <c r="D20" i="4"/>
  <c r="F11" i="4"/>
  <c r="D11" i="4"/>
  <c r="N4" i="4" s="1"/>
  <c r="L7" i="4"/>
  <c r="K7" i="4"/>
  <c r="L6" i="4"/>
  <c r="K6" i="4"/>
  <c r="L5" i="4"/>
  <c r="L8" i="4" s="1"/>
  <c r="K5" i="4"/>
  <c r="P4" i="4"/>
  <c r="P7" i="4" s="1"/>
  <c r="O4" i="4"/>
  <c r="O7" i="4" s="1"/>
  <c r="P29" i="3"/>
  <c r="P28" i="3"/>
  <c r="P27" i="3"/>
  <c r="O29" i="3"/>
  <c r="O28" i="3"/>
  <c r="O27" i="3"/>
  <c r="N28" i="3"/>
  <c r="N27" i="3"/>
  <c r="M29" i="3"/>
  <c r="M28" i="3"/>
  <c r="M27" i="3"/>
  <c r="P26" i="3"/>
  <c r="O26" i="3"/>
  <c r="N26" i="3"/>
  <c r="M26" i="3"/>
  <c r="L29" i="3"/>
  <c r="L28" i="3"/>
  <c r="L27" i="3"/>
  <c r="K29" i="3"/>
  <c r="K28" i="3"/>
  <c r="K27" i="3"/>
  <c r="F32" i="3"/>
  <c r="D32" i="3"/>
  <c r="F22" i="3"/>
  <c r="D22" i="3"/>
  <c r="F13" i="3"/>
  <c r="D13" i="3"/>
  <c r="M5" i="3" s="1"/>
  <c r="L8" i="3"/>
  <c r="K8" i="3"/>
  <c r="L7" i="3"/>
  <c r="K7" i="3"/>
  <c r="P6" i="3"/>
  <c r="L6" i="3"/>
  <c r="K6" i="3"/>
  <c r="P5" i="3"/>
  <c r="P7" i="3" s="1"/>
  <c r="O5" i="3"/>
  <c r="O8" i="3" s="1"/>
  <c r="F27" i="2"/>
  <c r="O20" i="2" s="1"/>
  <c r="N23" i="2"/>
  <c r="N22" i="2"/>
  <c r="N21" i="2"/>
  <c r="M23" i="2"/>
  <c r="M22" i="2"/>
  <c r="M21" i="2"/>
  <c r="P20" i="2"/>
  <c r="P22" i="2" s="1"/>
  <c r="N20" i="2"/>
  <c r="M20" i="2"/>
  <c r="L23" i="2"/>
  <c r="L22" i="2"/>
  <c r="L21" i="2"/>
  <c r="K23" i="2"/>
  <c r="K22" i="2"/>
  <c r="K21" i="2"/>
  <c r="F37" i="2"/>
  <c r="D37" i="2"/>
  <c r="D27" i="2"/>
  <c r="F14" i="2"/>
  <c r="D14" i="2"/>
  <c r="M5" i="2" s="1"/>
  <c r="M7" i="2" s="1"/>
  <c r="L8" i="2"/>
  <c r="K8" i="2"/>
  <c r="L7" i="2"/>
  <c r="K7" i="2"/>
  <c r="P6" i="2"/>
  <c r="L6" i="2"/>
  <c r="L9" i="2" s="1"/>
  <c r="K6" i="2"/>
  <c r="P5" i="2"/>
  <c r="P7" i="2" s="1"/>
  <c r="O5" i="2"/>
  <c r="O8" i="2" s="1"/>
  <c r="N5" i="2"/>
  <c r="N8" i="2" s="1"/>
  <c r="P28" i="1"/>
  <c r="Q27" i="1"/>
  <c r="P27" i="1"/>
  <c r="Q26" i="1"/>
  <c r="Q25" i="1"/>
  <c r="Q24" i="1"/>
  <c r="P26" i="1"/>
  <c r="P25" i="1"/>
  <c r="P24" i="1"/>
  <c r="P40" i="1"/>
  <c r="Q39" i="1"/>
  <c r="P39" i="1"/>
  <c r="O38" i="1"/>
  <c r="O37" i="1"/>
  <c r="O36" i="1"/>
  <c r="Q37" i="1"/>
  <c r="Q38" i="1"/>
  <c r="Q36" i="1"/>
  <c r="P37" i="1"/>
  <c r="P38" i="1"/>
  <c r="P36" i="1"/>
  <c r="Q35" i="1"/>
  <c r="P35" i="1"/>
  <c r="Q23" i="1"/>
  <c r="P23" i="1"/>
  <c r="G43" i="1"/>
  <c r="G32" i="1"/>
  <c r="O35" i="1"/>
  <c r="N35" i="1"/>
  <c r="N38" i="1" s="1"/>
  <c r="M38" i="1"/>
  <c r="M37" i="1"/>
  <c r="M36" i="1"/>
  <c r="L38" i="1"/>
  <c r="L37" i="1"/>
  <c r="L36" i="1"/>
  <c r="M26" i="1"/>
  <c r="M25" i="1"/>
  <c r="L26" i="1"/>
  <c r="L25" i="1"/>
  <c r="M24" i="1"/>
  <c r="L24" i="1"/>
  <c r="E43" i="1"/>
  <c r="E32" i="1"/>
  <c r="O23" i="1" s="1"/>
  <c r="O26" i="1" s="1"/>
  <c r="L8" i="1"/>
  <c r="M8" i="1"/>
  <c r="L9" i="1"/>
  <c r="M9" i="1"/>
  <c r="L10" i="1"/>
  <c r="M10" i="1"/>
  <c r="F18" i="1"/>
  <c r="P7" i="1" s="1"/>
  <c r="E18" i="1"/>
  <c r="O7" i="1" s="1"/>
  <c r="N4" i="8" l="1"/>
  <c r="N7" i="8" s="1"/>
  <c r="K9" i="8"/>
  <c r="O4" i="8"/>
  <c r="O5" i="8" s="1"/>
  <c r="M7" i="8"/>
  <c r="M5" i="8"/>
  <c r="O7" i="8"/>
  <c r="N5" i="8"/>
  <c r="P6" i="8"/>
  <c r="P7" i="8"/>
  <c r="M6" i="8"/>
  <c r="N6" i="8"/>
  <c r="L8" i="7"/>
  <c r="K9" i="7" s="1"/>
  <c r="O5" i="7"/>
  <c r="N22" i="6"/>
  <c r="N23" i="6"/>
  <c r="M23" i="6"/>
  <c r="M25" i="6" s="1"/>
  <c r="M24" i="6"/>
  <c r="K26" i="6"/>
  <c r="O25" i="6"/>
  <c r="O26" i="6" s="1"/>
  <c r="N6" i="6"/>
  <c r="N5" i="6"/>
  <c r="L8" i="6"/>
  <c r="K9" i="6" s="1"/>
  <c r="M5" i="6"/>
  <c r="N5" i="7"/>
  <c r="N7" i="7"/>
  <c r="N6" i="7"/>
  <c r="M6" i="7"/>
  <c r="M8" i="7" s="1"/>
  <c r="M7" i="7"/>
  <c r="P5" i="7"/>
  <c r="O6" i="7"/>
  <c r="O8" i="7" s="1"/>
  <c r="P6" i="7"/>
  <c r="O6" i="6"/>
  <c r="M7" i="6"/>
  <c r="M8" i="6" s="1"/>
  <c r="M9" i="6" s="1"/>
  <c r="P6" i="6"/>
  <c r="N7" i="6"/>
  <c r="O5" i="6"/>
  <c r="O8" i="6" s="1"/>
  <c r="P5" i="6"/>
  <c r="M25" i="5"/>
  <c r="K27" i="5"/>
  <c r="O26" i="5"/>
  <c r="P26" i="5"/>
  <c r="O5" i="5"/>
  <c r="P5" i="5"/>
  <c r="K8" i="5"/>
  <c r="L8" i="5"/>
  <c r="P7" i="5"/>
  <c r="M5" i="5"/>
  <c r="O6" i="5"/>
  <c r="M7" i="5"/>
  <c r="N6" i="5"/>
  <c r="N5" i="5"/>
  <c r="N8" i="5" s="1"/>
  <c r="O18" i="4"/>
  <c r="M20" i="4"/>
  <c r="M21" i="4" s="1"/>
  <c r="K9" i="4"/>
  <c r="N6" i="4"/>
  <c r="N7" i="4"/>
  <c r="N5" i="4"/>
  <c r="N8" i="4" s="1"/>
  <c r="O6" i="4"/>
  <c r="P6" i="4"/>
  <c r="M4" i="4"/>
  <c r="O5" i="4"/>
  <c r="P5" i="4"/>
  <c r="L30" i="3"/>
  <c r="K30" i="3"/>
  <c r="K31" i="3" s="1"/>
  <c r="N29" i="3"/>
  <c r="P30" i="3"/>
  <c r="M30" i="3"/>
  <c r="K9" i="3"/>
  <c r="P8" i="3"/>
  <c r="P9" i="3" s="1"/>
  <c r="N5" i="3"/>
  <c r="N6" i="3" s="1"/>
  <c r="L9" i="3"/>
  <c r="M7" i="3"/>
  <c r="M6" i="3"/>
  <c r="M8" i="3"/>
  <c r="O7" i="3"/>
  <c r="O6" i="3"/>
  <c r="O21" i="2"/>
  <c r="O23" i="2"/>
  <c r="O22" i="2"/>
  <c r="O24" i="2" s="1"/>
  <c r="P23" i="2"/>
  <c r="P21" i="2"/>
  <c r="N24" i="2"/>
  <c r="L24" i="2"/>
  <c r="K9" i="2"/>
  <c r="K10" i="2"/>
  <c r="N7" i="2"/>
  <c r="P8" i="2"/>
  <c r="P9" i="2" s="1"/>
  <c r="M6" i="2"/>
  <c r="O7" i="2"/>
  <c r="M8" i="2"/>
  <c r="N6" i="2"/>
  <c r="N9" i="2" s="1"/>
  <c r="O6" i="2"/>
  <c r="N37" i="1"/>
  <c r="N36" i="1"/>
  <c r="N39" i="1" s="1"/>
  <c r="M39" i="1"/>
  <c r="L39" i="1"/>
  <c r="L40" i="1" s="1"/>
  <c r="O24" i="1"/>
  <c r="O25" i="1"/>
  <c r="L27" i="1"/>
  <c r="M27" i="1"/>
  <c r="N23" i="1"/>
  <c r="M11" i="1"/>
  <c r="L11" i="1"/>
  <c r="Q7" i="1"/>
  <c r="N7" i="1"/>
  <c r="N9" i="1" s="1"/>
  <c r="O8" i="1"/>
  <c r="O9" i="1"/>
  <c r="O10" i="1"/>
  <c r="P8" i="1"/>
  <c r="P9" i="1"/>
  <c r="L12" i="1"/>
  <c r="P10" i="1"/>
  <c r="M8" i="8" l="1"/>
  <c r="M9" i="8" s="1"/>
  <c r="O6" i="8"/>
  <c r="O8" i="8" s="1"/>
  <c r="O9" i="8" s="1"/>
  <c r="P8" i="7"/>
  <c r="O9" i="7" s="1"/>
  <c r="M26" i="6"/>
  <c r="N8" i="7"/>
  <c r="M9" i="7" s="1"/>
  <c r="O9" i="6"/>
  <c r="M26" i="5"/>
  <c r="M27" i="5" s="1"/>
  <c r="O27" i="5"/>
  <c r="M8" i="5"/>
  <c r="M9" i="5"/>
  <c r="P8" i="5"/>
  <c r="O8" i="5"/>
  <c r="O9" i="5" s="1"/>
  <c r="K9" i="5"/>
  <c r="O20" i="4"/>
  <c r="P8" i="4"/>
  <c r="O8" i="4"/>
  <c r="O9" i="4" s="1"/>
  <c r="M6" i="4"/>
  <c r="M7" i="4"/>
  <c r="M5" i="4"/>
  <c r="O30" i="3"/>
  <c r="O31" i="3" s="1"/>
  <c r="N30" i="3"/>
  <c r="M31" i="3" s="1"/>
  <c r="N7" i="3"/>
  <c r="K10" i="3"/>
  <c r="N8" i="3"/>
  <c r="M9" i="3"/>
  <c r="O9" i="3"/>
  <c r="O10" i="3" s="1"/>
  <c r="P24" i="2"/>
  <c r="K25" i="2"/>
  <c r="M24" i="2"/>
  <c r="M25" i="2" s="1"/>
  <c r="O25" i="2"/>
  <c r="O9" i="2"/>
  <c r="O10" i="2" s="1"/>
  <c r="M9" i="2"/>
  <c r="M10" i="2" s="1"/>
  <c r="O39" i="1"/>
  <c r="N40" i="1" s="1"/>
  <c r="N25" i="1"/>
  <c r="N26" i="1"/>
  <c r="N24" i="1"/>
  <c r="N27" i="1" s="1"/>
  <c r="L28" i="1"/>
  <c r="O27" i="1"/>
  <c r="Q8" i="1"/>
  <c r="Q9" i="1"/>
  <c r="Q10" i="1"/>
  <c r="N8" i="1"/>
  <c r="N10" i="1"/>
  <c r="O11" i="1"/>
  <c r="P11" i="1"/>
  <c r="O21" i="4" l="1"/>
  <c r="M8" i="4"/>
  <c r="M9" i="4" s="1"/>
  <c r="N9" i="3"/>
  <c r="M10" i="3"/>
  <c r="N28" i="1"/>
  <c r="N11" i="1"/>
  <c r="N12" i="1" s="1"/>
  <c r="Q11" i="1"/>
  <c r="P12" i="1" s="1"/>
</calcChain>
</file>

<file path=xl/sharedStrings.xml><?xml version="1.0" encoding="utf-8"?>
<sst xmlns="http://schemas.openxmlformats.org/spreadsheetml/2006/main" count="504" uniqueCount="41">
  <si>
    <t>K</t>
  </si>
  <si>
    <t>E</t>
  </si>
  <si>
    <t>Cinsiyet</t>
  </si>
  <si>
    <t>Kilo</t>
  </si>
  <si>
    <t>Boy</t>
  </si>
  <si>
    <t>Beden</t>
  </si>
  <si>
    <t>Orta</t>
  </si>
  <si>
    <t>Küçük</t>
  </si>
  <si>
    <t>Büyük</t>
  </si>
  <si>
    <t>Ort</t>
  </si>
  <si>
    <t>-</t>
  </si>
  <si>
    <t>Gini(L)/Gini(R)</t>
  </si>
  <si>
    <t>Gini</t>
  </si>
  <si>
    <t>BOY &lt; 169</t>
  </si>
  <si>
    <t>#</t>
  </si>
  <si>
    <t>BOY &gt;= 169</t>
  </si>
  <si>
    <t>Veri Seti</t>
  </si>
  <si>
    <t>Cinsiyet = K</t>
  </si>
  <si>
    <t>Cinsiyet = E</t>
  </si>
  <si>
    <r>
      <t xml:space="preserve">Burada tüm verilerimiz </t>
    </r>
    <r>
      <rPr>
        <b/>
        <sz val="11"/>
        <color theme="1"/>
        <rFont val="Calibri"/>
        <family val="2"/>
        <charset val="162"/>
        <scheme val="minor"/>
      </rPr>
      <t>küçük</t>
    </r>
    <r>
      <rPr>
        <sz val="11"/>
        <color theme="1"/>
        <rFont val="Calibri"/>
        <family val="2"/>
        <charset val="162"/>
        <scheme val="minor"/>
      </rPr>
      <t xml:space="preserve"> olarak sınıflandırıldığından bu dal için yaprak yorumunda bulunabiliriz</t>
    </r>
  </si>
  <si>
    <t>BOY &gt;= 178</t>
  </si>
  <si>
    <t>BOY &lt; 178</t>
  </si>
  <si>
    <r>
      <t xml:space="preserve">Burada tüm verilerimiz </t>
    </r>
    <r>
      <rPr>
        <b/>
        <sz val="11"/>
        <color theme="1"/>
        <rFont val="Calibri"/>
        <family val="2"/>
        <charset val="162"/>
        <scheme val="minor"/>
      </rPr>
      <t>büyük</t>
    </r>
    <r>
      <rPr>
        <sz val="11"/>
        <color theme="1"/>
        <rFont val="Calibri"/>
        <family val="2"/>
        <charset val="162"/>
        <scheme val="minor"/>
      </rPr>
      <t xml:space="preserve"> olarak sınıflandırıldığından bu dal için yaprak yorumunda bulunabiliriz</t>
    </r>
  </si>
  <si>
    <t>BOY &lt; 161</t>
  </si>
  <si>
    <t>BOY &gt;= 161</t>
  </si>
  <si>
    <r>
      <t xml:space="preserve">Burada tüm verilerimiz </t>
    </r>
    <r>
      <rPr>
        <b/>
        <sz val="11"/>
        <color theme="1"/>
        <rFont val="Calibri"/>
        <family val="2"/>
        <charset val="162"/>
        <scheme val="minor"/>
      </rPr>
      <t>orta</t>
    </r>
    <r>
      <rPr>
        <sz val="11"/>
        <color theme="1"/>
        <rFont val="Calibri"/>
        <family val="2"/>
        <charset val="162"/>
        <scheme val="minor"/>
      </rPr>
      <t xml:space="preserve"> olarak sınıflandırıldığından bu dal için yaprak yorumunda bulunabiliriz</t>
    </r>
  </si>
  <si>
    <r>
      <t xml:space="preserve">Burada tüm verilerimiz </t>
    </r>
    <r>
      <rPr>
        <b/>
        <sz val="11"/>
        <color theme="1"/>
        <rFont val="Calibri"/>
        <family val="2"/>
        <charset val="162"/>
        <scheme val="minor"/>
      </rPr>
      <t xml:space="preserve">orta </t>
    </r>
    <r>
      <rPr>
        <sz val="11"/>
        <color theme="1"/>
        <rFont val="Calibri"/>
        <family val="2"/>
        <charset val="162"/>
        <scheme val="minor"/>
      </rPr>
      <t>olarak sınıflandırıldığından bu dal için yaprak yorumunda bulunabiliriz</t>
    </r>
  </si>
  <si>
    <t>2.2. Dallanma</t>
  </si>
  <si>
    <t>2.1. Dallanma</t>
  </si>
  <si>
    <t>2.1.1. Dallanma</t>
  </si>
  <si>
    <t>2.2.1. Dallanma</t>
  </si>
  <si>
    <t>Kilo &lt; 54</t>
  </si>
  <si>
    <t>Kilo &gt;= 54</t>
  </si>
  <si>
    <t>2.1.1.1. Dallanma</t>
  </si>
  <si>
    <t>Kilo &lt; 59</t>
  </si>
  <si>
    <t>Kilo &gt;= 59</t>
  </si>
  <si>
    <t>Boy &lt; 155</t>
  </si>
  <si>
    <t>Boy &gt;= 155</t>
  </si>
  <si>
    <r>
      <t xml:space="preserve">Burada tüm verilerimiz </t>
    </r>
    <r>
      <rPr>
        <b/>
        <sz val="11"/>
        <color theme="1"/>
        <rFont val="Calibri"/>
        <family val="2"/>
        <charset val="162"/>
        <scheme val="minor"/>
      </rPr>
      <t xml:space="preserve">küçük </t>
    </r>
    <r>
      <rPr>
        <sz val="11"/>
        <color theme="1"/>
        <rFont val="Calibri"/>
        <family val="2"/>
        <charset val="162"/>
        <scheme val="minor"/>
      </rPr>
      <t>olarak sınıflandırıldığından bu dal için yaprak yorumunda bulunabiliriz</t>
    </r>
  </si>
  <si>
    <t>Y175012057</t>
  </si>
  <si>
    <t>Emre Can Değiş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</si>
</sst>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" fillId="0" borderId="0" xfId="0" applyFont="1" applyFill="1" applyBorder="1" applyAlignment="1"/>
    <xf numFmtId="0" fontId="1" fillId="3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Border="1" applyAlignment="1"/>
    <xf numFmtId="0" fontId="1" fillId="3" borderId="1" xfId="0" applyFont="1" applyFill="1" applyBorder="1" applyAlignment="1">
      <alignment horizontal="right" vertical="top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5603</xdr:colOff>
      <xdr:row>1</xdr:row>
      <xdr:rowOff>43142</xdr:rowOff>
    </xdr:from>
    <xdr:to>
      <xdr:col>14</xdr:col>
      <xdr:colOff>96051</xdr:colOff>
      <xdr:row>26</xdr:row>
      <xdr:rowOff>105512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FE001056-0513-48DB-AD53-7FB207A4DF0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764" t="13536"/>
        <a:stretch/>
      </xdr:blipFill>
      <xdr:spPr bwMode="auto">
        <a:xfrm>
          <a:off x="615203" y="233642"/>
          <a:ext cx="8015248" cy="5082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3:P4"/>
  <sheetViews>
    <sheetView zoomScaleNormal="100" workbookViewId="0">
      <selection activeCell="Q19" sqref="Q19"/>
    </sheetView>
  </sheetViews>
  <sheetFormatPr defaultRowHeight="15" x14ac:dyDescent="0.25"/>
  <cols>
    <col min="16" max="16" width="23" customWidth="1"/>
  </cols>
  <sheetData>
    <row r="3" spans="16:16" ht="26.25" customHeight="1" x14ac:dyDescent="0.25">
      <c r="P3" s="17" t="s">
        <v>39</v>
      </c>
    </row>
    <row r="4" spans="16:16" ht="24" customHeight="1" x14ac:dyDescent="0.25">
      <c r="P4" s="17" t="s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43"/>
  <sheetViews>
    <sheetView tabSelected="1" zoomScaleNormal="100" workbookViewId="0">
      <selection activeCell="K21" sqref="K21"/>
    </sheetView>
  </sheetViews>
  <sheetFormatPr defaultRowHeight="15" x14ac:dyDescent="0.25"/>
  <cols>
    <col min="1" max="9" width="9.140625" style="2"/>
    <col min="10" max="10" width="5.85546875" style="2" customWidth="1"/>
    <col min="11" max="11" width="15.28515625" style="2" customWidth="1"/>
    <col min="12" max="13" width="9.140625" style="2"/>
    <col min="14" max="14" width="11" style="2" customWidth="1"/>
    <col min="15" max="16384" width="9.140625" style="2"/>
  </cols>
  <sheetData>
    <row r="1" spans="3:17" x14ac:dyDescent="0.25">
      <c r="C1" s="21" t="s">
        <v>16</v>
      </c>
      <c r="D1" s="21"/>
      <c r="E1" s="21"/>
      <c r="F1" s="21"/>
      <c r="G1" s="21"/>
    </row>
    <row r="2" spans="3:17" x14ac:dyDescent="0.25">
      <c r="C2" s="4" t="s">
        <v>14</v>
      </c>
      <c r="D2" s="4" t="s">
        <v>2</v>
      </c>
      <c r="E2" s="4" t="s">
        <v>3</v>
      </c>
      <c r="F2" s="4" t="s">
        <v>4</v>
      </c>
      <c r="G2" s="4" t="s">
        <v>5</v>
      </c>
    </row>
    <row r="3" spans="3:17" x14ac:dyDescent="0.25">
      <c r="C3" s="4">
        <v>1</v>
      </c>
      <c r="D3" s="5" t="s">
        <v>0</v>
      </c>
      <c r="E3" s="5">
        <v>48</v>
      </c>
      <c r="F3" s="5">
        <v>170</v>
      </c>
      <c r="G3" s="5" t="s">
        <v>6</v>
      </c>
    </row>
    <row r="4" spans="3:17" x14ac:dyDescent="0.25">
      <c r="C4" s="4">
        <v>2</v>
      </c>
      <c r="D4" s="5" t="s">
        <v>0</v>
      </c>
      <c r="E4" s="5">
        <v>49</v>
      </c>
      <c r="F4" s="5">
        <v>151</v>
      </c>
      <c r="G4" s="5" t="s">
        <v>7</v>
      </c>
    </row>
    <row r="5" spans="3:17" x14ac:dyDescent="0.25">
      <c r="C5" s="4">
        <v>3</v>
      </c>
      <c r="D5" s="5" t="s">
        <v>0</v>
      </c>
      <c r="E5" s="5">
        <v>52</v>
      </c>
      <c r="F5" s="5">
        <v>158</v>
      </c>
      <c r="G5" s="5" t="s">
        <v>6</v>
      </c>
    </row>
    <row r="6" spans="3:17" x14ac:dyDescent="0.25">
      <c r="C6" s="4">
        <v>4</v>
      </c>
      <c r="D6" s="5" t="s">
        <v>0</v>
      </c>
      <c r="E6" s="5">
        <v>56</v>
      </c>
      <c r="F6" s="5">
        <v>165</v>
      </c>
      <c r="G6" s="5" t="s">
        <v>6</v>
      </c>
      <c r="K6" s="4"/>
      <c r="L6" s="19" t="s">
        <v>2</v>
      </c>
      <c r="M6" s="19"/>
      <c r="N6" s="19" t="s">
        <v>3</v>
      </c>
      <c r="O6" s="19"/>
      <c r="P6" s="19" t="s">
        <v>4</v>
      </c>
      <c r="Q6" s="19"/>
    </row>
    <row r="7" spans="3:17" x14ac:dyDescent="0.25">
      <c r="C7" s="4">
        <v>5</v>
      </c>
      <c r="D7" s="5" t="s">
        <v>1</v>
      </c>
      <c r="E7" s="5">
        <v>59</v>
      </c>
      <c r="F7" s="5">
        <v>160</v>
      </c>
      <c r="G7" s="5" t="s">
        <v>7</v>
      </c>
      <c r="K7" s="4"/>
      <c r="L7" s="4" t="s">
        <v>1</v>
      </c>
      <c r="M7" s="4" t="s">
        <v>0</v>
      </c>
      <c r="N7" s="4" t="str">
        <f>CONCATENATE("&lt;",E18)</f>
        <v>&lt;67</v>
      </c>
      <c r="O7" s="4" t="str">
        <f>CONCATENATE("&gt;=",E18)</f>
        <v>&gt;=67</v>
      </c>
      <c r="P7" s="4" t="str">
        <f>CONCATENATE("&lt;",F18)</f>
        <v>&lt;169</v>
      </c>
      <c r="Q7" s="4" t="str">
        <f>CONCATENATE("&gt;=",F18)</f>
        <v>&gt;=169</v>
      </c>
    </row>
    <row r="8" spans="3:17" x14ac:dyDescent="0.25">
      <c r="C8" s="4">
        <v>6</v>
      </c>
      <c r="D8" s="5" t="s">
        <v>0</v>
      </c>
      <c r="E8" s="5">
        <v>61</v>
      </c>
      <c r="F8" s="5">
        <v>159</v>
      </c>
      <c r="G8" s="5" t="s">
        <v>6</v>
      </c>
      <c r="K8" s="4" t="s">
        <v>7</v>
      </c>
      <c r="L8" s="5">
        <f>COUNTIFS(D3:D17,L7,G3:G17,K8)</f>
        <v>3</v>
      </c>
      <c r="M8" s="5">
        <f>COUNTIFS(D3:D17,M7,G3:G17,K8)</f>
        <v>1</v>
      </c>
      <c r="N8" s="5">
        <f>COUNTIFS(E3:E17,N7,G3:G17,K8)</f>
        <v>3</v>
      </c>
      <c r="O8" s="5">
        <f>COUNTIFS(E3:E17,O7,G3:G17,K8)</f>
        <v>1</v>
      </c>
      <c r="P8" s="5">
        <f>COUNTIFS(F3:F17,P7,G3:G17,K8)</f>
        <v>4</v>
      </c>
      <c r="Q8" s="5">
        <f>COUNTIFS(F3:F17,Q7,G3:G17,K8)</f>
        <v>0</v>
      </c>
    </row>
    <row r="9" spans="3:17" x14ac:dyDescent="0.25">
      <c r="C9" s="4">
        <v>7</v>
      </c>
      <c r="D9" s="5" t="s">
        <v>1</v>
      </c>
      <c r="E9" s="5">
        <v>62</v>
      </c>
      <c r="F9" s="5">
        <v>162</v>
      </c>
      <c r="G9" s="5" t="s">
        <v>7</v>
      </c>
      <c r="K9" s="4" t="s">
        <v>6</v>
      </c>
      <c r="L9" s="5">
        <f>COUNTIFS(D3:D17,L7,G3:G17,K9)</f>
        <v>3</v>
      </c>
      <c r="M9" s="5">
        <f>COUNTIFS(D3:D17,M7,G3:G17,K9)</f>
        <v>5</v>
      </c>
      <c r="N9" s="5">
        <f>COUNTIFS(E3:E17,N7,G3:G17,K9)</f>
        <v>5</v>
      </c>
      <c r="O9" s="5">
        <f>COUNTIFS(E3:E17,O7,G3:G17,K9)</f>
        <v>3</v>
      </c>
      <c r="P9" s="5">
        <f>COUNTIFS(F3:F17,P7,G3:G17,K9)</f>
        <v>4</v>
      </c>
      <c r="Q9" s="5">
        <f>COUNTIFS(F3:F17,Q7,G3:G17,K9)</f>
        <v>4</v>
      </c>
    </row>
    <row r="10" spans="3:17" x14ac:dyDescent="0.25">
      <c r="C10" s="4">
        <v>8</v>
      </c>
      <c r="D10" s="5" t="s">
        <v>1</v>
      </c>
      <c r="E10" s="5">
        <v>63</v>
      </c>
      <c r="F10" s="5">
        <v>174</v>
      </c>
      <c r="G10" s="5" t="s">
        <v>6</v>
      </c>
      <c r="K10" s="4" t="s">
        <v>8</v>
      </c>
      <c r="L10" s="5">
        <f>COUNTIFS(D3:D17,L7,G3:G17,K10)</f>
        <v>2</v>
      </c>
      <c r="M10" s="5">
        <f>COUNTIFS(D3:D17,M7,G3:G17,K10)</f>
        <v>1</v>
      </c>
      <c r="N10" s="5">
        <f>COUNTIFS(E3:E17,N7,G3:G17,K10)</f>
        <v>0</v>
      </c>
      <c r="O10" s="5">
        <f>COUNTIFS(E3:E17,O7,G3:G17,K10)</f>
        <v>3</v>
      </c>
      <c r="P10" s="5">
        <f>COUNTIFS(F3:F17,P7,G3:G17,K10)</f>
        <v>0</v>
      </c>
      <c r="Q10" s="5">
        <f>COUNTIFS(F3:F17,Q7,G3:G17,K10)</f>
        <v>3</v>
      </c>
    </row>
    <row r="11" spans="3:17" x14ac:dyDescent="0.25">
      <c r="C11" s="4">
        <v>9</v>
      </c>
      <c r="D11" s="5" t="s">
        <v>0</v>
      </c>
      <c r="E11" s="5">
        <v>68</v>
      </c>
      <c r="F11" s="5">
        <v>168</v>
      </c>
      <c r="G11" s="5" t="s">
        <v>6</v>
      </c>
      <c r="K11" s="4" t="s">
        <v>11</v>
      </c>
      <c r="L11" s="5">
        <f t="shared" ref="L11:Q11" si="0">(1-((L8/SUM(L8:L10))^2 +(L9/SUM(L8:L10))^2 + (L10/SUM(L8:L10))^2 ))</f>
        <v>0.65625</v>
      </c>
      <c r="M11" s="5">
        <f t="shared" si="0"/>
        <v>0.44897959183673464</v>
      </c>
      <c r="N11" s="5">
        <f t="shared" si="0"/>
        <v>0.46875</v>
      </c>
      <c r="O11" s="5">
        <f t="shared" si="0"/>
        <v>0.61224489795918369</v>
      </c>
      <c r="P11" s="5">
        <f t="shared" si="0"/>
        <v>0.5</v>
      </c>
      <c r="Q11" s="5">
        <f t="shared" si="0"/>
        <v>0.48979591836734704</v>
      </c>
    </row>
    <row r="12" spans="3:17" x14ac:dyDescent="0.25">
      <c r="C12" s="4">
        <v>10</v>
      </c>
      <c r="D12" s="5" t="s">
        <v>0</v>
      </c>
      <c r="E12" s="5">
        <v>69</v>
      </c>
      <c r="F12" s="5">
        <v>177</v>
      </c>
      <c r="G12" s="5" t="s">
        <v>8</v>
      </c>
      <c r="K12" s="4" t="s">
        <v>12</v>
      </c>
      <c r="L12" s="18">
        <f>((SUM(L8:L10)*L11+SUM(M8:M10)*M11)/SUM(L8:M10))</f>
        <v>0.55952380952380953</v>
      </c>
      <c r="M12" s="18"/>
      <c r="N12" s="18">
        <f>((SUM(N8:N10)*N11+SUM(O8:O10)*O11)/SUM(N8:O10))</f>
        <v>0.5357142857142857</v>
      </c>
      <c r="O12" s="18"/>
      <c r="P12" s="23">
        <f>((SUM(P8:P10)*P11+SUM(Q8:Q10)*Q11)/SUM(P8:Q10))</f>
        <v>0.49523809523809526</v>
      </c>
      <c r="Q12" s="23"/>
    </row>
    <row r="13" spans="3:17" x14ac:dyDescent="0.25">
      <c r="C13" s="4">
        <v>11</v>
      </c>
      <c r="D13" s="5" t="s">
        <v>1</v>
      </c>
      <c r="E13" s="5">
        <v>72</v>
      </c>
      <c r="F13" s="5">
        <v>170</v>
      </c>
      <c r="G13" s="5" t="s">
        <v>6</v>
      </c>
    </row>
    <row r="14" spans="3:17" x14ac:dyDescent="0.25">
      <c r="C14" s="4">
        <v>12</v>
      </c>
      <c r="D14" s="5" t="s">
        <v>1</v>
      </c>
      <c r="E14" s="5">
        <v>74</v>
      </c>
      <c r="F14" s="5">
        <v>165</v>
      </c>
      <c r="G14" s="5" t="s">
        <v>7</v>
      </c>
    </row>
    <row r="15" spans="3:17" x14ac:dyDescent="0.25">
      <c r="C15" s="4">
        <v>13</v>
      </c>
      <c r="D15" s="5" t="s">
        <v>1</v>
      </c>
      <c r="E15" s="5">
        <v>85</v>
      </c>
      <c r="F15" s="5">
        <v>175</v>
      </c>
      <c r="G15" s="5" t="s">
        <v>6</v>
      </c>
    </row>
    <row r="16" spans="3:17" x14ac:dyDescent="0.25">
      <c r="C16" s="4">
        <v>14</v>
      </c>
      <c r="D16" s="5" t="s">
        <v>1</v>
      </c>
      <c r="E16" s="5">
        <v>85</v>
      </c>
      <c r="F16" s="5">
        <v>190</v>
      </c>
      <c r="G16" s="5" t="s">
        <v>8</v>
      </c>
    </row>
    <row r="17" spans="3:17" x14ac:dyDescent="0.25">
      <c r="C17" s="4">
        <v>15</v>
      </c>
      <c r="D17" s="5" t="s">
        <v>1</v>
      </c>
      <c r="E17" s="5">
        <v>98</v>
      </c>
      <c r="F17" s="5">
        <v>190</v>
      </c>
      <c r="G17" s="5" t="s">
        <v>8</v>
      </c>
    </row>
    <row r="18" spans="3:17" x14ac:dyDescent="0.25">
      <c r="C18" s="4" t="s">
        <v>9</v>
      </c>
      <c r="D18" s="4" t="s">
        <v>10</v>
      </c>
      <c r="E18" s="4">
        <f>ROUNDUP(AVERAGE(E3:E17),0)</f>
        <v>67</v>
      </c>
      <c r="F18" s="4">
        <f>ROUNDUP(AVERAGE(F3:F17),0)</f>
        <v>169</v>
      </c>
      <c r="G18" s="4" t="s">
        <v>10</v>
      </c>
    </row>
    <row r="22" spans="3:17" x14ac:dyDescent="0.25">
      <c r="C22" s="21" t="s">
        <v>13</v>
      </c>
      <c r="D22" s="21"/>
      <c r="E22" s="21"/>
      <c r="F22" s="21"/>
      <c r="G22" s="21"/>
      <c r="K22" s="4"/>
      <c r="L22" s="19" t="s">
        <v>2</v>
      </c>
      <c r="M22" s="19"/>
      <c r="N22" s="19" t="s">
        <v>3</v>
      </c>
      <c r="O22" s="19"/>
      <c r="P22" s="19" t="s">
        <v>4</v>
      </c>
      <c r="Q22" s="19"/>
    </row>
    <row r="23" spans="3:17" x14ac:dyDescent="0.25">
      <c r="C23" s="4" t="s">
        <v>14</v>
      </c>
      <c r="D23" s="4" t="s">
        <v>2</v>
      </c>
      <c r="E23" s="4" t="s">
        <v>3</v>
      </c>
      <c r="F23" s="4" t="s">
        <v>5</v>
      </c>
      <c r="G23" s="4" t="s">
        <v>4</v>
      </c>
      <c r="K23" s="4"/>
      <c r="L23" s="4" t="s">
        <v>1</v>
      </c>
      <c r="M23" s="4" t="s">
        <v>0</v>
      </c>
      <c r="N23" s="4" t="str">
        <f>CONCATENATE("&lt;",E32)</f>
        <v>&lt;61</v>
      </c>
      <c r="O23" s="4" t="str">
        <f>CONCATENATE("&gt;=",E32)</f>
        <v>&gt;=61</v>
      </c>
      <c r="P23" s="4" t="str">
        <f>CONCATENATE("&lt;",G32)</f>
        <v>&lt;161</v>
      </c>
      <c r="Q23" s="4" t="str">
        <f>CONCATENATE("&gt;=",G32)</f>
        <v>&gt;=161</v>
      </c>
    </row>
    <row r="24" spans="3:17" x14ac:dyDescent="0.25">
      <c r="C24" s="4">
        <v>1</v>
      </c>
      <c r="D24" s="5" t="s">
        <v>0</v>
      </c>
      <c r="E24" s="5">
        <v>49</v>
      </c>
      <c r="F24" s="5" t="s">
        <v>7</v>
      </c>
      <c r="G24" s="5">
        <v>151</v>
      </c>
      <c r="K24" s="4" t="s">
        <v>7</v>
      </c>
      <c r="L24" s="5">
        <f>COUNTIFS(D24:D31,L23,F24:F31,K24)</f>
        <v>3</v>
      </c>
      <c r="M24" s="5">
        <f>COUNTIFS(D24:D31,M23,F24:F31,K24)</f>
        <v>1</v>
      </c>
      <c r="N24" s="5">
        <f>COUNTIFS(E24:E31,N23,F24:F31,K24)</f>
        <v>2</v>
      </c>
      <c r="O24" s="5">
        <f>COUNTIFS(E24:E31,O23,F24:F31,K24)</f>
        <v>2</v>
      </c>
      <c r="P24" s="5">
        <f>COUNTIFS(G24:G31,P23,F24:F31,K24)</f>
        <v>2</v>
      </c>
      <c r="Q24" s="5">
        <f>COUNTIFS(G24:G31,Q23,F24:F31,K24)</f>
        <v>2</v>
      </c>
    </row>
    <row r="25" spans="3:17" x14ac:dyDescent="0.25">
      <c r="C25" s="4">
        <v>2</v>
      </c>
      <c r="D25" s="5" t="s">
        <v>0</v>
      </c>
      <c r="E25" s="5">
        <v>52</v>
      </c>
      <c r="F25" s="5" t="s">
        <v>6</v>
      </c>
      <c r="G25" s="5">
        <v>158</v>
      </c>
      <c r="K25" s="4" t="s">
        <v>6</v>
      </c>
      <c r="L25" s="5">
        <f>COUNTIFS(D24:D31,L23,F24:F31,K25)</f>
        <v>0</v>
      </c>
      <c r="M25" s="5">
        <f>COUNTIFS(D24:D31,M23,F24:F31,K25)</f>
        <v>4</v>
      </c>
      <c r="N25" s="5">
        <f>COUNTIFS(E24:E31,N23,F24:F31,K25)</f>
        <v>2</v>
      </c>
      <c r="O25" s="5">
        <f>COUNTIFS(E24:E31,O23,F24:F31,K25)</f>
        <v>2</v>
      </c>
      <c r="P25" s="5">
        <f>COUNTIFS(G24:G31,P23,F24:F31,K25)</f>
        <v>2</v>
      </c>
      <c r="Q25" s="5">
        <f>COUNTIFS(G24:G31,Q23,F24:F31,K25)</f>
        <v>2</v>
      </c>
    </row>
    <row r="26" spans="3:17" x14ac:dyDescent="0.25">
      <c r="C26" s="4">
        <v>3</v>
      </c>
      <c r="D26" s="5" t="s">
        <v>0</v>
      </c>
      <c r="E26" s="5">
        <v>56</v>
      </c>
      <c r="F26" s="5" t="s">
        <v>6</v>
      </c>
      <c r="G26" s="5">
        <v>165</v>
      </c>
      <c r="K26" s="4" t="s">
        <v>8</v>
      </c>
      <c r="L26" s="5">
        <f>COUNTIFS(D24:D31,L23,F24:F31,K26)</f>
        <v>0</v>
      </c>
      <c r="M26" s="5">
        <f>COUNTIFS(D24:D31,M23,F24:F31,K26)</f>
        <v>0</v>
      </c>
      <c r="N26" s="5">
        <f>COUNTIFS(E24:E31,N23,F24:F31,K26)</f>
        <v>0</v>
      </c>
      <c r="O26" s="5">
        <f>COUNTIFS(E24:E31,O23,F24:F31,K26)</f>
        <v>0</v>
      </c>
      <c r="P26" s="5">
        <f>COUNTIFS(G24:G31,P23,F24:F31,K26)</f>
        <v>0</v>
      </c>
      <c r="Q26" s="5">
        <f>COUNTIFS(G24:G31,Q23,F24:F31,K26)</f>
        <v>0</v>
      </c>
    </row>
    <row r="27" spans="3:17" x14ac:dyDescent="0.25">
      <c r="C27" s="4">
        <v>4</v>
      </c>
      <c r="D27" s="5" t="s">
        <v>1</v>
      </c>
      <c r="E27" s="5">
        <v>59</v>
      </c>
      <c r="F27" s="5" t="s">
        <v>7</v>
      </c>
      <c r="G27" s="5">
        <v>160</v>
      </c>
      <c r="K27" s="4" t="s">
        <v>11</v>
      </c>
      <c r="L27" s="5">
        <f t="shared" ref="L27:Q27" si="1">(1-((L24/SUM(L24:L26))^2 +(L25/SUM(L24:L26))^2 + (L26/SUM(L24:L26))^2 ))</f>
        <v>0</v>
      </c>
      <c r="M27" s="5">
        <f t="shared" si="1"/>
        <v>0.31999999999999984</v>
      </c>
      <c r="N27" s="5">
        <f t="shared" si="1"/>
        <v>0.5</v>
      </c>
      <c r="O27" s="5">
        <f t="shared" si="1"/>
        <v>0.5</v>
      </c>
      <c r="P27" s="5">
        <f t="shared" si="1"/>
        <v>0.5</v>
      </c>
      <c r="Q27" s="5">
        <f t="shared" si="1"/>
        <v>0.5</v>
      </c>
    </row>
    <row r="28" spans="3:17" x14ac:dyDescent="0.25">
      <c r="C28" s="4">
        <v>5</v>
      </c>
      <c r="D28" s="5" t="s">
        <v>0</v>
      </c>
      <c r="E28" s="5">
        <v>61</v>
      </c>
      <c r="F28" s="5" t="s">
        <v>6</v>
      </c>
      <c r="G28" s="5">
        <v>159</v>
      </c>
      <c r="K28" s="4" t="s">
        <v>12</v>
      </c>
      <c r="L28" s="23">
        <f>((SUM(L24:L26)*L27+SUM(M24:M26)*M27)/SUM(L24:M26))</f>
        <v>0.1999999999999999</v>
      </c>
      <c r="M28" s="23"/>
      <c r="N28" s="18">
        <f>((SUM(N24:N26)*N27+SUM(O24:O26)*O27)/SUM(N24:O26))</f>
        <v>0.5</v>
      </c>
      <c r="O28" s="18"/>
      <c r="P28" s="18">
        <f>((SUM(P24:P26)*P27+SUM(Q24:Q26)*Q27)/SUM(P24:Q26))</f>
        <v>0.5</v>
      </c>
      <c r="Q28" s="18"/>
    </row>
    <row r="29" spans="3:17" x14ac:dyDescent="0.25">
      <c r="C29" s="4">
        <v>6</v>
      </c>
      <c r="D29" s="5" t="s">
        <v>1</v>
      </c>
      <c r="E29" s="5">
        <v>62</v>
      </c>
      <c r="F29" s="5" t="s">
        <v>7</v>
      </c>
      <c r="G29" s="5">
        <v>162</v>
      </c>
    </row>
    <row r="30" spans="3:17" x14ac:dyDescent="0.25">
      <c r="C30" s="4">
        <v>7</v>
      </c>
      <c r="D30" s="5" t="s">
        <v>0</v>
      </c>
      <c r="E30" s="5">
        <v>68</v>
      </c>
      <c r="F30" s="5" t="s">
        <v>6</v>
      </c>
      <c r="G30" s="5">
        <v>168</v>
      </c>
    </row>
    <row r="31" spans="3:17" x14ac:dyDescent="0.25">
      <c r="C31" s="4">
        <v>8</v>
      </c>
      <c r="D31" s="5" t="s">
        <v>1</v>
      </c>
      <c r="E31" s="5">
        <v>74</v>
      </c>
      <c r="F31" s="5" t="s">
        <v>7</v>
      </c>
      <c r="G31" s="5">
        <v>165</v>
      </c>
    </row>
    <row r="32" spans="3:17" x14ac:dyDescent="0.25">
      <c r="E32" s="3">
        <f>ROUNDUP(AVERAGE(E24:E31),0)</f>
        <v>61</v>
      </c>
      <c r="G32" s="3">
        <f>ROUNDUP(AVERAGE(G24:G31),0)</f>
        <v>161</v>
      </c>
    </row>
    <row r="34" spans="3:17" x14ac:dyDescent="0.25">
      <c r="C34" s="21" t="s">
        <v>15</v>
      </c>
      <c r="D34" s="21"/>
      <c r="E34" s="21"/>
      <c r="F34" s="21"/>
      <c r="G34" s="21"/>
      <c r="K34" s="4"/>
      <c r="L34" s="19" t="s">
        <v>2</v>
      </c>
      <c r="M34" s="19"/>
      <c r="N34" s="19" t="s">
        <v>3</v>
      </c>
      <c r="O34" s="19"/>
      <c r="P34" s="21" t="s">
        <v>4</v>
      </c>
      <c r="Q34" s="22"/>
    </row>
    <row r="35" spans="3:17" x14ac:dyDescent="0.25">
      <c r="C35" s="4" t="s">
        <v>14</v>
      </c>
      <c r="D35" s="4" t="s">
        <v>2</v>
      </c>
      <c r="E35" s="4" t="s">
        <v>3</v>
      </c>
      <c r="F35" s="4" t="s">
        <v>5</v>
      </c>
      <c r="G35" s="4" t="s">
        <v>4</v>
      </c>
      <c r="K35" s="4"/>
      <c r="L35" s="4" t="s">
        <v>1</v>
      </c>
      <c r="M35" s="4" t="s">
        <v>0</v>
      </c>
      <c r="N35" s="4" t="str">
        <f>CONCATENATE("&lt;",E43)</f>
        <v>&lt;75</v>
      </c>
      <c r="O35" s="4" t="str">
        <f>CONCATENATE("&gt;=",E43)</f>
        <v>&gt;=75</v>
      </c>
      <c r="P35" s="4" t="str">
        <f>CONCATENATE("&lt;",G43)</f>
        <v>&lt;178</v>
      </c>
      <c r="Q35" s="4" t="str">
        <f>CONCATENATE("&gt;=",G43)</f>
        <v>&gt;=178</v>
      </c>
    </row>
    <row r="36" spans="3:17" x14ac:dyDescent="0.25">
      <c r="C36" s="4">
        <v>1</v>
      </c>
      <c r="D36" s="5" t="s">
        <v>0</v>
      </c>
      <c r="E36" s="5">
        <v>48</v>
      </c>
      <c r="F36" s="5" t="s">
        <v>6</v>
      </c>
      <c r="G36" s="5">
        <v>170</v>
      </c>
      <c r="K36" s="4" t="s">
        <v>7</v>
      </c>
      <c r="L36" s="5">
        <f>COUNTIFS(D36:D42,L35,F36:F42,K36)</f>
        <v>0</v>
      </c>
      <c r="M36" s="5">
        <f>COUNTIFS(D36:D42,M35,F36:F42,K36)</f>
        <v>0</v>
      </c>
      <c r="N36" s="5">
        <f>COUNTIFS(E36:E42,N35,F36:F42,K36)</f>
        <v>0</v>
      </c>
      <c r="O36" s="5">
        <f>COUNTIFS(E36:E43,O35,F36:F43,K36)</f>
        <v>0</v>
      </c>
      <c r="P36" s="5">
        <f>COUNTIFS(G36:G42,P35,F36:F42,K36)</f>
        <v>0</v>
      </c>
      <c r="Q36" s="5">
        <f>COUNTIFS(G36:G42,Q35,F36:F42,K36)</f>
        <v>0</v>
      </c>
    </row>
    <row r="37" spans="3:17" x14ac:dyDescent="0.25">
      <c r="C37" s="4">
        <v>2</v>
      </c>
      <c r="D37" s="5" t="s">
        <v>1</v>
      </c>
      <c r="E37" s="5">
        <v>63</v>
      </c>
      <c r="F37" s="5" t="s">
        <v>6</v>
      </c>
      <c r="G37" s="5">
        <v>174</v>
      </c>
      <c r="K37" s="4" t="s">
        <v>6</v>
      </c>
      <c r="L37" s="5">
        <f>COUNTIFS(D36:D42,L35,F36:F42,K37)</f>
        <v>3</v>
      </c>
      <c r="M37" s="5">
        <f>COUNTIFS(D36:D42,M35,F36:F42,K37)</f>
        <v>1</v>
      </c>
      <c r="N37" s="5">
        <f>COUNTIFS(E36:E42,N35,F36:F42,K37)</f>
        <v>3</v>
      </c>
      <c r="O37" s="5">
        <f>COUNTIFS(E36:E42,O35,F36:F42,K37)</f>
        <v>1</v>
      </c>
      <c r="P37" s="5">
        <f>COUNTIFS(G36:G42,P35,F36:F42,K37)</f>
        <v>4</v>
      </c>
      <c r="Q37" s="5">
        <f>COUNTIFS(G36:G42,Q35,F36:F42,K37)</f>
        <v>0</v>
      </c>
    </row>
    <row r="38" spans="3:17" x14ac:dyDescent="0.25">
      <c r="C38" s="4">
        <v>3</v>
      </c>
      <c r="D38" s="5" t="s">
        <v>0</v>
      </c>
      <c r="E38" s="5">
        <v>69</v>
      </c>
      <c r="F38" s="5" t="s">
        <v>8</v>
      </c>
      <c r="G38" s="5">
        <v>177</v>
      </c>
      <c r="K38" s="4" t="s">
        <v>8</v>
      </c>
      <c r="L38" s="5">
        <f>COUNTIFS(D36:D42,L35,F36:F42,K38)</f>
        <v>2</v>
      </c>
      <c r="M38" s="5">
        <f>COUNTIFS(D36:D42,M35,F36:F42,K38)</f>
        <v>1</v>
      </c>
      <c r="N38" s="5">
        <f>COUNTIFS(E36:E42,N35,F36:F42,K38)</f>
        <v>1</v>
      </c>
      <c r="O38" s="5">
        <f>COUNTIFS(E36:E42,O35,F36:F42,K38)</f>
        <v>2</v>
      </c>
      <c r="P38" s="5">
        <f>COUNTIFS(G36:G42,P35,F36:F42,K38)</f>
        <v>1</v>
      </c>
      <c r="Q38" s="5">
        <f>COUNTIFS(G36:G42,Q35,F36:F42,K38)</f>
        <v>2</v>
      </c>
    </row>
    <row r="39" spans="3:17" x14ac:dyDescent="0.25">
      <c r="C39" s="4">
        <v>4</v>
      </c>
      <c r="D39" s="5" t="s">
        <v>1</v>
      </c>
      <c r="E39" s="5">
        <v>72</v>
      </c>
      <c r="F39" s="5" t="s">
        <v>6</v>
      </c>
      <c r="G39" s="5">
        <v>170</v>
      </c>
      <c r="K39" s="4" t="s">
        <v>11</v>
      </c>
      <c r="L39" s="5">
        <f t="shared" ref="L39:Q39" si="2">(1-((L36/SUM(L36:L38))^2 +(L37/SUM(L36:L38))^2 + (L38/SUM(L36:L38))^2 ))</f>
        <v>0.48</v>
      </c>
      <c r="M39" s="5">
        <f t="shared" si="2"/>
        <v>0.5</v>
      </c>
      <c r="N39" s="5">
        <f t="shared" si="2"/>
        <v>0.375</v>
      </c>
      <c r="O39" s="5">
        <f t="shared" si="2"/>
        <v>0.44444444444444442</v>
      </c>
      <c r="P39" s="5">
        <f t="shared" si="2"/>
        <v>0.31999999999999984</v>
      </c>
      <c r="Q39" s="5">
        <f t="shared" si="2"/>
        <v>0</v>
      </c>
    </row>
    <row r="40" spans="3:17" x14ac:dyDescent="0.25">
      <c r="C40" s="4">
        <v>5</v>
      </c>
      <c r="D40" s="5" t="s">
        <v>1</v>
      </c>
      <c r="E40" s="5">
        <v>85</v>
      </c>
      <c r="F40" s="5" t="s">
        <v>6</v>
      </c>
      <c r="G40" s="5">
        <v>175</v>
      </c>
      <c r="K40" s="4" t="s">
        <v>12</v>
      </c>
      <c r="L40" s="18">
        <f>((SUM(L36:L38)*L39+SUM(M36:M38)*M39)/SUM(L36:M38))</f>
        <v>0.48571428571428571</v>
      </c>
      <c r="M40" s="18"/>
      <c r="N40" s="20">
        <f>((SUM(N36:N38)*N39+SUM(O36:O38)*O39)/SUM(N36:O38))</f>
        <v>0.40476190476190471</v>
      </c>
      <c r="O40" s="20"/>
      <c r="P40" s="23">
        <f>((SUM(P36:P38)*P39+SUM(Q36:Q38)*Q39)/SUM(P36:Q38))</f>
        <v>0.22857142857142845</v>
      </c>
      <c r="Q40" s="23"/>
    </row>
    <row r="41" spans="3:17" x14ac:dyDescent="0.25">
      <c r="C41" s="4">
        <v>6</v>
      </c>
      <c r="D41" s="5" t="s">
        <v>1</v>
      </c>
      <c r="E41" s="5">
        <v>85</v>
      </c>
      <c r="F41" s="5" t="s">
        <v>8</v>
      </c>
      <c r="G41" s="5">
        <v>190</v>
      </c>
    </row>
    <row r="42" spans="3:17" x14ac:dyDescent="0.25">
      <c r="C42" s="4">
        <v>7</v>
      </c>
      <c r="D42" s="5" t="s">
        <v>1</v>
      </c>
      <c r="E42" s="5">
        <v>98</v>
      </c>
      <c r="F42" s="5" t="s">
        <v>8</v>
      </c>
      <c r="G42" s="5">
        <v>190</v>
      </c>
    </row>
    <row r="43" spans="3:17" x14ac:dyDescent="0.25">
      <c r="E43" s="3">
        <f>ROUNDUP(AVERAGE(E36:E42),0)</f>
        <v>75</v>
      </c>
      <c r="G43" s="3">
        <f>ROUNDUP(AVERAGE(G36:G42),0)</f>
        <v>178</v>
      </c>
    </row>
  </sheetData>
  <mergeCells count="21">
    <mergeCell ref="C1:G1"/>
    <mergeCell ref="P34:Q34"/>
    <mergeCell ref="P40:Q40"/>
    <mergeCell ref="C22:G22"/>
    <mergeCell ref="C34:G34"/>
    <mergeCell ref="L22:M22"/>
    <mergeCell ref="N22:O22"/>
    <mergeCell ref="P22:Q22"/>
    <mergeCell ref="L28:M28"/>
    <mergeCell ref="N28:O28"/>
    <mergeCell ref="L6:M6"/>
    <mergeCell ref="N6:O6"/>
    <mergeCell ref="P6:Q6"/>
    <mergeCell ref="L12:M12"/>
    <mergeCell ref="N12:O12"/>
    <mergeCell ref="P12:Q12"/>
    <mergeCell ref="P28:Q28"/>
    <mergeCell ref="L34:M34"/>
    <mergeCell ref="N34:O34"/>
    <mergeCell ref="L40:M40"/>
    <mergeCell ref="N40:O4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38"/>
  <sheetViews>
    <sheetView topLeftCell="A10" workbookViewId="0">
      <selection activeCell="J19" sqref="J19"/>
    </sheetView>
  </sheetViews>
  <sheetFormatPr defaultRowHeight="15" x14ac:dyDescent="0.25"/>
  <cols>
    <col min="10" max="10" width="16" customWidth="1"/>
    <col min="11" max="11" width="9.42578125" customWidth="1"/>
  </cols>
  <sheetData>
    <row r="4" spans="2:16" s="1" customFormat="1" x14ac:dyDescent="0.25">
      <c r="B4" s="21" t="s">
        <v>13</v>
      </c>
      <c r="C4" s="21"/>
      <c r="D4" s="21"/>
      <c r="E4" s="21"/>
      <c r="F4" s="21"/>
      <c r="G4" s="2"/>
      <c r="H4" s="2"/>
      <c r="I4" s="2"/>
      <c r="J4" s="4"/>
      <c r="K4" s="19" t="s">
        <v>2</v>
      </c>
      <c r="L4" s="19"/>
      <c r="M4" s="19" t="s">
        <v>3</v>
      </c>
      <c r="N4" s="19"/>
      <c r="O4" s="19" t="s">
        <v>4</v>
      </c>
      <c r="P4" s="19"/>
    </row>
    <row r="5" spans="2:16" x14ac:dyDescent="0.25">
      <c r="B5" s="4" t="s">
        <v>14</v>
      </c>
      <c r="C5" s="4" t="s">
        <v>2</v>
      </c>
      <c r="D5" s="4" t="s">
        <v>3</v>
      </c>
      <c r="E5" s="4" t="s">
        <v>5</v>
      </c>
      <c r="F5" s="4" t="s">
        <v>4</v>
      </c>
      <c r="G5" s="2"/>
      <c r="H5" s="2"/>
      <c r="I5" s="2"/>
      <c r="J5" s="4"/>
      <c r="K5" s="4" t="s">
        <v>1</v>
      </c>
      <c r="L5" s="4" t="s">
        <v>0</v>
      </c>
      <c r="M5" s="4" t="str">
        <f>CONCATENATE("&lt;",D14)</f>
        <v>&lt;61</v>
      </c>
      <c r="N5" s="4" t="str">
        <f>CONCATENATE("&gt;=",D14)</f>
        <v>&gt;=61</v>
      </c>
      <c r="O5" s="4" t="str">
        <f>CONCATENATE("&lt;",F14)</f>
        <v>&lt;161</v>
      </c>
      <c r="P5" s="4" t="str">
        <f>CONCATENATE("&gt;=",F14)</f>
        <v>&gt;=161</v>
      </c>
    </row>
    <row r="6" spans="2:16" x14ac:dyDescent="0.25">
      <c r="B6" s="4">
        <v>1</v>
      </c>
      <c r="C6" s="5" t="s">
        <v>0</v>
      </c>
      <c r="D6" s="5">
        <v>49</v>
      </c>
      <c r="E6" s="5" t="s">
        <v>7</v>
      </c>
      <c r="F6" s="5">
        <v>151</v>
      </c>
      <c r="G6" s="2"/>
      <c r="H6" s="2"/>
      <c r="I6" s="2"/>
      <c r="J6" s="4" t="s">
        <v>7</v>
      </c>
      <c r="K6" s="5">
        <f>COUNTIFS(C6:C13,K5,E6:E13,J6)</f>
        <v>3</v>
      </c>
      <c r="L6" s="5">
        <f>COUNTIFS(C6:C13,L5,E6:E13,J6)</f>
        <v>1</v>
      </c>
      <c r="M6" s="5">
        <f>COUNTIFS(D6:D13,M5,E6:E13,J6)</f>
        <v>2</v>
      </c>
      <c r="N6" s="5">
        <f>COUNTIFS(D6:D13,N5,E6:E13,J6)</f>
        <v>2</v>
      </c>
      <c r="O6" s="5">
        <f>COUNTIFS(F6:F13,O5,E6:E13,J6)</f>
        <v>2</v>
      </c>
      <c r="P6" s="5">
        <f>COUNTIFS(F6:F13,P5,E6:E13,J6)</f>
        <v>2</v>
      </c>
    </row>
    <row r="7" spans="2:16" x14ac:dyDescent="0.25">
      <c r="B7" s="4">
        <v>2</v>
      </c>
      <c r="C7" s="5" t="s">
        <v>0</v>
      </c>
      <c r="D7" s="5">
        <v>52</v>
      </c>
      <c r="E7" s="5" t="s">
        <v>6</v>
      </c>
      <c r="F7" s="5">
        <v>158</v>
      </c>
      <c r="G7" s="2"/>
      <c r="H7" s="2"/>
      <c r="I7" s="2"/>
      <c r="J7" s="4" t="s">
        <v>6</v>
      </c>
      <c r="K7" s="5">
        <f>COUNTIFS(C6:C13,K5,E6:E13,J7)</f>
        <v>0</v>
      </c>
      <c r="L7" s="5">
        <f>COUNTIFS(C6:C13,L5,E6:E13,J7)</f>
        <v>4</v>
      </c>
      <c r="M7" s="5">
        <f>COUNTIFS(D6:D13,M5,E6:E13,J7)</f>
        <v>2</v>
      </c>
      <c r="N7" s="5">
        <f>COUNTIFS(D6:D13,N5,E6:E13,J7)</f>
        <v>2</v>
      </c>
      <c r="O7" s="5">
        <f>COUNTIFS(F6:F13,O5,E6:E13,J7)</f>
        <v>2</v>
      </c>
      <c r="P7" s="5">
        <f>COUNTIFS(F6:F13,P5,E6:E13,J7)</f>
        <v>2</v>
      </c>
    </row>
    <row r="8" spans="2:16" x14ac:dyDescent="0.25">
      <c r="B8" s="4">
        <v>3</v>
      </c>
      <c r="C8" s="5" t="s">
        <v>0</v>
      </c>
      <c r="D8" s="5">
        <v>56</v>
      </c>
      <c r="E8" s="5" t="s">
        <v>6</v>
      </c>
      <c r="F8" s="5">
        <v>165</v>
      </c>
      <c r="G8" s="2"/>
      <c r="H8" s="2"/>
      <c r="I8" s="2"/>
      <c r="J8" s="4" t="s">
        <v>8</v>
      </c>
      <c r="K8" s="5">
        <f>COUNTIFS(C6:C13,K5,E6:E13,J8)</f>
        <v>0</v>
      </c>
      <c r="L8" s="5">
        <f>COUNTIFS(C6:C13,L5,E6:E13,J8)</f>
        <v>0</v>
      </c>
      <c r="M8" s="5">
        <f>COUNTIFS(D6:D13,M5,E6:E13,J8)</f>
        <v>0</v>
      </c>
      <c r="N8" s="5">
        <f>COUNTIFS(D6:D13,N5,E6:E13,J8)</f>
        <v>0</v>
      </c>
      <c r="O8" s="5">
        <f>COUNTIFS(F6:F13,O5,E6:E13,J8)</f>
        <v>0</v>
      </c>
      <c r="P8" s="5">
        <f>COUNTIFS(F6:F13,P5,E6:E13,J8)</f>
        <v>0</v>
      </c>
    </row>
    <row r="9" spans="2:16" x14ac:dyDescent="0.25">
      <c r="B9" s="4">
        <v>4</v>
      </c>
      <c r="C9" s="5" t="s">
        <v>1</v>
      </c>
      <c r="D9" s="5">
        <v>59</v>
      </c>
      <c r="E9" s="5" t="s">
        <v>7</v>
      </c>
      <c r="F9" s="5">
        <v>160</v>
      </c>
      <c r="G9" s="2"/>
      <c r="H9" s="2"/>
      <c r="I9" s="2"/>
      <c r="J9" s="4" t="s">
        <v>11</v>
      </c>
      <c r="K9" s="5">
        <f t="shared" ref="K9:P9" si="0">(1-((K6/SUM(K6:K8))^2 +(K7/SUM(K6:K8))^2 + (K8/SUM(K6:K8))^2 ))</f>
        <v>0</v>
      </c>
      <c r="L9" s="5">
        <f t="shared" si="0"/>
        <v>0.31999999999999984</v>
      </c>
      <c r="M9" s="5">
        <f t="shared" si="0"/>
        <v>0.5</v>
      </c>
      <c r="N9" s="5">
        <f t="shared" si="0"/>
        <v>0.5</v>
      </c>
      <c r="O9" s="5">
        <f t="shared" si="0"/>
        <v>0.5</v>
      </c>
      <c r="P9" s="5">
        <f t="shared" si="0"/>
        <v>0.5</v>
      </c>
    </row>
    <row r="10" spans="2:16" x14ac:dyDescent="0.25">
      <c r="B10" s="4">
        <v>5</v>
      </c>
      <c r="C10" s="5" t="s">
        <v>0</v>
      </c>
      <c r="D10" s="5">
        <v>61</v>
      </c>
      <c r="E10" s="5" t="s">
        <v>6</v>
      </c>
      <c r="F10" s="5">
        <v>159</v>
      </c>
      <c r="G10" s="2"/>
      <c r="H10" s="2"/>
      <c r="I10" s="2"/>
      <c r="J10" s="4" t="s">
        <v>12</v>
      </c>
      <c r="K10" s="23">
        <f>((SUM(K6:K8)*K9+SUM(L6:L8)*L9)/SUM(K6:L8))</f>
        <v>0.1999999999999999</v>
      </c>
      <c r="L10" s="23"/>
      <c r="M10" s="18">
        <f>((SUM(M6:M8)*M9+SUM(N6:N8)*N9)/SUM(M6:N8))</f>
        <v>0.5</v>
      </c>
      <c r="N10" s="18"/>
      <c r="O10" s="18">
        <f>((SUM(O6:O8)*O9+SUM(P6:P8)*P9)/SUM(O6:P8))</f>
        <v>0.5</v>
      </c>
      <c r="P10" s="18"/>
    </row>
    <row r="11" spans="2:16" x14ac:dyDescent="0.25">
      <c r="B11" s="4">
        <v>6</v>
      </c>
      <c r="C11" s="5" t="s">
        <v>1</v>
      </c>
      <c r="D11" s="5">
        <v>62</v>
      </c>
      <c r="E11" s="5" t="s">
        <v>7</v>
      </c>
      <c r="F11" s="5">
        <v>162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5">
      <c r="B12" s="4">
        <v>7</v>
      </c>
      <c r="C12" s="5" t="s">
        <v>0</v>
      </c>
      <c r="D12" s="5">
        <v>68</v>
      </c>
      <c r="E12" s="5" t="s">
        <v>6</v>
      </c>
      <c r="F12" s="5">
        <v>168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5">
      <c r="B13" s="4">
        <v>8</v>
      </c>
      <c r="C13" s="5" t="s">
        <v>1</v>
      </c>
      <c r="D13" s="5">
        <v>74</v>
      </c>
      <c r="E13" s="5" t="s">
        <v>7</v>
      </c>
      <c r="F13" s="5">
        <v>165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5">
      <c r="B14" s="2"/>
      <c r="C14" s="2"/>
      <c r="D14" s="3">
        <f>ROUNDUP(AVERAGE(D6:D13),0)</f>
        <v>61</v>
      </c>
      <c r="E14" s="2"/>
      <c r="F14" s="3">
        <f>ROUNDUP(AVERAGE(F6:F13),0)</f>
        <v>161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6" spans="2:16" x14ac:dyDescent="0.25">
      <c r="B16" s="6"/>
      <c r="C16" s="6"/>
      <c r="D16" s="6"/>
      <c r="E16" s="6"/>
      <c r="F16" s="6"/>
      <c r="G16" s="6"/>
      <c r="H16" s="6"/>
      <c r="I16" s="6"/>
      <c r="J16" s="6"/>
    </row>
    <row r="17" spans="2:16" x14ac:dyDescent="0.25">
      <c r="B17" s="11"/>
      <c r="C17" s="11"/>
      <c r="D17" s="11"/>
      <c r="E17" s="6"/>
      <c r="F17" s="6"/>
      <c r="G17" s="6"/>
      <c r="H17" s="6"/>
      <c r="I17" s="6"/>
      <c r="J17" s="6"/>
    </row>
    <row r="18" spans="2:16" x14ac:dyDescent="0.25">
      <c r="B18" s="8"/>
      <c r="C18" s="8"/>
      <c r="D18" s="8"/>
      <c r="E18" s="6"/>
      <c r="F18" s="6"/>
      <c r="G18" s="6"/>
      <c r="H18" s="6"/>
      <c r="I18" s="6"/>
      <c r="J18" s="27" t="s">
        <v>28</v>
      </c>
      <c r="K18" s="28"/>
      <c r="L18" s="28"/>
      <c r="M18" s="28"/>
      <c r="N18" s="28"/>
      <c r="O18" s="28"/>
      <c r="P18" s="28"/>
    </row>
    <row r="19" spans="2:16" x14ac:dyDescent="0.25">
      <c r="B19" s="30" t="s">
        <v>17</v>
      </c>
      <c r="C19" s="30"/>
      <c r="D19" s="30"/>
      <c r="E19" s="30"/>
      <c r="F19" s="30"/>
      <c r="G19" s="6"/>
      <c r="H19" s="6"/>
      <c r="I19" s="6"/>
      <c r="J19" s="4"/>
      <c r="K19" s="19" t="s">
        <v>2</v>
      </c>
      <c r="L19" s="19"/>
      <c r="M19" s="19" t="s">
        <v>3</v>
      </c>
      <c r="N19" s="19"/>
      <c r="O19" s="19" t="s">
        <v>4</v>
      </c>
      <c r="P19" s="19"/>
    </row>
    <row r="20" spans="2:16" ht="15" customHeight="1" x14ac:dyDescent="0.25">
      <c r="B20" s="21" t="s">
        <v>13</v>
      </c>
      <c r="C20" s="21"/>
      <c r="D20" s="21"/>
      <c r="E20" s="21"/>
      <c r="F20" s="21"/>
      <c r="G20" s="7"/>
      <c r="H20" s="7"/>
      <c r="I20" s="7"/>
      <c r="J20" s="4"/>
      <c r="K20" s="4" t="s">
        <v>1</v>
      </c>
      <c r="L20" s="4" t="s">
        <v>0</v>
      </c>
      <c r="M20" s="4" t="str">
        <f>CONCATENATE("&lt;",D27)</f>
        <v>&lt;58</v>
      </c>
      <c r="N20" s="4" t="str">
        <f>CONCATENATE("&gt;=",D27)</f>
        <v>&gt;=58</v>
      </c>
      <c r="O20" s="4" t="str">
        <f>CONCATENATE("&lt;",F27)</f>
        <v>&lt;161</v>
      </c>
      <c r="P20" s="4" t="str">
        <f>CONCATENATE("&gt;=",F27)</f>
        <v>&gt;=161</v>
      </c>
    </row>
    <row r="21" spans="2:16" x14ac:dyDescent="0.25">
      <c r="B21" s="4" t="s">
        <v>14</v>
      </c>
      <c r="C21" s="4" t="s">
        <v>2</v>
      </c>
      <c r="D21" s="4" t="s">
        <v>3</v>
      </c>
      <c r="E21" s="4" t="s">
        <v>5</v>
      </c>
      <c r="F21" s="4" t="s">
        <v>4</v>
      </c>
      <c r="G21" s="7"/>
      <c r="H21" s="7"/>
      <c r="I21" s="7"/>
      <c r="J21" s="4" t="s">
        <v>7</v>
      </c>
      <c r="K21" s="5">
        <f>COUNTIFS(C21:C26,K20,E21:E26,J21)</f>
        <v>0</v>
      </c>
      <c r="L21" s="5">
        <f>COUNTIFS(C22:C26,L20,E22:E26,J21)</f>
        <v>1</v>
      </c>
      <c r="M21" s="5">
        <f>COUNTIFS(D22:D26,M20,E22:E26,J21)</f>
        <v>1</v>
      </c>
      <c r="N21" s="5">
        <f>COUNTIFS(D22:D26,N20,E22:E26,J21)</f>
        <v>0</v>
      </c>
      <c r="O21" s="5">
        <f>COUNTIFS(F22:F26,O20,E22:E26,J21)</f>
        <v>1</v>
      </c>
      <c r="P21" s="5">
        <f>COUNTIFS(F22:F26,P20,E22:E26,J21)</f>
        <v>0</v>
      </c>
    </row>
    <row r="22" spans="2:16" x14ac:dyDescent="0.25">
      <c r="B22" s="4">
        <v>1</v>
      </c>
      <c r="C22" s="5" t="s">
        <v>0</v>
      </c>
      <c r="D22" s="5">
        <v>49</v>
      </c>
      <c r="E22" s="5" t="s">
        <v>7</v>
      </c>
      <c r="F22" s="5">
        <v>151</v>
      </c>
      <c r="G22" s="7"/>
      <c r="H22" s="7"/>
      <c r="I22" s="7"/>
      <c r="J22" s="4" t="s">
        <v>6</v>
      </c>
      <c r="K22" s="5">
        <f>COUNTIFS(C21:C26,K20,E21:E26,J22)</f>
        <v>0</v>
      </c>
      <c r="L22" s="5">
        <f>COUNTIFS(C22:C26,L20,E22:E26,J22)</f>
        <v>4</v>
      </c>
      <c r="M22" s="5">
        <f>COUNTIFS(D22:D26,M20,E22:E26,J22)</f>
        <v>2</v>
      </c>
      <c r="N22" s="5">
        <f>COUNTIFS(D22:D26,N20,E22:E26,J22)</f>
        <v>2</v>
      </c>
      <c r="O22" s="5">
        <f>COUNTIFS(F22:F26,O20,E22:E26,J22)</f>
        <v>2</v>
      </c>
      <c r="P22" s="5">
        <f>COUNTIFS(F22:F26,P20,E22:E26,J22)</f>
        <v>2</v>
      </c>
    </row>
    <row r="23" spans="2:16" x14ac:dyDescent="0.25">
      <c r="B23" s="4">
        <v>2</v>
      </c>
      <c r="C23" s="5" t="s">
        <v>0</v>
      </c>
      <c r="D23" s="5">
        <v>52</v>
      </c>
      <c r="E23" s="5" t="s">
        <v>6</v>
      </c>
      <c r="F23" s="5">
        <v>158</v>
      </c>
      <c r="G23" s="7"/>
      <c r="H23" s="7"/>
      <c r="I23" s="7"/>
      <c r="J23" s="4" t="s">
        <v>8</v>
      </c>
      <c r="K23" s="5">
        <f>COUNTIFS(C21:C26,K20,E21:E26,J23)</f>
        <v>0</v>
      </c>
      <c r="L23" s="5">
        <f>COUNTIFS(C22:C26,L20,E22:E26,J23)</f>
        <v>0</v>
      </c>
      <c r="M23" s="5">
        <f>COUNTIFS(D22:D26,M20,E22:E26,J23)</f>
        <v>0</v>
      </c>
      <c r="N23" s="5">
        <f>COUNTIFS(D22:D26,N20,E22:E26,J23)</f>
        <v>0</v>
      </c>
      <c r="O23" s="5">
        <f>COUNTIFS(F22:F26,O20,E22:E26,J23)</f>
        <v>0</v>
      </c>
      <c r="P23" s="5">
        <f>COUNTIFS(F22:F26,P20,E22:E26,J23)</f>
        <v>0</v>
      </c>
    </row>
    <row r="24" spans="2:16" x14ac:dyDescent="0.25">
      <c r="B24" s="4">
        <v>3</v>
      </c>
      <c r="C24" s="5" t="s">
        <v>0</v>
      </c>
      <c r="D24" s="5">
        <v>56</v>
      </c>
      <c r="E24" s="5" t="s">
        <v>6</v>
      </c>
      <c r="F24" s="5">
        <v>165</v>
      </c>
      <c r="G24" s="6"/>
      <c r="H24" s="6"/>
      <c r="I24" s="6"/>
      <c r="J24" s="4" t="s">
        <v>11</v>
      </c>
      <c r="K24" s="5">
        <v>0</v>
      </c>
      <c r="L24" s="5">
        <f>(1-((L21/SUM(L21:L23))^2 +(L22/SUM(L21:L23))^2 + (L23/SUM(L21:L23))^2 ))</f>
        <v>0.31999999999999984</v>
      </c>
      <c r="M24" s="5">
        <f>(1-((M21/SUM(M21:M23))^2 +(M22/SUM(M21:M23))^2 + (M23/SUM(M21:M23))^2 ))</f>
        <v>0.44444444444444442</v>
      </c>
      <c r="N24" s="5">
        <f>(1-((N21/SUM(N21:N23))^2 +(N22/SUM(N21:N23))^2 + (N23/SUM(N21:N23))^2 ))</f>
        <v>0</v>
      </c>
      <c r="O24" s="5">
        <f>(1-((O21/SUM(O21:O23))^2 +(O22/SUM(O21:O23))^2 + (O23/SUM(O21:O23))^2 ))</f>
        <v>0.44444444444444442</v>
      </c>
      <c r="P24" s="5">
        <f>(1-((P21/SUM(P21:P23))^2 +(P22/SUM(P21:P23))^2 + (P23/SUM(P21:P23))^2 ))</f>
        <v>0</v>
      </c>
    </row>
    <row r="25" spans="2:16" x14ac:dyDescent="0.25">
      <c r="B25" s="4">
        <v>4</v>
      </c>
      <c r="C25" s="5" t="s">
        <v>0</v>
      </c>
      <c r="D25" s="5">
        <v>61</v>
      </c>
      <c r="E25" s="5" t="s">
        <v>6</v>
      </c>
      <c r="F25" s="5">
        <v>159</v>
      </c>
      <c r="G25" s="6"/>
      <c r="H25" s="6"/>
      <c r="I25" s="6"/>
      <c r="J25" s="4" t="s">
        <v>12</v>
      </c>
      <c r="K25" s="20">
        <f>((SUM(K21:K23)*K24+SUM(L21:L23)*L24)/SUM(K21:L23))</f>
        <v>0.31999999999999984</v>
      </c>
      <c r="L25" s="20"/>
      <c r="M25" s="23">
        <f>((SUM(M21:M23)*M24+SUM(N21:N23)*N24)/SUM(M21:N23))</f>
        <v>0.26666666666666666</v>
      </c>
      <c r="N25" s="23"/>
      <c r="O25" s="23">
        <f>((SUM(O21:O23)*O24+SUM(P21:P23)*P24)/SUM(O21:P23))</f>
        <v>0.26666666666666666</v>
      </c>
      <c r="P25" s="23"/>
    </row>
    <row r="26" spans="2:16" x14ac:dyDescent="0.25">
      <c r="B26" s="4">
        <v>5</v>
      </c>
      <c r="C26" s="5" t="s">
        <v>0</v>
      </c>
      <c r="D26" s="5">
        <v>68</v>
      </c>
      <c r="E26" s="5" t="s">
        <v>6</v>
      </c>
      <c r="F26" s="5">
        <v>168</v>
      </c>
      <c r="G26" s="6"/>
      <c r="H26" s="6"/>
      <c r="I26" s="6"/>
      <c r="J26" s="6"/>
    </row>
    <row r="27" spans="2:16" x14ac:dyDescent="0.25">
      <c r="B27" s="2"/>
      <c r="C27" s="2"/>
      <c r="D27" s="3">
        <f>ROUNDUP(AVERAGE(D22:D26),0)</f>
        <v>58</v>
      </c>
      <c r="E27" s="2"/>
      <c r="F27" s="3">
        <f>ROUNDUP(AVERAGE(F22:F26),0)</f>
        <v>161</v>
      </c>
      <c r="G27" s="6"/>
      <c r="H27" s="6"/>
      <c r="I27" s="6"/>
      <c r="J27" s="6"/>
    </row>
    <row r="28" spans="2:16" x14ac:dyDescent="0.25">
      <c r="B28" s="9"/>
      <c r="C28" s="10"/>
      <c r="D28" s="10"/>
      <c r="E28" s="6"/>
      <c r="F28" s="6"/>
      <c r="G28" s="6"/>
      <c r="H28" s="6"/>
      <c r="I28" s="6"/>
      <c r="J28" s="6"/>
    </row>
    <row r="29" spans="2:16" x14ac:dyDescent="0.25">
      <c r="B29" s="6"/>
      <c r="C29" s="6"/>
      <c r="D29" s="6"/>
      <c r="E29" s="6"/>
      <c r="F29" s="6"/>
      <c r="G29" s="6"/>
      <c r="H29" s="6"/>
      <c r="I29" s="6"/>
      <c r="J29" s="6"/>
    </row>
    <row r="30" spans="2:16" x14ac:dyDescent="0.25">
      <c r="I30" s="6"/>
      <c r="J30" s="6"/>
      <c r="K30" s="6"/>
      <c r="L30" s="6"/>
      <c r="M30" s="6"/>
      <c r="N30" s="6"/>
      <c r="O30" s="6"/>
      <c r="P30" s="6"/>
    </row>
    <row r="31" spans="2:16" x14ac:dyDescent="0.25">
      <c r="B31" s="29" t="s">
        <v>18</v>
      </c>
      <c r="C31" s="29"/>
      <c r="D31" s="29"/>
      <c r="E31" s="29"/>
      <c r="F31" s="29"/>
      <c r="H31" s="25" t="s">
        <v>19</v>
      </c>
      <c r="I31" s="26"/>
      <c r="J31" s="26"/>
      <c r="K31" s="26"/>
      <c r="L31" s="26"/>
      <c r="M31" s="11"/>
      <c r="N31" s="11"/>
      <c r="O31" s="11"/>
      <c r="P31" s="11"/>
    </row>
    <row r="32" spans="2:16" x14ac:dyDescent="0.25">
      <c r="B32" s="29" t="s">
        <v>13</v>
      </c>
      <c r="C32" s="29"/>
      <c r="D32" s="29"/>
      <c r="E32" s="29"/>
      <c r="F32" s="29"/>
      <c r="H32" s="26"/>
      <c r="I32" s="26"/>
      <c r="J32" s="26"/>
      <c r="K32" s="26"/>
      <c r="L32" s="26"/>
      <c r="M32" s="9"/>
      <c r="N32" s="9"/>
      <c r="O32" s="9"/>
      <c r="P32" s="9"/>
    </row>
    <row r="33" spans="2:16" x14ac:dyDescent="0.25">
      <c r="B33" s="12" t="s">
        <v>14</v>
      </c>
      <c r="C33" s="12" t="s">
        <v>2</v>
      </c>
      <c r="D33" s="12" t="s">
        <v>3</v>
      </c>
      <c r="E33" s="12" t="s">
        <v>5</v>
      </c>
      <c r="F33" s="12" t="s">
        <v>4</v>
      </c>
      <c r="H33" s="26"/>
      <c r="I33" s="26"/>
      <c r="J33" s="26"/>
      <c r="K33" s="26"/>
      <c r="L33" s="26"/>
      <c r="M33" s="10"/>
      <c r="N33" s="10"/>
      <c r="O33" s="10"/>
      <c r="P33" s="10"/>
    </row>
    <row r="34" spans="2:16" x14ac:dyDescent="0.25">
      <c r="B34" s="12">
        <v>1</v>
      </c>
      <c r="C34" s="13" t="s">
        <v>1</v>
      </c>
      <c r="D34" s="13">
        <v>59</v>
      </c>
      <c r="E34" s="13" t="s">
        <v>7</v>
      </c>
      <c r="F34" s="13">
        <v>160</v>
      </c>
      <c r="I34" s="6"/>
      <c r="J34" s="9"/>
      <c r="K34" s="10"/>
      <c r="L34" s="10"/>
      <c r="M34" s="10"/>
      <c r="N34" s="10"/>
      <c r="O34" s="10"/>
      <c r="P34" s="10"/>
    </row>
    <row r="35" spans="2:16" x14ac:dyDescent="0.25">
      <c r="B35" s="12">
        <v>2</v>
      </c>
      <c r="C35" s="13" t="s">
        <v>1</v>
      </c>
      <c r="D35" s="13">
        <v>62</v>
      </c>
      <c r="E35" s="13" t="s">
        <v>7</v>
      </c>
      <c r="F35" s="13">
        <v>162</v>
      </c>
      <c r="I35" s="6"/>
      <c r="J35" s="9"/>
      <c r="K35" s="10"/>
      <c r="L35" s="10"/>
      <c r="M35" s="10"/>
      <c r="N35" s="10"/>
      <c r="O35" s="10"/>
      <c r="P35" s="10"/>
    </row>
    <row r="36" spans="2:16" x14ac:dyDescent="0.25">
      <c r="B36" s="12">
        <v>3</v>
      </c>
      <c r="C36" s="13" t="s">
        <v>1</v>
      </c>
      <c r="D36" s="13">
        <v>74</v>
      </c>
      <c r="E36" s="13" t="s">
        <v>7</v>
      </c>
      <c r="F36" s="13">
        <v>165</v>
      </c>
      <c r="I36" s="6"/>
      <c r="J36" s="9"/>
      <c r="K36" s="10"/>
      <c r="L36" s="10"/>
      <c r="M36" s="10"/>
      <c r="N36" s="10"/>
      <c r="O36" s="10"/>
      <c r="P36" s="10"/>
    </row>
    <row r="37" spans="2:16" x14ac:dyDescent="0.25">
      <c r="B37" s="14"/>
      <c r="C37" s="14"/>
      <c r="D37" s="15">
        <f>ROUNDUP(AVERAGE(D34:D36),0)</f>
        <v>65</v>
      </c>
      <c r="E37" s="14"/>
      <c r="F37" s="15">
        <f>ROUNDUP(AVERAGE(F34:F36),0)</f>
        <v>163</v>
      </c>
      <c r="I37" s="6"/>
      <c r="J37" s="9"/>
      <c r="K37" s="24"/>
      <c r="L37" s="24"/>
      <c r="M37" s="24"/>
      <c r="N37" s="24"/>
      <c r="O37" s="24"/>
      <c r="P37" s="24"/>
    </row>
    <row r="38" spans="2:16" x14ac:dyDescent="0.25">
      <c r="I38" s="6"/>
      <c r="J38" s="6"/>
      <c r="K38" s="6"/>
      <c r="L38" s="6"/>
      <c r="M38" s="6"/>
      <c r="N38" s="6"/>
      <c r="O38" s="6"/>
      <c r="P38" s="6"/>
    </row>
  </sheetData>
  <mergeCells count="22">
    <mergeCell ref="O4:P4"/>
    <mergeCell ref="O10:P10"/>
    <mergeCell ref="B20:F20"/>
    <mergeCell ref="B19:F19"/>
    <mergeCell ref="B31:F31"/>
    <mergeCell ref="B4:F4"/>
    <mergeCell ref="K4:L4"/>
    <mergeCell ref="M4:N4"/>
    <mergeCell ref="K10:L10"/>
    <mergeCell ref="M10:N10"/>
    <mergeCell ref="B32:F32"/>
    <mergeCell ref="K19:L19"/>
    <mergeCell ref="M19:N19"/>
    <mergeCell ref="O19:P19"/>
    <mergeCell ref="K25:L25"/>
    <mergeCell ref="M25:N25"/>
    <mergeCell ref="O25:P25"/>
    <mergeCell ref="K37:L37"/>
    <mergeCell ref="M37:N37"/>
    <mergeCell ref="O37:P37"/>
    <mergeCell ref="H31:L33"/>
    <mergeCell ref="J18:P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32"/>
  <sheetViews>
    <sheetView topLeftCell="A10" workbookViewId="0">
      <selection activeCell="J25" sqref="J25"/>
    </sheetView>
  </sheetViews>
  <sheetFormatPr defaultRowHeight="15" x14ac:dyDescent="0.25"/>
  <cols>
    <col min="10" max="10" width="12" customWidth="1"/>
  </cols>
  <sheetData>
    <row r="4" spans="2:16" x14ac:dyDescent="0.25">
      <c r="B4" s="21" t="s">
        <v>15</v>
      </c>
      <c r="C4" s="21"/>
      <c r="D4" s="21"/>
      <c r="E4" s="21"/>
      <c r="F4" s="21"/>
      <c r="G4" s="2"/>
      <c r="H4" s="2"/>
      <c r="I4" s="2"/>
      <c r="J4" s="4"/>
      <c r="K4" s="19" t="s">
        <v>2</v>
      </c>
      <c r="L4" s="19"/>
      <c r="M4" s="19" t="s">
        <v>3</v>
      </c>
      <c r="N4" s="19"/>
      <c r="O4" s="21" t="s">
        <v>4</v>
      </c>
      <c r="P4" s="22"/>
    </row>
    <row r="5" spans="2:16" x14ac:dyDescent="0.25">
      <c r="B5" s="4" t="s">
        <v>14</v>
      </c>
      <c r="C5" s="4" t="s">
        <v>2</v>
      </c>
      <c r="D5" s="4" t="s">
        <v>3</v>
      </c>
      <c r="E5" s="4" t="s">
        <v>5</v>
      </c>
      <c r="F5" s="4" t="s">
        <v>4</v>
      </c>
      <c r="G5" s="2"/>
      <c r="H5" s="2"/>
      <c r="I5" s="2"/>
      <c r="J5" s="4"/>
      <c r="K5" s="4" t="s">
        <v>1</v>
      </c>
      <c r="L5" s="4" t="s">
        <v>0</v>
      </c>
      <c r="M5" s="4" t="str">
        <f>CONCATENATE("&lt;",D13)</f>
        <v>&lt;75</v>
      </c>
      <c r="N5" s="4" t="str">
        <f>CONCATENATE("&gt;=",D13)</f>
        <v>&gt;=75</v>
      </c>
      <c r="O5" s="4" t="str">
        <f>CONCATENATE("&lt;",F13)</f>
        <v>&lt;178</v>
      </c>
      <c r="P5" s="4" t="str">
        <f>CONCATENATE("&gt;=",F13)</f>
        <v>&gt;=178</v>
      </c>
    </row>
    <row r="6" spans="2:16" x14ac:dyDescent="0.25">
      <c r="B6" s="4">
        <v>1</v>
      </c>
      <c r="C6" s="5" t="s">
        <v>0</v>
      </c>
      <c r="D6" s="5">
        <v>48</v>
      </c>
      <c r="E6" s="5" t="s">
        <v>6</v>
      </c>
      <c r="F6" s="5">
        <v>170</v>
      </c>
      <c r="G6" s="2"/>
      <c r="H6" s="2"/>
      <c r="I6" s="2"/>
      <c r="J6" s="4" t="s">
        <v>7</v>
      </c>
      <c r="K6" s="5">
        <f>COUNTIFS(C6:C12,K5,E6:E12,J6)</f>
        <v>0</v>
      </c>
      <c r="L6" s="5">
        <f>COUNTIFS(C6:C12,L5,E6:E12,J6)</f>
        <v>0</v>
      </c>
      <c r="M6" s="5">
        <f>COUNTIFS(D6:D12,M5,E6:E12,J6)</f>
        <v>0</v>
      </c>
      <c r="N6" s="5">
        <f>COUNTIFS(D6:D13,N5,E6:E13,J6)</f>
        <v>0</v>
      </c>
      <c r="O6" s="5">
        <f>COUNTIFS(F6:F12,O5,E6:E12,J6)</f>
        <v>0</v>
      </c>
      <c r="P6" s="5">
        <f>COUNTIFS(F6:F12,P5,E6:E12,J6)</f>
        <v>0</v>
      </c>
    </row>
    <row r="7" spans="2:16" x14ac:dyDescent="0.25">
      <c r="B7" s="4">
        <v>2</v>
      </c>
      <c r="C7" s="5" t="s">
        <v>1</v>
      </c>
      <c r="D7" s="5">
        <v>63</v>
      </c>
      <c r="E7" s="5" t="s">
        <v>6</v>
      </c>
      <c r="F7" s="5">
        <v>174</v>
      </c>
      <c r="G7" s="2"/>
      <c r="H7" s="2"/>
      <c r="I7" s="2"/>
      <c r="J7" s="4" t="s">
        <v>6</v>
      </c>
      <c r="K7" s="5">
        <f>COUNTIFS(C6:C12,K5,E6:E12,J7)</f>
        <v>3</v>
      </c>
      <c r="L7" s="5">
        <f>COUNTIFS(C6:C12,L5,E6:E12,J7)</f>
        <v>1</v>
      </c>
      <c r="M7" s="5">
        <f>COUNTIFS(D6:D12,M5,E6:E12,J7)</f>
        <v>3</v>
      </c>
      <c r="N7" s="5">
        <f>COUNTIFS(D6:D12,N5,E6:E12,J7)</f>
        <v>1</v>
      </c>
      <c r="O7" s="5">
        <f>COUNTIFS(F6:F12,O5,E6:E12,J7)</f>
        <v>4</v>
      </c>
      <c r="P7" s="5">
        <f>COUNTIFS(F6:F12,P5,E6:E12,J7)</f>
        <v>0</v>
      </c>
    </row>
    <row r="8" spans="2:16" x14ac:dyDescent="0.25">
      <c r="B8" s="4">
        <v>3</v>
      </c>
      <c r="C8" s="5" t="s">
        <v>0</v>
      </c>
      <c r="D8" s="5">
        <v>69</v>
      </c>
      <c r="E8" s="5" t="s">
        <v>8</v>
      </c>
      <c r="F8" s="5">
        <v>177</v>
      </c>
      <c r="G8" s="2"/>
      <c r="H8" s="2"/>
      <c r="I8" s="2"/>
      <c r="J8" s="4" t="s">
        <v>8</v>
      </c>
      <c r="K8" s="5">
        <f>COUNTIFS(C6:C12,K5,E6:E12,J8)</f>
        <v>2</v>
      </c>
      <c r="L8" s="5">
        <f>COUNTIFS(C6:C12,L5,E6:E12,J8)</f>
        <v>1</v>
      </c>
      <c r="M8" s="5">
        <f>COUNTIFS(D6:D12,M5,E6:E12,J8)</f>
        <v>1</v>
      </c>
      <c r="N8" s="5">
        <f>COUNTIFS(D6:D12,N5,E6:E12,J8)</f>
        <v>2</v>
      </c>
      <c r="O8" s="5">
        <f>COUNTIFS(F6:F12,O5,E6:E12,J8)</f>
        <v>1</v>
      </c>
      <c r="P8" s="5">
        <f>COUNTIFS(F6:F12,P5,E6:E12,J8)</f>
        <v>2</v>
      </c>
    </row>
    <row r="9" spans="2:16" x14ac:dyDescent="0.25">
      <c r="B9" s="4">
        <v>4</v>
      </c>
      <c r="C9" s="5" t="s">
        <v>1</v>
      </c>
      <c r="D9" s="5">
        <v>72</v>
      </c>
      <c r="E9" s="5" t="s">
        <v>6</v>
      </c>
      <c r="F9" s="5">
        <v>170</v>
      </c>
      <c r="G9" s="2"/>
      <c r="H9" s="2"/>
      <c r="I9" s="2"/>
      <c r="J9" s="4" t="s">
        <v>11</v>
      </c>
      <c r="K9" s="5">
        <f t="shared" ref="K9:P9" si="0">(1-((K6/SUM(K6:K8))^2 +(K7/SUM(K6:K8))^2 + (K8/SUM(K6:K8))^2 ))</f>
        <v>0.48</v>
      </c>
      <c r="L9" s="5">
        <f t="shared" si="0"/>
        <v>0.5</v>
      </c>
      <c r="M9" s="5">
        <f t="shared" si="0"/>
        <v>0.375</v>
      </c>
      <c r="N9" s="5">
        <f t="shared" si="0"/>
        <v>0.44444444444444442</v>
      </c>
      <c r="O9" s="5">
        <f t="shared" si="0"/>
        <v>0.31999999999999984</v>
      </c>
      <c r="P9" s="5">
        <f t="shared" si="0"/>
        <v>0</v>
      </c>
    </row>
    <row r="10" spans="2:16" x14ac:dyDescent="0.25">
      <c r="B10" s="4">
        <v>5</v>
      </c>
      <c r="C10" s="5" t="s">
        <v>1</v>
      </c>
      <c r="D10" s="5">
        <v>85</v>
      </c>
      <c r="E10" s="5" t="s">
        <v>6</v>
      </c>
      <c r="F10" s="5">
        <v>175</v>
      </c>
      <c r="G10" s="2"/>
      <c r="H10" s="2"/>
      <c r="I10" s="2"/>
      <c r="J10" s="4" t="s">
        <v>12</v>
      </c>
      <c r="K10" s="18">
        <f>((SUM(K6:K8)*K9+SUM(L6:L8)*L9)/SUM(K6:L8))</f>
        <v>0.48571428571428571</v>
      </c>
      <c r="L10" s="18"/>
      <c r="M10" s="20">
        <f>((SUM(M6:M8)*M9+SUM(N6:N8)*N9)/SUM(M6:N8))</f>
        <v>0.40476190476190471</v>
      </c>
      <c r="N10" s="20"/>
      <c r="O10" s="23">
        <f>((SUM(O6:O8)*O9+SUM(P6:P8)*P9)/SUM(O6:P8))</f>
        <v>0.22857142857142845</v>
      </c>
      <c r="P10" s="23"/>
    </row>
    <row r="11" spans="2:16" x14ac:dyDescent="0.25">
      <c r="B11" s="4">
        <v>6</v>
      </c>
      <c r="C11" s="5" t="s">
        <v>1</v>
      </c>
      <c r="D11" s="5">
        <v>85</v>
      </c>
      <c r="E11" s="5" t="s">
        <v>8</v>
      </c>
      <c r="F11" s="5">
        <v>190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5">
      <c r="B12" s="4">
        <v>7</v>
      </c>
      <c r="C12" s="5" t="s">
        <v>1</v>
      </c>
      <c r="D12" s="5">
        <v>98</v>
      </c>
      <c r="E12" s="5" t="s">
        <v>8</v>
      </c>
      <c r="F12" s="5">
        <v>190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5">
      <c r="B13" s="2"/>
      <c r="C13" s="2"/>
      <c r="D13" s="3">
        <f>ROUNDUP(AVERAGE(D6:D12),0)</f>
        <v>75</v>
      </c>
      <c r="E13" s="2"/>
      <c r="F13" s="3">
        <f>ROUNDUP(AVERAGE(F6:F12),0)</f>
        <v>178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7" spans="2:16" ht="15" customHeight="1" x14ac:dyDescent="0.25">
      <c r="B17" s="16"/>
      <c r="C17" s="16"/>
      <c r="D17" s="16"/>
      <c r="E17" s="16"/>
      <c r="F17" s="16"/>
      <c r="G17" s="16"/>
      <c r="H17" s="16"/>
      <c r="I17" s="16"/>
      <c r="J17" s="16"/>
    </row>
    <row r="18" spans="2:16" ht="15" customHeight="1" x14ac:dyDescent="0.25">
      <c r="B18" s="29" t="s">
        <v>20</v>
      </c>
      <c r="C18" s="29"/>
      <c r="D18" s="29"/>
      <c r="E18" s="29"/>
      <c r="F18" s="29"/>
      <c r="G18" s="16"/>
      <c r="H18" s="16"/>
      <c r="I18" s="25" t="s">
        <v>22</v>
      </c>
      <c r="J18" s="26"/>
      <c r="K18" s="26"/>
      <c r="L18" s="26"/>
      <c r="M18" s="26"/>
    </row>
    <row r="19" spans="2:16" ht="15" customHeight="1" x14ac:dyDescent="0.25">
      <c r="B19" s="12" t="s">
        <v>14</v>
      </c>
      <c r="C19" s="12" t="s">
        <v>2</v>
      </c>
      <c r="D19" s="12" t="s">
        <v>3</v>
      </c>
      <c r="E19" s="12" t="s">
        <v>5</v>
      </c>
      <c r="F19" s="12" t="s">
        <v>4</v>
      </c>
      <c r="G19" s="16"/>
      <c r="H19" s="16"/>
      <c r="I19" s="26"/>
      <c r="J19" s="26"/>
      <c r="K19" s="26"/>
      <c r="L19" s="26"/>
      <c r="M19" s="26"/>
    </row>
    <row r="20" spans="2:16" x14ac:dyDescent="0.25">
      <c r="B20" s="12">
        <v>1</v>
      </c>
      <c r="C20" s="13" t="s">
        <v>1</v>
      </c>
      <c r="D20" s="13">
        <v>85</v>
      </c>
      <c r="E20" s="13" t="s">
        <v>8</v>
      </c>
      <c r="F20" s="13">
        <v>190</v>
      </c>
      <c r="G20" s="16"/>
      <c r="H20" s="16"/>
      <c r="I20" s="26"/>
      <c r="J20" s="26"/>
      <c r="K20" s="26"/>
      <c r="L20" s="26"/>
      <c r="M20" s="26"/>
    </row>
    <row r="21" spans="2:16" x14ac:dyDescent="0.25">
      <c r="B21" s="12">
        <v>2</v>
      </c>
      <c r="C21" s="13" t="s">
        <v>1</v>
      </c>
      <c r="D21" s="13">
        <v>98</v>
      </c>
      <c r="E21" s="13" t="s">
        <v>8</v>
      </c>
      <c r="F21" s="13">
        <v>190</v>
      </c>
      <c r="G21" s="16"/>
      <c r="H21" s="16"/>
      <c r="I21" s="16"/>
      <c r="J21" s="16"/>
    </row>
    <row r="22" spans="2:16" x14ac:dyDescent="0.25">
      <c r="B22" s="14"/>
      <c r="C22" s="14"/>
      <c r="D22" s="15">
        <f>ROUNDUP(AVERAGE(D20:D21),0)</f>
        <v>92</v>
      </c>
      <c r="E22" s="14"/>
      <c r="F22" s="15">
        <f>ROUNDUP(AVERAGE(F20:F21),0)</f>
        <v>190</v>
      </c>
      <c r="G22" s="16"/>
      <c r="H22" s="16"/>
      <c r="I22" s="16"/>
      <c r="J22" s="16"/>
    </row>
    <row r="23" spans="2:16" x14ac:dyDescent="0.25">
      <c r="B23" s="16"/>
      <c r="C23" s="16"/>
      <c r="D23" s="16"/>
      <c r="E23" s="16"/>
      <c r="F23" s="16"/>
      <c r="G23" s="16"/>
      <c r="H23" s="16"/>
      <c r="I23" s="16"/>
      <c r="J23" s="16"/>
    </row>
    <row r="24" spans="2:16" x14ac:dyDescent="0.25">
      <c r="B24" s="16"/>
      <c r="C24" s="16"/>
      <c r="D24" s="16"/>
      <c r="E24" s="16"/>
      <c r="F24" s="16"/>
      <c r="G24" s="16"/>
      <c r="H24" s="16"/>
      <c r="I24" s="16"/>
      <c r="J24" s="31" t="s">
        <v>27</v>
      </c>
      <c r="K24" s="31"/>
      <c r="L24" s="31"/>
      <c r="M24" s="31"/>
      <c r="N24" s="31"/>
      <c r="O24" s="31"/>
      <c r="P24" s="31"/>
    </row>
    <row r="25" spans="2:16" x14ac:dyDescent="0.25">
      <c r="B25" s="21" t="s">
        <v>21</v>
      </c>
      <c r="C25" s="21"/>
      <c r="D25" s="21"/>
      <c r="E25" s="21"/>
      <c r="F25" s="21"/>
      <c r="G25" s="16"/>
      <c r="H25" s="16"/>
      <c r="I25" s="16"/>
      <c r="J25" s="4"/>
      <c r="K25" s="19" t="s">
        <v>2</v>
      </c>
      <c r="L25" s="19"/>
      <c r="M25" s="19" t="s">
        <v>3</v>
      </c>
      <c r="N25" s="19"/>
      <c r="O25" s="21" t="s">
        <v>4</v>
      </c>
      <c r="P25" s="22"/>
    </row>
    <row r="26" spans="2:16" x14ac:dyDescent="0.25">
      <c r="B26" s="4" t="s">
        <v>14</v>
      </c>
      <c r="C26" s="4" t="s">
        <v>2</v>
      </c>
      <c r="D26" s="4" t="s">
        <v>3</v>
      </c>
      <c r="E26" s="4" t="s">
        <v>5</v>
      </c>
      <c r="F26" s="4" t="s">
        <v>4</v>
      </c>
      <c r="J26" s="4"/>
      <c r="K26" s="4" t="s">
        <v>1</v>
      </c>
      <c r="L26" s="4" t="s">
        <v>0</v>
      </c>
      <c r="M26" s="4" t="str">
        <f>CONCATENATE("&lt;",D32)</f>
        <v>&lt;68</v>
      </c>
      <c r="N26" s="4" t="str">
        <f>CONCATENATE("&gt;=",D32)</f>
        <v>&gt;=68</v>
      </c>
      <c r="O26" s="4" t="str">
        <f>CONCATENATE("&lt;",F32)</f>
        <v>&lt;174</v>
      </c>
      <c r="P26" s="4" t="str">
        <f>CONCATENATE("&gt;=",F32)</f>
        <v>&gt;=174</v>
      </c>
    </row>
    <row r="27" spans="2:16" x14ac:dyDescent="0.25">
      <c r="B27" s="4">
        <v>1</v>
      </c>
      <c r="C27" s="5" t="s">
        <v>0</v>
      </c>
      <c r="D27" s="5">
        <v>48</v>
      </c>
      <c r="E27" s="5" t="s">
        <v>6</v>
      </c>
      <c r="F27" s="5">
        <v>170</v>
      </c>
      <c r="J27" s="4" t="s">
        <v>7</v>
      </c>
      <c r="K27" s="5">
        <f>COUNTIFS(C27:C31,K26,E27:E31,J27)</f>
        <v>0</v>
      </c>
      <c r="L27" s="5">
        <f>COUNTIFS(C27:C31,L26,E27:E31,J27)</f>
        <v>0</v>
      </c>
      <c r="M27" s="5">
        <f>COUNTIFS(D27:D31,M26,E27:E31,J27)</f>
        <v>0</v>
      </c>
      <c r="N27" s="5">
        <f>COUNTIFS(D27:D31,N26,E27:E31,J27)</f>
        <v>0</v>
      </c>
      <c r="O27" s="5">
        <f>COUNTIFS(F27:F31,O26,E27:E31,J27)</f>
        <v>0</v>
      </c>
      <c r="P27" s="5">
        <f>COUNTIFS(F27:F31,P26,E27:E31,J27)</f>
        <v>0</v>
      </c>
    </row>
    <row r="28" spans="2:16" x14ac:dyDescent="0.25">
      <c r="B28" s="4">
        <v>2</v>
      </c>
      <c r="C28" s="5" t="s">
        <v>1</v>
      </c>
      <c r="D28" s="5">
        <v>63</v>
      </c>
      <c r="E28" s="5" t="s">
        <v>6</v>
      </c>
      <c r="F28" s="5">
        <v>174</v>
      </c>
      <c r="J28" s="4" t="s">
        <v>6</v>
      </c>
      <c r="K28" s="5">
        <f>COUNTIFS(C27:C31,K26,E27:E31,J28)</f>
        <v>3</v>
      </c>
      <c r="L28" s="5">
        <f>COUNTIFS(C27:C31,L26,E27:E31,J28)</f>
        <v>1</v>
      </c>
      <c r="M28" s="5">
        <f>COUNTIFS(D27:D31,M26,E27:E31,J28)</f>
        <v>2</v>
      </c>
      <c r="N28" s="5">
        <f>COUNTIFS(D27:D31,N26,E27:E31,J28)</f>
        <v>2</v>
      </c>
      <c r="O28" s="5">
        <f>COUNTIFS(F27:F31,O26,E27:E31,J28)</f>
        <v>2</v>
      </c>
      <c r="P28" s="5">
        <f>COUNTIFS(F27:F31,P26,E27:E31,J28)</f>
        <v>2</v>
      </c>
    </row>
    <row r="29" spans="2:16" x14ac:dyDescent="0.25">
      <c r="B29" s="4">
        <v>3</v>
      </c>
      <c r="C29" s="5" t="s">
        <v>0</v>
      </c>
      <c r="D29" s="5">
        <v>69</v>
      </c>
      <c r="E29" s="5" t="s">
        <v>8</v>
      </c>
      <c r="F29" s="5">
        <v>177</v>
      </c>
      <c r="J29" s="4" t="s">
        <v>8</v>
      </c>
      <c r="K29" s="5">
        <f>COUNTIFS(C27:C31,K26,E27:E31,J29)</f>
        <v>0</v>
      </c>
      <c r="L29" s="5">
        <f>COUNTIFS(C27:C31,L26,E27:E31,J29)</f>
        <v>1</v>
      </c>
      <c r="M29" s="5">
        <f>COUNTIFS(D27:D31,M26,E27:E31,J29)</f>
        <v>0</v>
      </c>
      <c r="N29" s="5">
        <f>COUNTIFS(D27:D33,N26,E27:E33,J29)</f>
        <v>1</v>
      </c>
      <c r="O29" s="5">
        <f>COUNTIFS(F27:F31,O26,E27:E31,J29)</f>
        <v>0</v>
      </c>
      <c r="P29" s="5">
        <f>COUNTIFS(F27:F31,P26,E27:E31,J29)</f>
        <v>1</v>
      </c>
    </row>
    <row r="30" spans="2:16" x14ac:dyDescent="0.25">
      <c r="B30" s="4">
        <v>4</v>
      </c>
      <c r="C30" s="5" t="s">
        <v>1</v>
      </c>
      <c r="D30" s="5">
        <v>72</v>
      </c>
      <c r="E30" s="5" t="s">
        <v>6</v>
      </c>
      <c r="F30" s="5">
        <v>170</v>
      </c>
      <c r="J30" s="4" t="s">
        <v>11</v>
      </c>
      <c r="K30" s="5">
        <f t="shared" ref="K30:P30" si="1">(1-((K27/SUM(K27:K29))^2 +(K28/SUM(K27:K29))^2 + (K29/SUM(K27:K29))^2 ))</f>
        <v>0</v>
      </c>
      <c r="L30" s="5">
        <f t="shared" si="1"/>
        <v>0.5</v>
      </c>
      <c r="M30" s="5">
        <f t="shared" si="1"/>
        <v>0</v>
      </c>
      <c r="N30" s="5">
        <f t="shared" si="1"/>
        <v>0.44444444444444442</v>
      </c>
      <c r="O30" s="5">
        <f t="shared" si="1"/>
        <v>0</v>
      </c>
      <c r="P30" s="5">
        <f t="shared" si="1"/>
        <v>0.44444444444444442</v>
      </c>
    </row>
    <row r="31" spans="2:16" x14ac:dyDescent="0.25">
      <c r="B31" s="4">
        <v>5</v>
      </c>
      <c r="C31" s="5" t="s">
        <v>1</v>
      </c>
      <c r="D31" s="5">
        <v>85</v>
      </c>
      <c r="E31" s="5" t="s">
        <v>6</v>
      </c>
      <c r="F31" s="5">
        <v>175</v>
      </c>
      <c r="J31" s="4" t="s">
        <v>12</v>
      </c>
      <c r="K31" s="23">
        <f>((SUM(K27:K29)*K30+SUM(L27:L29)*L30)/SUM(K27:L29))</f>
        <v>0.2</v>
      </c>
      <c r="L31" s="23"/>
      <c r="M31" s="20">
        <f>((SUM(M27:M29)*M30+SUM(N27:N29)*N30)/SUM(M27:N29))</f>
        <v>0.26666666666666666</v>
      </c>
      <c r="N31" s="20"/>
      <c r="O31" s="20">
        <f>((SUM(O27:O29)*O30+SUM(P27:P29)*P30)/SUM(O27:P29))</f>
        <v>0.26666666666666666</v>
      </c>
      <c r="P31" s="20"/>
    </row>
    <row r="32" spans="2:16" x14ac:dyDescent="0.25">
      <c r="B32" s="2"/>
      <c r="C32" s="2"/>
      <c r="D32" s="3">
        <f>ROUNDUP(AVERAGE(D27:D31),0)</f>
        <v>68</v>
      </c>
      <c r="E32" s="2"/>
      <c r="F32" s="3">
        <f>ROUNDUP(AVERAGE(F27:F31),0)</f>
        <v>174</v>
      </c>
    </row>
  </sheetData>
  <mergeCells count="17">
    <mergeCell ref="O4:P4"/>
    <mergeCell ref="O10:P10"/>
    <mergeCell ref="B18:F18"/>
    <mergeCell ref="B25:F25"/>
    <mergeCell ref="B4:F4"/>
    <mergeCell ref="K4:L4"/>
    <mergeCell ref="M4:N4"/>
    <mergeCell ref="K10:L10"/>
    <mergeCell ref="M10:N10"/>
    <mergeCell ref="I18:M20"/>
    <mergeCell ref="K25:L25"/>
    <mergeCell ref="M25:N25"/>
    <mergeCell ref="O25:P25"/>
    <mergeCell ref="K31:L31"/>
    <mergeCell ref="M31:N31"/>
    <mergeCell ref="O31:P31"/>
    <mergeCell ref="J24:P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7"/>
  <sheetViews>
    <sheetView workbookViewId="0">
      <selection activeCell="H23" sqref="H23:L25"/>
    </sheetView>
  </sheetViews>
  <sheetFormatPr defaultRowHeight="15" x14ac:dyDescent="0.25"/>
  <sheetData>
    <row r="3" spans="2:16" x14ac:dyDescent="0.25">
      <c r="B3" s="30" t="s">
        <v>17</v>
      </c>
      <c r="C3" s="30"/>
      <c r="D3" s="30"/>
      <c r="E3" s="30"/>
      <c r="F3" s="30"/>
      <c r="G3" s="6"/>
      <c r="H3" s="6"/>
      <c r="I3" s="6"/>
      <c r="J3" s="4"/>
      <c r="K3" s="19" t="s">
        <v>2</v>
      </c>
      <c r="L3" s="19"/>
      <c r="M3" s="19" t="s">
        <v>3</v>
      </c>
      <c r="N3" s="19"/>
      <c r="O3" s="19" t="s">
        <v>4</v>
      </c>
      <c r="P3" s="19"/>
    </row>
    <row r="4" spans="2:16" x14ac:dyDescent="0.25">
      <c r="B4" s="21" t="s">
        <v>13</v>
      </c>
      <c r="C4" s="21"/>
      <c r="D4" s="21"/>
      <c r="E4" s="21"/>
      <c r="F4" s="21"/>
      <c r="G4" s="7"/>
      <c r="H4" s="7"/>
      <c r="I4" s="7"/>
      <c r="J4" s="4"/>
      <c r="K4" s="4" t="s">
        <v>1</v>
      </c>
      <c r="L4" s="4" t="s">
        <v>0</v>
      </c>
      <c r="M4" s="4" t="str">
        <f>CONCATENATE("&lt;",D11)</f>
        <v>&lt;58</v>
      </c>
      <c r="N4" s="4" t="str">
        <f>CONCATENATE("&gt;=",D11)</f>
        <v>&gt;=58</v>
      </c>
      <c r="O4" s="4" t="str">
        <f>CONCATENATE("&lt;",F11)</f>
        <v>&lt;161</v>
      </c>
      <c r="P4" s="4" t="str">
        <f>CONCATENATE("&gt;=",F11)</f>
        <v>&gt;=161</v>
      </c>
    </row>
    <row r="5" spans="2:16" x14ac:dyDescent="0.25">
      <c r="B5" s="4" t="s">
        <v>14</v>
      </c>
      <c r="C5" s="4" t="s">
        <v>2</v>
      </c>
      <c r="D5" s="4" t="s">
        <v>3</v>
      </c>
      <c r="E5" s="4" t="s">
        <v>5</v>
      </c>
      <c r="F5" s="4" t="s">
        <v>4</v>
      </c>
      <c r="G5" s="7"/>
      <c r="H5" s="7"/>
      <c r="I5" s="7"/>
      <c r="J5" s="4" t="s">
        <v>7</v>
      </c>
      <c r="K5" s="5">
        <f>COUNTIFS(C5:C10,K4,E5:E10,J5)</f>
        <v>0</v>
      </c>
      <c r="L5" s="5">
        <f>COUNTIFS(C6:C10,L4,E6:E10,J5)</f>
        <v>1</v>
      </c>
      <c r="M5" s="5">
        <f>COUNTIFS(D6:D10,M4,E6:E10,J5)</f>
        <v>1</v>
      </c>
      <c r="N5" s="5">
        <f>COUNTIFS(D6:D10,N4,E6:E10,J5)</f>
        <v>0</v>
      </c>
      <c r="O5" s="5">
        <f>COUNTIFS(F6:F10,O4,E6:E10,J5)</f>
        <v>1</v>
      </c>
      <c r="P5" s="5">
        <f>COUNTIFS(F6:F10,P4,E6:E10,J5)</f>
        <v>0</v>
      </c>
    </row>
    <row r="6" spans="2:16" x14ac:dyDescent="0.25">
      <c r="B6" s="4">
        <v>1</v>
      </c>
      <c r="C6" s="5" t="s">
        <v>0</v>
      </c>
      <c r="D6" s="5">
        <v>49</v>
      </c>
      <c r="E6" s="5" t="s">
        <v>7</v>
      </c>
      <c r="F6" s="5">
        <v>151</v>
      </c>
      <c r="G6" s="7"/>
      <c r="H6" s="7"/>
      <c r="I6" s="7"/>
      <c r="J6" s="4" t="s">
        <v>6</v>
      </c>
      <c r="K6" s="5">
        <f>COUNTIFS(C5:C10,K4,E5:E10,J6)</f>
        <v>0</v>
      </c>
      <c r="L6" s="5">
        <f>COUNTIFS(C6:C10,L4,E6:E10,J6)</f>
        <v>4</v>
      </c>
      <c r="M6" s="5">
        <f>COUNTIFS(D6:D10,M4,E6:E10,J6)</f>
        <v>2</v>
      </c>
      <c r="N6" s="5">
        <f>COUNTIFS(D6:D10,N4,E6:E10,J6)</f>
        <v>2</v>
      </c>
      <c r="O6" s="5">
        <f>COUNTIFS(F6:F10,O4,E6:E10,J6)</f>
        <v>2</v>
      </c>
      <c r="P6" s="5">
        <f>COUNTIFS(F6:F10,P4,E6:E10,J6)</f>
        <v>2</v>
      </c>
    </row>
    <row r="7" spans="2:16" x14ac:dyDescent="0.25">
      <c r="B7" s="4">
        <v>2</v>
      </c>
      <c r="C7" s="5" t="s">
        <v>0</v>
      </c>
      <c r="D7" s="5">
        <v>52</v>
      </c>
      <c r="E7" s="5" t="s">
        <v>6</v>
      </c>
      <c r="F7" s="5">
        <v>158</v>
      </c>
      <c r="G7" s="7"/>
      <c r="H7" s="7"/>
      <c r="I7" s="7"/>
      <c r="J7" s="4" t="s">
        <v>8</v>
      </c>
      <c r="K7" s="5">
        <f>COUNTIFS(C5:C10,K4,E5:E10,J7)</f>
        <v>0</v>
      </c>
      <c r="L7" s="5">
        <f>COUNTIFS(C6:C10,L4,E6:E10,J7)</f>
        <v>0</v>
      </c>
      <c r="M7" s="5">
        <f>COUNTIFS(D6:D10,M4,E6:E10,J7)</f>
        <v>0</v>
      </c>
      <c r="N7" s="5">
        <f>COUNTIFS(D6:D10,N4,E6:E10,J7)</f>
        <v>0</v>
      </c>
      <c r="O7" s="5">
        <f>COUNTIFS(F6:F10,O4,E6:E10,J7)</f>
        <v>0</v>
      </c>
      <c r="P7" s="5">
        <f>COUNTIFS(F6:F10,P4,E6:E10,J7)</f>
        <v>0</v>
      </c>
    </row>
    <row r="8" spans="2:16" x14ac:dyDescent="0.25">
      <c r="B8" s="4">
        <v>3</v>
      </c>
      <c r="C8" s="5" t="s">
        <v>0</v>
      </c>
      <c r="D8" s="5">
        <v>56</v>
      </c>
      <c r="E8" s="5" t="s">
        <v>6</v>
      </c>
      <c r="F8" s="5">
        <v>165</v>
      </c>
      <c r="G8" s="6"/>
      <c r="H8" s="6"/>
      <c r="I8" s="6"/>
      <c r="J8" s="4" t="s">
        <v>11</v>
      </c>
      <c r="K8" s="5">
        <v>0</v>
      </c>
      <c r="L8" s="5">
        <f>(1-((L5/SUM(L5:L7))^2 +(L6/SUM(L5:L7))^2 + (L7/SUM(L5:L7))^2 ))</f>
        <v>0.31999999999999984</v>
      </c>
      <c r="M8" s="5">
        <f>(1-((M5/SUM(M5:M7))^2 +(M6/SUM(M5:M7))^2 + (M7/SUM(M5:M7))^2 ))</f>
        <v>0.44444444444444442</v>
      </c>
      <c r="N8" s="5">
        <f>(1-((N5/SUM(N5:N7))^2 +(N6/SUM(N5:N7))^2 + (N7/SUM(N5:N7))^2 ))</f>
        <v>0</v>
      </c>
      <c r="O8" s="5">
        <f>(1-((O5/SUM(O5:O7))^2 +(O6/SUM(O5:O7))^2 + (O7/SUM(O5:O7))^2 ))</f>
        <v>0.44444444444444442</v>
      </c>
      <c r="P8" s="5">
        <f>(1-((P5/SUM(P5:P7))^2 +(P6/SUM(P5:P7))^2 + (P7/SUM(P5:P7))^2 ))</f>
        <v>0</v>
      </c>
    </row>
    <row r="9" spans="2:16" x14ac:dyDescent="0.25">
      <c r="B9" s="4">
        <v>4</v>
      </c>
      <c r="C9" s="5" t="s">
        <v>0</v>
      </c>
      <c r="D9" s="5">
        <v>61</v>
      </c>
      <c r="E9" s="5" t="s">
        <v>6</v>
      </c>
      <c r="F9" s="5">
        <v>159</v>
      </c>
      <c r="G9" s="6"/>
      <c r="H9" s="6"/>
      <c r="I9" s="6"/>
      <c r="J9" s="4" t="s">
        <v>12</v>
      </c>
      <c r="K9" s="20">
        <f>((SUM(K5:K7)*K8+SUM(L5:L7)*L8)/SUM(K5:L7))</f>
        <v>0.31999999999999984</v>
      </c>
      <c r="L9" s="20"/>
      <c r="M9" s="20">
        <f>((SUM(M5:M7)*M8+SUM(N5:N7)*N8)/SUM(M5:N7))</f>
        <v>0.26666666666666666</v>
      </c>
      <c r="N9" s="20"/>
      <c r="O9" s="23">
        <f>((SUM(O5:O7)*O8+SUM(P5:P7)*P8)/SUM(O5:P7))</f>
        <v>0.26666666666666666</v>
      </c>
      <c r="P9" s="23"/>
    </row>
    <row r="10" spans="2:16" x14ac:dyDescent="0.25">
      <c r="B10" s="4">
        <v>5</v>
      </c>
      <c r="C10" s="5" t="s">
        <v>0</v>
      </c>
      <c r="D10" s="5">
        <v>68</v>
      </c>
      <c r="E10" s="5" t="s">
        <v>6</v>
      </c>
      <c r="F10" s="5">
        <v>168</v>
      </c>
      <c r="G10" s="6"/>
      <c r="H10" s="6"/>
      <c r="I10" s="6"/>
      <c r="J10" s="6"/>
    </row>
    <row r="11" spans="2:16" x14ac:dyDescent="0.25">
      <c r="B11" s="2"/>
      <c r="C11" s="2"/>
      <c r="D11" s="3">
        <f>ROUNDUP(AVERAGE(D6:D10),0)</f>
        <v>58</v>
      </c>
      <c r="E11" s="2"/>
      <c r="F11" s="3">
        <f>ROUNDUP(AVERAGE(F6:F10),0)</f>
        <v>161</v>
      </c>
      <c r="G11" s="6"/>
      <c r="H11" s="6"/>
      <c r="I11" s="6"/>
      <c r="J11" s="6"/>
    </row>
    <row r="14" spans="2:16" x14ac:dyDescent="0.25">
      <c r="J14" s="31" t="s">
        <v>29</v>
      </c>
      <c r="K14" s="31"/>
      <c r="L14" s="31"/>
      <c r="M14" s="31"/>
      <c r="N14" s="31"/>
      <c r="O14" s="31"/>
      <c r="P14" s="31"/>
    </row>
    <row r="15" spans="2:16" x14ac:dyDescent="0.25">
      <c r="B15" s="21" t="s">
        <v>23</v>
      </c>
      <c r="C15" s="21"/>
      <c r="D15" s="21"/>
      <c r="E15" s="21"/>
      <c r="F15" s="21"/>
      <c r="J15" s="4"/>
      <c r="K15" s="19" t="s">
        <v>2</v>
      </c>
      <c r="L15" s="19"/>
      <c r="M15" s="19" t="s">
        <v>3</v>
      </c>
      <c r="N15" s="19"/>
      <c r="O15" s="19" t="s">
        <v>4</v>
      </c>
      <c r="P15" s="19"/>
    </row>
    <row r="16" spans="2:16" x14ac:dyDescent="0.25">
      <c r="B16" s="4" t="s">
        <v>14</v>
      </c>
      <c r="C16" s="4" t="s">
        <v>2</v>
      </c>
      <c r="D16" s="4" t="s">
        <v>3</v>
      </c>
      <c r="E16" s="4" t="s">
        <v>5</v>
      </c>
      <c r="F16" s="4" t="s">
        <v>4</v>
      </c>
      <c r="J16" s="4"/>
      <c r="K16" s="4" t="s">
        <v>1</v>
      </c>
      <c r="L16" s="4" t="s">
        <v>0</v>
      </c>
      <c r="M16" s="4" t="str">
        <f>CONCATENATE("&lt;",D20)</f>
        <v>&lt;54</v>
      </c>
      <c r="N16" s="4" t="str">
        <f>CONCATENATE("&gt;=",D20)</f>
        <v>&gt;=54</v>
      </c>
      <c r="O16" s="4" t="str">
        <f>CONCATENATE("&lt;",F20)</f>
        <v>&lt;156</v>
      </c>
      <c r="P16" s="4" t="str">
        <f>CONCATENATE("&gt;=",F20)</f>
        <v>&gt;=156</v>
      </c>
    </row>
    <row r="17" spans="2:16" x14ac:dyDescent="0.25">
      <c r="B17" s="4">
        <v>1</v>
      </c>
      <c r="C17" s="5" t="s">
        <v>0</v>
      </c>
      <c r="D17" s="5">
        <v>49</v>
      </c>
      <c r="E17" s="5" t="s">
        <v>7</v>
      </c>
      <c r="F17" s="5">
        <v>151</v>
      </c>
      <c r="J17" s="4" t="s">
        <v>7</v>
      </c>
      <c r="K17" s="5">
        <f>COUNTIFS(C17:C19,K16,E17:E19,J17)</f>
        <v>0</v>
      </c>
      <c r="L17" s="5">
        <f>COUNTIFS(C17:C19,L16,E17:E19,J17)</f>
        <v>1</v>
      </c>
      <c r="M17" s="5">
        <f>COUNTIFS(D17:D19,M16,E17:E19,J17)</f>
        <v>1</v>
      </c>
      <c r="N17" s="5">
        <f>COUNTIFS(D17:D19,N16,E17:E19,J17)</f>
        <v>0</v>
      </c>
      <c r="O17" s="5">
        <f>COUNTIFS(F17:F19,O16,E17:E19,J17)</f>
        <v>1</v>
      </c>
      <c r="P17" s="5">
        <f>COUNTIFS(F17:F19,P16,E17:E19,J17)</f>
        <v>0</v>
      </c>
    </row>
    <row r="18" spans="2:16" x14ac:dyDescent="0.25">
      <c r="B18" s="4">
        <v>2</v>
      </c>
      <c r="C18" s="5" t="s">
        <v>0</v>
      </c>
      <c r="D18" s="5">
        <v>52</v>
      </c>
      <c r="E18" s="5" t="s">
        <v>6</v>
      </c>
      <c r="F18" s="5">
        <v>158</v>
      </c>
      <c r="J18" s="4" t="s">
        <v>6</v>
      </c>
      <c r="K18" s="5">
        <f>COUNTIFS(C17:C19,K16,E17:E19,J17)</f>
        <v>0</v>
      </c>
      <c r="L18" s="5">
        <f>COUNTIFS(C17:C19,L16,E17:E19,J17)</f>
        <v>1</v>
      </c>
      <c r="M18" s="5">
        <f>COUNTIFS(D17:D19,M16,E17:E19,J17)</f>
        <v>1</v>
      </c>
      <c r="N18" s="5">
        <f>COUNTIFS(D17:D19,N16,E17:E19,J17)</f>
        <v>0</v>
      </c>
      <c r="O18" s="5">
        <f>COUNTIFS(F17:F19,O16,E17:E19,J17)</f>
        <v>1</v>
      </c>
      <c r="P18" s="5">
        <f>COUNTIFS(F17:F19,P16,E17:E19,J17)</f>
        <v>0</v>
      </c>
    </row>
    <row r="19" spans="2:16" x14ac:dyDescent="0.25">
      <c r="B19" s="4">
        <v>3</v>
      </c>
      <c r="C19" s="5" t="s">
        <v>0</v>
      </c>
      <c r="D19" s="5">
        <v>61</v>
      </c>
      <c r="E19" s="5" t="s">
        <v>6</v>
      </c>
      <c r="F19" s="5">
        <v>159</v>
      </c>
      <c r="J19" s="4" t="s">
        <v>8</v>
      </c>
      <c r="K19" s="5">
        <f>COUNTIFS(C17:C19,K16,E17:E19,J19)</f>
        <v>0</v>
      </c>
      <c r="L19" s="5">
        <f>COUNTIFS(C17:C19,L16,E17:E19,J19)</f>
        <v>0</v>
      </c>
      <c r="M19" s="5">
        <f>COUNTIFS(D17:D19,M16,E17:E19,J19)</f>
        <v>0</v>
      </c>
      <c r="N19" s="5">
        <f>COUNTIFS(D17:D19,N16,E17:E19,J19)</f>
        <v>0</v>
      </c>
      <c r="O19" s="5">
        <f>COUNTIFS(F17:F19,O16,E17:E19,J19)</f>
        <v>0</v>
      </c>
      <c r="P19" s="5">
        <f>COUNTIFS(F17:F19,P16,E17:E19,J19)</f>
        <v>0</v>
      </c>
    </row>
    <row r="20" spans="2:16" x14ac:dyDescent="0.25">
      <c r="B20" s="2"/>
      <c r="C20" s="2"/>
      <c r="D20" s="3">
        <f>ROUNDUP(AVERAGE(D17:D19),0)</f>
        <v>54</v>
      </c>
      <c r="E20" s="2"/>
      <c r="F20" s="3">
        <f>ROUNDUP(AVERAGE(F17:F19),0)</f>
        <v>156</v>
      </c>
      <c r="J20" s="4" t="s">
        <v>11</v>
      </c>
      <c r="K20" s="5">
        <v>0</v>
      </c>
      <c r="L20" s="5">
        <f>(1-((L17/SUM(L17:L19))^2 +(L18/SUM(L17:L19))^2 + (L19/SUM(L17:L19))^2 ))</f>
        <v>0.5</v>
      </c>
      <c r="M20" s="5">
        <f>(1-((M17/SUM(M17:M19))^2 +(M18/SUM(M17:M19))^2 + (M19/SUM(M17:M19))^2 ))</f>
        <v>0.5</v>
      </c>
      <c r="N20" s="5">
        <v>0</v>
      </c>
      <c r="O20" s="5">
        <f>(1-((O17/SUM(O17:O19))^2 +(O18/SUM(O17:O19))^2 + (O19/SUM(O17:O19))^2 ))</f>
        <v>0.5</v>
      </c>
      <c r="P20" s="5">
        <v>0</v>
      </c>
    </row>
    <row r="21" spans="2:16" x14ac:dyDescent="0.25">
      <c r="J21" s="4" t="s">
        <v>12</v>
      </c>
      <c r="K21" s="20">
        <f>((SUM(K17:K19)*K20+SUM(L17:L19)*L20)/SUM(K17:L19))</f>
        <v>0.5</v>
      </c>
      <c r="L21" s="20"/>
      <c r="M21" s="23">
        <f>((SUM(M17:M19)*M20+SUM(N17:N19)*N20)/SUM(M17:N19))</f>
        <v>0.5</v>
      </c>
      <c r="N21" s="23"/>
      <c r="O21" s="20">
        <f>((SUM(O17:O19)*O20+SUM(P17:P19)*P20)/SUM(O17:P19))</f>
        <v>0.5</v>
      </c>
      <c r="P21" s="20"/>
    </row>
    <row r="23" spans="2:16" x14ac:dyDescent="0.25">
      <c r="B23" s="29" t="s">
        <v>24</v>
      </c>
      <c r="C23" s="29"/>
      <c r="D23" s="29"/>
      <c r="E23" s="29"/>
      <c r="F23" s="29"/>
      <c r="H23" s="25" t="s">
        <v>25</v>
      </c>
      <c r="I23" s="26"/>
      <c r="J23" s="26"/>
      <c r="K23" s="26"/>
      <c r="L23" s="26"/>
    </row>
    <row r="24" spans="2:16" x14ac:dyDescent="0.25">
      <c r="B24" s="12" t="s">
        <v>14</v>
      </c>
      <c r="C24" s="12" t="s">
        <v>2</v>
      </c>
      <c r="D24" s="12" t="s">
        <v>3</v>
      </c>
      <c r="E24" s="12" t="s">
        <v>5</v>
      </c>
      <c r="F24" s="12" t="s">
        <v>4</v>
      </c>
      <c r="H24" s="26"/>
      <c r="I24" s="26"/>
      <c r="J24" s="26"/>
      <c r="K24" s="26"/>
      <c r="L24" s="26"/>
    </row>
    <row r="25" spans="2:16" x14ac:dyDescent="0.25">
      <c r="B25" s="12">
        <v>1</v>
      </c>
      <c r="C25" s="13" t="s">
        <v>0</v>
      </c>
      <c r="D25" s="13">
        <v>56</v>
      </c>
      <c r="E25" s="13" t="s">
        <v>6</v>
      </c>
      <c r="F25" s="13">
        <v>165</v>
      </c>
      <c r="H25" s="26"/>
      <c r="I25" s="26"/>
      <c r="J25" s="26"/>
      <c r="K25" s="26"/>
      <c r="L25" s="26"/>
    </row>
    <row r="26" spans="2:16" x14ac:dyDescent="0.25">
      <c r="B26" s="12">
        <v>2</v>
      </c>
      <c r="C26" s="13" t="s">
        <v>0</v>
      </c>
      <c r="D26" s="13">
        <v>68</v>
      </c>
      <c r="E26" s="13" t="s">
        <v>6</v>
      </c>
      <c r="F26" s="13">
        <v>168</v>
      </c>
    </row>
    <row r="27" spans="2:16" x14ac:dyDescent="0.25">
      <c r="B27" s="14"/>
      <c r="C27" s="14"/>
      <c r="D27" s="15">
        <f>ROUNDUP(AVERAGE(D25:D26),0)</f>
        <v>62</v>
      </c>
      <c r="E27" s="14"/>
      <c r="F27" s="15">
        <f>ROUNDUP(AVERAGE(F25:F26),0)</f>
        <v>167</v>
      </c>
    </row>
  </sheetData>
  <mergeCells count="18">
    <mergeCell ref="O3:P3"/>
    <mergeCell ref="B4:F4"/>
    <mergeCell ref="K9:L9"/>
    <mergeCell ref="M9:N9"/>
    <mergeCell ref="O9:P9"/>
    <mergeCell ref="B15:F15"/>
    <mergeCell ref="B23:F23"/>
    <mergeCell ref="K15:L15"/>
    <mergeCell ref="M15:N15"/>
    <mergeCell ref="B3:F3"/>
    <mergeCell ref="K3:L3"/>
    <mergeCell ref="M3:N3"/>
    <mergeCell ref="H23:L25"/>
    <mergeCell ref="J14:P14"/>
    <mergeCell ref="O15:P15"/>
    <mergeCell ref="K21:L21"/>
    <mergeCell ref="M21:N21"/>
    <mergeCell ref="O21:P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7"/>
  <sheetViews>
    <sheetView workbookViewId="0">
      <selection activeCell="J20" sqref="J20:P20"/>
    </sheetView>
  </sheetViews>
  <sheetFormatPr defaultRowHeight="15" x14ac:dyDescent="0.25"/>
  <sheetData>
    <row r="3" spans="2:16" x14ac:dyDescent="0.25">
      <c r="B3" s="21" t="s">
        <v>21</v>
      </c>
      <c r="C3" s="21"/>
      <c r="D3" s="21"/>
      <c r="E3" s="21"/>
      <c r="F3" s="21"/>
      <c r="G3" s="16"/>
      <c r="H3" s="16"/>
      <c r="I3" s="16"/>
      <c r="J3" s="4"/>
      <c r="K3" s="19" t="s">
        <v>2</v>
      </c>
      <c r="L3" s="19"/>
      <c r="M3" s="19" t="s">
        <v>3</v>
      </c>
      <c r="N3" s="19"/>
      <c r="O3" s="21" t="s">
        <v>4</v>
      </c>
      <c r="P3" s="22"/>
    </row>
    <row r="4" spans="2:16" x14ac:dyDescent="0.25">
      <c r="B4" s="4" t="s">
        <v>14</v>
      </c>
      <c r="C4" s="4" t="s">
        <v>2</v>
      </c>
      <c r="D4" s="4" t="s">
        <v>3</v>
      </c>
      <c r="E4" s="4" t="s">
        <v>5</v>
      </c>
      <c r="F4" s="4" t="s">
        <v>4</v>
      </c>
      <c r="J4" s="4"/>
      <c r="K4" s="4" t="s">
        <v>1</v>
      </c>
      <c r="L4" s="4" t="s">
        <v>0</v>
      </c>
      <c r="M4" s="4" t="str">
        <f>CONCATENATE("&lt;",D10)</f>
        <v>&lt;68</v>
      </c>
      <c r="N4" s="4" t="str">
        <f>CONCATENATE("&gt;=",D10)</f>
        <v>&gt;=68</v>
      </c>
      <c r="O4" s="4" t="str">
        <f>CONCATENATE("&lt;",F10)</f>
        <v>&lt;174</v>
      </c>
      <c r="P4" s="4" t="str">
        <f>CONCATENATE("&gt;=",F10)</f>
        <v>&gt;=174</v>
      </c>
    </row>
    <row r="5" spans="2:16" x14ac:dyDescent="0.25">
      <c r="B5" s="4">
        <v>1</v>
      </c>
      <c r="C5" s="5" t="s">
        <v>0</v>
      </c>
      <c r="D5" s="5">
        <v>48</v>
      </c>
      <c r="E5" s="5" t="s">
        <v>6</v>
      </c>
      <c r="F5" s="5">
        <v>170</v>
      </c>
      <c r="J5" s="4" t="s">
        <v>7</v>
      </c>
      <c r="K5" s="5">
        <f>COUNTIFS(C5:C9,K4,E5:E9,J5)</f>
        <v>0</v>
      </c>
      <c r="L5" s="5">
        <f>COUNTIFS(C5:C9,L4,E5:E9,J5)</f>
        <v>0</v>
      </c>
      <c r="M5" s="5">
        <f>COUNTIFS(D5:D9,M4,E5:E9,J5)</f>
        <v>0</v>
      </c>
      <c r="N5" s="5">
        <f>COUNTIFS(D5:D9,N4,E5:E9,J5)</f>
        <v>0</v>
      </c>
      <c r="O5" s="5">
        <f>COUNTIFS(F5:F9,O4,E5:E9,J5)</f>
        <v>0</v>
      </c>
      <c r="P5" s="5">
        <f>COUNTIFS(F5:F9,P4,E5:E9,J5)</f>
        <v>0</v>
      </c>
    </row>
    <row r="6" spans="2:16" x14ac:dyDescent="0.25">
      <c r="B6" s="4">
        <v>2</v>
      </c>
      <c r="C6" s="5" t="s">
        <v>1</v>
      </c>
      <c r="D6" s="5">
        <v>63</v>
      </c>
      <c r="E6" s="5" t="s">
        <v>6</v>
      </c>
      <c r="F6" s="5">
        <v>174</v>
      </c>
      <c r="J6" s="4" t="s">
        <v>6</v>
      </c>
      <c r="K6" s="5">
        <f>COUNTIFS(C5:C9,K4,E5:E9,J6)</f>
        <v>3</v>
      </c>
      <c r="L6" s="5">
        <f>COUNTIFS(C5:C9,L4,E5:E9,J6)</f>
        <v>1</v>
      </c>
      <c r="M6" s="5">
        <f>COUNTIFS(D5:D9,M4,E5:E9,J6)</f>
        <v>2</v>
      </c>
      <c r="N6" s="5">
        <f>COUNTIFS(D5:D9,N4,E5:E9,J6)</f>
        <v>2</v>
      </c>
      <c r="O6" s="5">
        <f>COUNTIFS(F5:F9,O4,E5:E9,J6)</f>
        <v>2</v>
      </c>
      <c r="P6" s="5">
        <f>COUNTIFS(F5:F9,P4,E5:E9,J6)</f>
        <v>2</v>
      </c>
    </row>
    <row r="7" spans="2:16" x14ac:dyDescent="0.25">
      <c r="B7" s="4">
        <v>3</v>
      </c>
      <c r="C7" s="5" t="s">
        <v>0</v>
      </c>
      <c r="D7" s="5">
        <v>69</v>
      </c>
      <c r="E7" s="5" t="s">
        <v>8</v>
      </c>
      <c r="F7" s="5">
        <v>177</v>
      </c>
      <c r="J7" s="4" t="s">
        <v>8</v>
      </c>
      <c r="K7" s="5">
        <f>COUNTIFS(C5:C9,K4,E5:E9,J7)</f>
        <v>0</v>
      </c>
      <c r="L7" s="5">
        <f>COUNTIFS(C5:C9,L4,E5:E9,J7)</f>
        <v>1</v>
      </c>
      <c r="M7" s="5">
        <f>COUNTIFS(D5:D9,M4,E5:E9,J7)</f>
        <v>0</v>
      </c>
      <c r="N7" s="5">
        <f>COUNTIFS(D5:D11,N4,E5:E11,J7)</f>
        <v>1</v>
      </c>
      <c r="O7" s="5">
        <f>COUNTIFS(F5:F9,O4,E5:E9,J7)</f>
        <v>0</v>
      </c>
      <c r="P7" s="5">
        <f>COUNTIFS(F5:F9,P4,E5:E9,J7)</f>
        <v>1</v>
      </c>
    </row>
    <row r="8" spans="2:16" x14ac:dyDescent="0.25">
      <c r="B8" s="4">
        <v>4</v>
      </c>
      <c r="C8" s="5" t="s">
        <v>1</v>
      </c>
      <c r="D8" s="5">
        <v>72</v>
      </c>
      <c r="E8" s="5" t="s">
        <v>6</v>
      </c>
      <c r="F8" s="5">
        <v>170</v>
      </c>
      <c r="J8" s="4" t="s">
        <v>11</v>
      </c>
      <c r="K8" s="5">
        <f t="shared" ref="K8:P8" si="0">(1-((K5/SUM(K5:K7))^2 +(K6/SUM(K5:K7))^2 + (K7/SUM(K5:K7))^2 ))</f>
        <v>0</v>
      </c>
      <c r="L8" s="5">
        <f t="shared" si="0"/>
        <v>0.5</v>
      </c>
      <c r="M8" s="5">
        <f t="shared" si="0"/>
        <v>0</v>
      </c>
      <c r="N8" s="5">
        <f t="shared" si="0"/>
        <v>0.44444444444444442</v>
      </c>
      <c r="O8" s="5">
        <f t="shared" si="0"/>
        <v>0</v>
      </c>
      <c r="P8" s="5">
        <f t="shared" si="0"/>
        <v>0.44444444444444442</v>
      </c>
    </row>
    <row r="9" spans="2:16" x14ac:dyDescent="0.25">
      <c r="B9" s="4">
        <v>5</v>
      </c>
      <c r="C9" s="5" t="s">
        <v>1</v>
      </c>
      <c r="D9" s="5">
        <v>85</v>
      </c>
      <c r="E9" s="5" t="s">
        <v>6</v>
      </c>
      <c r="F9" s="5">
        <v>175</v>
      </c>
      <c r="J9" s="4" t="s">
        <v>12</v>
      </c>
      <c r="K9" s="23">
        <f>((SUM(K5:K7)*K8+SUM(L5:L7)*L8)/SUM(K5:L7))</f>
        <v>0.2</v>
      </c>
      <c r="L9" s="23"/>
      <c r="M9" s="20">
        <f>((SUM(M5:M7)*M8+SUM(N5:N7)*N8)/SUM(M5:N7))</f>
        <v>0.26666666666666666</v>
      </c>
      <c r="N9" s="20"/>
      <c r="O9" s="20">
        <f>((SUM(O5:O7)*O8+SUM(P5:P7)*P8)/SUM(O5:P7))</f>
        <v>0.26666666666666666</v>
      </c>
      <c r="P9" s="20"/>
    </row>
    <row r="10" spans="2:16" x14ac:dyDescent="0.25">
      <c r="B10" s="2"/>
      <c r="C10" s="2"/>
      <c r="D10" s="3">
        <f>ROUNDUP(AVERAGE(D5:D9),0)</f>
        <v>68</v>
      </c>
      <c r="E10" s="2"/>
      <c r="F10" s="3">
        <f>ROUNDUP(AVERAGE(F5:F9),0)</f>
        <v>174</v>
      </c>
    </row>
    <row r="13" spans="2:16" x14ac:dyDescent="0.25">
      <c r="B13" s="29" t="s">
        <v>18</v>
      </c>
      <c r="C13" s="29"/>
      <c r="D13" s="29"/>
      <c r="E13" s="29"/>
      <c r="F13" s="29"/>
      <c r="H13" s="25" t="s">
        <v>26</v>
      </c>
      <c r="I13" s="26"/>
      <c r="J13" s="26"/>
      <c r="K13" s="26"/>
      <c r="L13" s="26"/>
    </row>
    <row r="14" spans="2:16" x14ac:dyDescent="0.25">
      <c r="B14" s="12" t="s">
        <v>14</v>
      </c>
      <c r="C14" s="12" t="s">
        <v>2</v>
      </c>
      <c r="D14" s="12" t="s">
        <v>3</v>
      </c>
      <c r="E14" s="12" t="s">
        <v>5</v>
      </c>
      <c r="F14" s="12" t="s">
        <v>4</v>
      </c>
      <c r="H14" s="26"/>
      <c r="I14" s="26"/>
      <c r="J14" s="26"/>
      <c r="K14" s="26"/>
      <c r="L14" s="26"/>
    </row>
    <row r="15" spans="2:16" x14ac:dyDescent="0.25">
      <c r="B15" s="12">
        <v>1</v>
      </c>
      <c r="C15" s="13" t="s">
        <v>1</v>
      </c>
      <c r="D15" s="13">
        <v>63</v>
      </c>
      <c r="E15" s="13" t="s">
        <v>6</v>
      </c>
      <c r="F15" s="13">
        <v>174</v>
      </c>
      <c r="H15" s="26"/>
      <c r="I15" s="26"/>
      <c r="J15" s="26"/>
      <c r="K15" s="26"/>
      <c r="L15" s="26"/>
    </row>
    <row r="16" spans="2:16" x14ac:dyDescent="0.25">
      <c r="B16" s="12">
        <v>2</v>
      </c>
      <c r="C16" s="13" t="s">
        <v>1</v>
      </c>
      <c r="D16" s="13">
        <v>72</v>
      </c>
      <c r="E16" s="13" t="s">
        <v>6</v>
      </c>
      <c r="F16" s="13">
        <v>170</v>
      </c>
    </row>
    <row r="17" spans="2:16" x14ac:dyDescent="0.25">
      <c r="B17" s="12">
        <v>3</v>
      </c>
      <c r="C17" s="13" t="s">
        <v>1</v>
      </c>
      <c r="D17" s="13">
        <v>85</v>
      </c>
      <c r="E17" s="13" t="s">
        <v>6</v>
      </c>
      <c r="F17" s="13">
        <v>175</v>
      </c>
    </row>
    <row r="18" spans="2:16" x14ac:dyDescent="0.25">
      <c r="B18" s="14"/>
      <c r="C18" s="14"/>
      <c r="D18" s="15">
        <f>ROUNDUP(AVERAGE(D15:D17),0)</f>
        <v>74</v>
      </c>
      <c r="E18" s="14"/>
      <c r="F18" s="15">
        <f>ROUNDUP(AVERAGE(F15:F17),0)</f>
        <v>173</v>
      </c>
    </row>
    <row r="20" spans="2:16" x14ac:dyDescent="0.25">
      <c r="J20" s="32" t="s">
        <v>30</v>
      </c>
      <c r="K20" s="32"/>
      <c r="L20" s="32"/>
      <c r="M20" s="32"/>
      <c r="N20" s="32"/>
      <c r="O20" s="32"/>
      <c r="P20" s="32"/>
    </row>
    <row r="21" spans="2:16" x14ac:dyDescent="0.25">
      <c r="B21" s="21" t="s">
        <v>17</v>
      </c>
      <c r="C21" s="21"/>
      <c r="D21" s="21"/>
      <c r="E21" s="21"/>
      <c r="F21" s="21"/>
      <c r="J21" s="4"/>
      <c r="K21" s="19" t="s">
        <v>2</v>
      </c>
      <c r="L21" s="19"/>
      <c r="M21" s="19" t="s">
        <v>3</v>
      </c>
      <c r="N21" s="19"/>
      <c r="O21" s="21" t="s">
        <v>4</v>
      </c>
      <c r="P21" s="22"/>
    </row>
    <row r="22" spans="2:16" x14ac:dyDescent="0.25">
      <c r="B22" s="4" t="s">
        <v>14</v>
      </c>
      <c r="C22" s="4" t="s">
        <v>2</v>
      </c>
      <c r="D22" s="4" t="s">
        <v>3</v>
      </c>
      <c r="E22" s="4" t="s">
        <v>5</v>
      </c>
      <c r="F22" s="4" t="s">
        <v>4</v>
      </c>
      <c r="J22" s="4"/>
      <c r="K22" s="4" t="s">
        <v>1</v>
      </c>
      <c r="L22" s="4" t="s">
        <v>0</v>
      </c>
      <c r="M22" s="4" t="str">
        <f>CONCATENATE("&lt;",D25)</f>
        <v>&lt;59</v>
      </c>
      <c r="N22" s="4" t="str">
        <f>CONCATENATE("&gt;=",D25)</f>
        <v>&gt;=59</v>
      </c>
      <c r="O22" s="4" t="str">
        <f>CONCATENATE("&lt;",F25)</f>
        <v>&lt;174</v>
      </c>
      <c r="P22" s="4" t="str">
        <f>CONCATENATE("&gt;=",F25)</f>
        <v>&gt;=174</v>
      </c>
    </row>
    <row r="23" spans="2:16" x14ac:dyDescent="0.25">
      <c r="B23" s="4">
        <v>1</v>
      </c>
      <c r="C23" s="5" t="s">
        <v>0</v>
      </c>
      <c r="D23" s="5">
        <v>48</v>
      </c>
      <c r="E23" s="5" t="s">
        <v>6</v>
      </c>
      <c r="F23" s="5">
        <v>170</v>
      </c>
      <c r="J23" s="4" t="s">
        <v>7</v>
      </c>
      <c r="K23" s="5">
        <f>COUNTIFS(C23:C24,K22,E23:E24,J23)</f>
        <v>0</v>
      </c>
      <c r="L23" s="5">
        <f>COUNTIFS(C23:C24,L22,E23:E24,J23)</f>
        <v>0</v>
      </c>
      <c r="M23" s="5">
        <f>COUNTIFS(D23:D24,M22,E23:E24,J23)</f>
        <v>0</v>
      </c>
      <c r="N23" s="5">
        <f>COUNTIFS(D23:D24,N22,E23:E24,J23)</f>
        <v>0</v>
      </c>
      <c r="O23" s="5">
        <f>COUNTIFS(F23:F24,O22,E23:E24,J23)</f>
        <v>0</v>
      </c>
      <c r="P23" s="5">
        <f>COUNTIFS(F23:F24,P22,E23:E24,J23)</f>
        <v>0</v>
      </c>
    </row>
    <row r="24" spans="2:16" x14ac:dyDescent="0.25">
      <c r="B24" s="4">
        <v>2</v>
      </c>
      <c r="C24" s="5" t="s">
        <v>0</v>
      </c>
      <c r="D24" s="5">
        <v>69</v>
      </c>
      <c r="E24" s="5" t="s">
        <v>8</v>
      </c>
      <c r="F24" s="5">
        <v>177</v>
      </c>
      <c r="J24" s="4" t="s">
        <v>6</v>
      </c>
      <c r="K24" s="5">
        <f>COUNTIFS(C23:C24,K22,E23:E24,J24)</f>
        <v>0</v>
      </c>
      <c r="L24" s="5">
        <f>COUNTIFS(C23:C24,L22,E23:E24,J24)</f>
        <v>1</v>
      </c>
      <c r="M24" s="5">
        <f>COUNTIFS(D23:D24,M22,E23:E24,J24)</f>
        <v>1</v>
      </c>
      <c r="N24" s="5">
        <f>COUNTIFS(D23:D24,N22,E23:E24,J24)</f>
        <v>0</v>
      </c>
      <c r="O24" s="5">
        <f>COUNTIFS(F23:F24,O22,E23:E24,J24)</f>
        <v>1</v>
      </c>
      <c r="P24" s="5">
        <f>COUNTIFS(F23:F24,P22,E23:E24,J24)</f>
        <v>0</v>
      </c>
    </row>
    <row r="25" spans="2:16" x14ac:dyDescent="0.25">
      <c r="B25" s="2"/>
      <c r="C25" s="2"/>
      <c r="D25" s="3">
        <f>ROUNDUP(AVERAGE(D23:D24),0)</f>
        <v>59</v>
      </c>
      <c r="E25" s="2"/>
      <c r="F25" s="3">
        <f>ROUNDUP(AVERAGE(F23:F24),0)</f>
        <v>174</v>
      </c>
      <c r="J25" s="4" t="s">
        <v>8</v>
      </c>
      <c r="K25" s="5">
        <f>COUNTIFS(C23:C24,K22,E23:E24,J25)</f>
        <v>0</v>
      </c>
      <c r="L25" s="5">
        <f>COUNTIFS(C23:C24,L22,E23:E24,J25)</f>
        <v>1</v>
      </c>
      <c r="M25" s="5">
        <f>COUNTIFS(D23:D24,M22,E23:E24,J25)</f>
        <v>0</v>
      </c>
      <c r="N25" s="5">
        <f>COUNTIFS(D23:D29,N22,E23:E29,J25)</f>
        <v>1</v>
      </c>
      <c r="O25" s="5">
        <f>COUNTIFS(F23:F24,O22,E23:E24,J25)</f>
        <v>0</v>
      </c>
      <c r="P25" s="5">
        <f>COUNTIFS(F23:F24,P22,E23:E24,J25)</f>
        <v>1</v>
      </c>
    </row>
    <row r="26" spans="2:16" x14ac:dyDescent="0.25">
      <c r="J26" s="4" t="s">
        <v>11</v>
      </c>
      <c r="K26" s="5">
        <v>0</v>
      </c>
      <c r="L26" s="5">
        <f>(1-((L23/SUM(L23:L25))^2 +(L24/SUM(L23:L25))^2 + (L25/SUM(L23:L25))^2 ))</f>
        <v>0.5</v>
      </c>
      <c r="M26" s="5">
        <f>(1-((M23/SUM(M23:M25))^2 +(M24/SUM(M23:M25))^2 + (M25/SUM(M23:M25))^2 ))</f>
        <v>0</v>
      </c>
      <c r="N26" s="5">
        <f>(1-((N23/SUM(N23:N25))^2 +(N24/SUM(N23:N25))^2 + (N25/SUM(N23:N25))^2 ))</f>
        <v>0</v>
      </c>
      <c r="O26" s="5">
        <f>(1-((O23/SUM(O23:O25))^2 +(O24/SUM(O23:O25))^2 + (O25/SUM(O23:O25))^2 ))</f>
        <v>0</v>
      </c>
      <c r="P26" s="5">
        <f>(1-((P23/SUM(P23:P25))^2 +(P24/SUM(P23:P25))^2 + (P25/SUM(P23:P25))^2 ))</f>
        <v>0</v>
      </c>
    </row>
    <row r="27" spans="2:16" x14ac:dyDescent="0.25">
      <c r="J27" s="4" t="s">
        <v>12</v>
      </c>
      <c r="K27" s="20">
        <f>((SUM(K23:K25)*K26+SUM(L23:L25)*L26)/SUM(K23:L25))</f>
        <v>0.5</v>
      </c>
      <c r="L27" s="20"/>
      <c r="M27" s="20">
        <f>((SUM(M23:M25)*M26+SUM(N23:N25)*N26)/SUM(M23:N25))</f>
        <v>0</v>
      </c>
      <c r="N27" s="20"/>
      <c r="O27" s="20">
        <f>((SUM(O23:O25)*O26+SUM(P23:P25)*P26)/SUM(O23:P25))</f>
        <v>0</v>
      </c>
      <c r="P27" s="20"/>
    </row>
  </sheetData>
  <mergeCells count="17">
    <mergeCell ref="B3:F3"/>
    <mergeCell ref="K3:L3"/>
    <mergeCell ref="M3:N3"/>
    <mergeCell ref="O3:P3"/>
    <mergeCell ref="K9:L9"/>
    <mergeCell ref="M9:N9"/>
    <mergeCell ref="O9:P9"/>
    <mergeCell ref="K27:L27"/>
    <mergeCell ref="M27:N27"/>
    <mergeCell ref="O27:P27"/>
    <mergeCell ref="J20:P20"/>
    <mergeCell ref="B13:F13"/>
    <mergeCell ref="B21:F21"/>
    <mergeCell ref="H13:L15"/>
    <mergeCell ref="K21:L21"/>
    <mergeCell ref="M21:N21"/>
    <mergeCell ref="O21:P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6"/>
  <sheetViews>
    <sheetView workbookViewId="0">
      <selection activeCell="B20" sqref="B20:P28"/>
    </sheetView>
  </sheetViews>
  <sheetFormatPr defaultRowHeight="15" x14ac:dyDescent="0.25"/>
  <sheetData>
    <row r="3" spans="2:16" x14ac:dyDescent="0.25">
      <c r="B3" s="21" t="s">
        <v>23</v>
      </c>
      <c r="C3" s="21"/>
      <c r="D3" s="21"/>
      <c r="E3" s="21"/>
      <c r="F3" s="21"/>
      <c r="J3" s="4"/>
      <c r="K3" s="19" t="s">
        <v>2</v>
      </c>
      <c r="L3" s="19"/>
      <c r="M3" s="19" t="s">
        <v>3</v>
      </c>
      <c r="N3" s="19"/>
      <c r="O3" s="19" t="s">
        <v>4</v>
      </c>
      <c r="P3" s="19"/>
    </row>
    <row r="4" spans="2:16" x14ac:dyDescent="0.25">
      <c r="B4" s="4" t="s">
        <v>14</v>
      </c>
      <c r="C4" s="4" t="s">
        <v>2</v>
      </c>
      <c r="D4" s="4" t="s">
        <v>3</v>
      </c>
      <c r="E4" s="4" t="s">
        <v>5</v>
      </c>
      <c r="F4" s="4" t="s">
        <v>4</v>
      </c>
      <c r="J4" s="4"/>
      <c r="K4" s="4" t="s">
        <v>1</v>
      </c>
      <c r="L4" s="4" t="s">
        <v>0</v>
      </c>
      <c r="M4" s="4" t="str">
        <f>CONCATENATE("&lt;",D8)</f>
        <v>&lt;54</v>
      </c>
      <c r="N4" s="4" t="str">
        <f>CONCATENATE("&gt;=",D8)</f>
        <v>&gt;=54</v>
      </c>
      <c r="O4" s="4" t="str">
        <f>CONCATENATE("&lt;",F8)</f>
        <v>&lt;156</v>
      </c>
      <c r="P4" s="4" t="str">
        <f>CONCATENATE("&gt;=",F8)</f>
        <v>&gt;=156</v>
      </c>
    </row>
    <row r="5" spans="2:16" x14ac:dyDescent="0.25">
      <c r="B5" s="4">
        <v>1</v>
      </c>
      <c r="C5" s="5" t="s">
        <v>0</v>
      </c>
      <c r="D5" s="5">
        <v>49</v>
      </c>
      <c r="E5" s="5" t="s">
        <v>7</v>
      </c>
      <c r="F5" s="5">
        <v>151</v>
      </c>
      <c r="J5" s="4" t="s">
        <v>7</v>
      </c>
      <c r="K5" s="5">
        <f>COUNTIFS(C5:C7,K4,E5:E7,J5)</f>
        <v>0</v>
      </c>
      <c r="L5" s="5">
        <f>COUNTIFS(C5:C7,L4,E5:E7,J5)</f>
        <v>1</v>
      </c>
      <c r="M5" s="5">
        <f>COUNTIFS(D5:D7,M4,E5:E7,J5)</f>
        <v>1</v>
      </c>
      <c r="N5" s="5">
        <f>COUNTIFS(D5:D7,N4,E5:E7,J5)</f>
        <v>0</v>
      </c>
      <c r="O5" s="5">
        <f>COUNTIFS(F5:F7,O4,E5:E7,J5)</f>
        <v>1</v>
      </c>
      <c r="P5" s="5">
        <f>COUNTIFS(F5:F7,P4,E5:E7,J5)</f>
        <v>0</v>
      </c>
    </row>
    <row r="6" spans="2:16" x14ac:dyDescent="0.25">
      <c r="B6" s="4">
        <v>2</v>
      </c>
      <c r="C6" s="5" t="s">
        <v>0</v>
      </c>
      <c r="D6" s="5">
        <v>52</v>
      </c>
      <c r="E6" s="5" t="s">
        <v>6</v>
      </c>
      <c r="F6" s="5">
        <v>158</v>
      </c>
      <c r="J6" s="4" t="s">
        <v>6</v>
      </c>
      <c r="K6" s="5">
        <f>COUNTIFS(C5:C7,K4,E5:E7,J5)</f>
        <v>0</v>
      </c>
      <c r="L6" s="5">
        <f>COUNTIFS(C5:C7,L4,E5:E7,J5)</f>
        <v>1</v>
      </c>
      <c r="M6" s="5">
        <f>COUNTIFS(D5:D7,M4,E5:E7,J5)</f>
        <v>1</v>
      </c>
      <c r="N6" s="5">
        <f>COUNTIFS(D5:D7,N4,E5:E7,J5)</f>
        <v>0</v>
      </c>
      <c r="O6" s="5">
        <f>COUNTIFS(F5:F7,O4,E5:E7,J5)</f>
        <v>1</v>
      </c>
      <c r="P6" s="5">
        <f>COUNTIFS(F5:F7,P4,E5:E7,J5)</f>
        <v>0</v>
      </c>
    </row>
    <row r="7" spans="2:16" x14ac:dyDescent="0.25">
      <c r="B7" s="4">
        <v>3</v>
      </c>
      <c r="C7" s="5" t="s">
        <v>0</v>
      </c>
      <c r="D7" s="5">
        <v>61</v>
      </c>
      <c r="E7" s="5" t="s">
        <v>6</v>
      </c>
      <c r="F7" s="5">
        <v>159</v>
      </c>
      <c r="J7" s="4" t="s">
        <v>8</v>
      </c>
      <c r="K7" s="5">
        <f>COUNTIFS(C5:C7,K4,E5:E7,J7)</f>
        <v>0</v>
      </c>
      <c r="L7" s="5">
        <f>COUNTIFS(C5:C7,L4,E5:E7,J7)</f>
        <v>0</v>
      </c>
      <c r="M7" s="5">
        <f>COUNTIFS(D5:D7,M4,E5:E7,J7)</f>
        <v>0</v>
      </c>
      <c r="N7" s="5">
        <f>COUNTIFS(D5:D7,N4,E5:E7,J7)</f>
        <v>0</v>
      </c>
      <c r="O7" s="5">
        <f>COUNTIFS(F5:F7,O4,E5:E7,J7)</f>
        <v>0</v>
      </c>
      <c r="P7" s="5">
        <f>COUNTIFS(F5:F7,P4,E5:E7,J7)</f>
        <v>0</v>
      </c>
    </row>
    <row r="8" spans="2:16" x14ac:dyDescent="0.25">
      <c r="B8" s="2"/>
      <c r="C8" s="2"/>
      <c r="D8" s="3">
        <f>ROUNDUP(AVERAGE(D5:D7),0)</f>
        <v>54</v>
      </c>
      <c r="E8" s="2"/>
      <c r="F8" s="3">
        <f>ROUNDUP(AVERAGE(F5:F7),0)</f>
        <v>156</v>
      </c>
      <c r="J8" s="4" t="s">
        <v>11</v>
      </c>
      <c r="K8" s="5">
        <v>0</v>
      </c>
      <c r="L8" s="5">
        <f>(1-((L5/SUM(L5:L7))^2 +(L6/SUM(L5:L7))^2 + (L7/SUM(L5:L7))^2 ))</f>
        <v>0.5</v>
      </c>
      <c r="M8" s="5">
        <f>(1-((M5/SUM(M5:M7))^2 +(M6/SUM(M5:M7))^2 + (M7/SUM(M5:M7))^2 ))</f>
        <v>0.5</v>
      </c>
      <c r="N8" s="5">
        <v>0</v>
      </c>
      <c r="O8" s="5">
        <f>(1-((O5/SUM(O5:O7))^2 +(O6/SUM(O5:O7))^2 + (O7/SUM(O5:O7))^2 ))</f>
        <v>0.5</v>
      </c>
      <c r="P8" s="5">
        <v>0</v>
      </c>
    </row>
    <row r="9" spans="2:16" x14ac:dyDescent="0.25">
      <c r="J9" s="4" t="s">
        <v>12</v>
      </c>
      <c r="K9" s="20">
        <f>((SUM(K5:K7)*K8+SUM(L5:L7)*L8)/SUM(K5:L7))</f>
        <v>0.5</v>
      </c>
      <c r="L9" s="20"/>
      <c r="M9" s="23">
        <f>((SUM(M5:M7)*M8+SUM(N5:N7)*N8)/SUM(M5:N7))</f>
        <v>0.5</v>
      </c>
      <c r="N9" s="23"/>
      <c r="O9" s="20">
        <f>((SUM(O5:O7)*O8+SUM(P5:P7)*P8)/SUM(O5:P7))</f>
        <v>0.5</v>
      </c>
      <c r="P9" s="20"/>
    </row>
    <row r="13" spans="2:16" x14ac:dyDescent="0.25">
      <c r="B13" s="29" t="s">
        <v>32</v>
      </c>
      <c r="C13" s="29"/>
      <c r="D13" s="29"/>
      <c r="E13" s="29"/>
      <c r="F13" s="29"/>
      <c r="H13" s="25" t="s">
        <v>26</v>
      </c>
      <c r="I13" s="26"/>
      <c r="J13" s="26"/>
      <c r="K13" s="26"/>
      <c r="L13" s="26"/>
    </row>
    <row r="14" spans="2:16" x14ac:dyDescent="0.25">
      <c r="B14" s="12" t="s">
        <v>14</v>
      </c>
      <c r="C14" s="12" t="s">
        <v>2</v>
      </c>
      <c r="D14" s="12" t="s">
        <v>3</v>
      </c>
      <c r="E14" s="12" t="s">
        <v>5</v>
      </c>
      <c r="F14" s="12" t="s">
        <v>4</v>
      </c>
      <c r="H14" s="26"/>
      <c r="I14" s="26"/>
      <c r="J14" s="26"/>
      <c r="K14" s="26"/>
      <c r="L14" s="26"/>
    </row>
    <row r="15" spans="2:16" x14ac:dyDescent="0.25">
      <c r="B15" s="12">
        <v>3</v>
      </c>
      <c r="C15" s="13" t="s">
        <v>0</v>
      </c>
      <c r="D15" s="13">
        <v>61</v>
      </c>
      <c r="E15" s="13" t="s">
        <v>6</v>
      </c>
      <c r="F15" s="13">
        <v>159</v>
      </c>
      <c r="H15" s="26"/>
      <c r="I15" s="26"/>
      <c r="J15" s="26"/>
      <c r="K15" s="26"/>
      <c r="L15" s="26"/>
    </row>
    <row r="16" spans="2:16" x14ac:dyDescent="0.25">
      <c r="B16" s="14"/>
      <c r="C16" s="14"/>
      <c r="D16" s="15">
        <f>ROUNDUP(AVERAGE(D15:D15),0)</f>
        <v>61</v>
      </c>
      <c r="E16" s="14"/>
      <c r="F16" s="15">
        <f>ROUNDUP(AVERAGE(F15:F15),0)</f>
        <v>159</v>
      </c>
    </row>
    <row r="19" spans="2:16" x14ac:dyDescent="0.25">
      <c r="J19" s="31" t="s">
        <v>33</v>
      </c>
      <c r="K19" s="31"/>
      <c r="L19" s="31"/>
      <c r="M19" s="31"/>
      <c r="N19" s="31"/>
      <c r="O19" s="31"/>
      <c r="P19" s="31"/>
    </row>
    <row r="20" spans="2:16" x14ac:dyDescent="0.25">
      <c r="B20" s="21" t="s">
        <v>31</v>
      </c>
      <c r="C20" s="21"/>
      <c r="D20" s="21"/>
      <c r="E20" s="21"/>
      <c r="F20" s="21"/>
      <c r="J20" s="4"/>
      <c r="K20" s="19" t="s">
        <v>2</v>
      </c>
      <c r="L20" s="19"/>
      <c r="M20" s="19" t="s">
        <v>3</v>
      </c>
      <c r="N20" s="19"/>
      <c r="O20" s="19" t="s">
        <v>4</v>
      </c>
      <c r="P20" s="19"/>
    </row>
    <row r="21" spans="2:16" x14ac:dyDescent="0.25">
      <c r="B21" s="4" t="s">
        <v>14</v>
      </c>
      <c r="C21" s="4" t="s">
        <v>2</v>
      </c>
      <c r="D21" s="4" t="s">
        <v>3</v>
      </c>
      <c r="E21" s="4" t="s">
        <v>5</v>
      </c>
      <c r="F21" s="4" t="s">
        <v>4</v>
      </c>
      <c r="J21" s="4"/>
      <c r="K21" s="4" t="s">
        <v>1</v>
      </c>
      <c r="L21" s="4" t="s">
        <v>0</v>
      </c>
      <c r="M21" s="4" t="str">
        <f>CONCATENATE("&lt;",D24)</f>
        <v>&lt;51</v>
      </c>
      <c r="N21" s="4" t="str">
        <f>CONCATENATE("&gt;=",D24)</f>
        <v>&gt;=51</v>
      </c>
      <c r="O21" s="4" t="str">
        <f>CONCATENATE("&lt;",F24)</f>
        <v>&lt;155</v>
      </c>
      <c r="P21" s="4" t="str">
        <f>CONCATENATE("&gt;=",F24)</f>
        <v>&gt;=155</v>
      </c>
    </row>
    <row r="22" spans="2:16" x14ac:dyDescent="0.25">
      <c r="B22" s="4">
        <v>1</v>
      </c>
      <c r="C22" s="5" t="s">
        <v>0</v>
      </c>
      <c r="D22" s="5">
        <v>49</v>
      </c>
      <c r="E22" s="5" t="s">
        <v>7</v>
      </c>
      <c r="F22" s="5">
        <v>151</v>
      </c>
      <c r="J22" s="4" t="s">
        <v>7</v>
      </c>
      <c r="K22" s="5">
        <f>COUNTIFS(C22:C23,K21,E22:E23,J22)</f>
        <v>0</v>
      </c>
      <c r="L22" s="5">
        <f>COUNTIFS(C22:C23,L21,E22:E23,J22)</f>
        <v>1</v>
      </c>
      <c r="M22" s="5">
        <f>COUNTIFS(D22:D23,M21,E22:E23,J22)</f>
        <v>1</v>
      </c>
      <c r="N22" s="5">
        <f>COUNTIFS(D22:D23,N21,E22:E23,J22)</f>
        <v>0</v>
      </c>
      <c r="O22" s="5">
        <f>COUNTIFS(F22:F23,O21,E22:E23,J22)</f>
        <v>1</v>
      </c>
      <c r="P22" s="5">
        <f>COUNTIFS(F22:F23,P21,E22:E23,J22)</f>
        <v>0</v>
      </c>
    </row>
    <row r="23" spans="2:16" x14ac:dyDescent="0.25">
      <c r="B23" s="4">
        <v>2</v>
      </c>
      <c r="C23" s="5" t="s">
        <v>0</v>
      </c>
      <c r="D23" s="5">
        <v>52</v>
      </c>
      <c r="E23" s="5" t="s">
        <v>6</v>
      </c>
      <c r="F23" s="5">
        <v>158</v>
      </c>
      <c r="J23" s="4" t="s">
        <v>6</v>
      </c>
      <c r="K23" s="5">
        <f>COUNTIFS(C22:C23,K21,E22:E23,J22)</f>
        <v>0</v>
      </c>
      <c r="L23" s="5">
        <f>COUNTIFS(C22:C23,L21,E22:E23,J22)</f>
        <v>1</v>
      </c>
      <c r="M23" s="5">
        <f>COUNTIFS(D22:D23,M21,E22:E23,J22)</f>
        <v>1</v>
      </c>
      <c r="N23" s="5">
        <f>COUNTIFS(D22:D23,N21,E22:E23,J22)</f>
        <v>0</v>
      </c>
      <c r="O23" s="5">
        <f>COUNTIFS(F22:F23,O21,E22:E23,J22)</f>
        <v>1</v>
      </c>
      <c r="P23" s="5">
        <f>COUNTIFS(F22:F23,P21,E22:E23,J22)</f>
        <v>0</v>
      </c>
    </row>
    <row r="24" spans="2:16" x14ac:dyDescent="0.25">
      <c r="B24" s="2"/>
      <c r="C24" s="2"/>
      <c r="D24" s="3">
        <f>ROUNDUP(AVERAGE(D22:D23),0)</f>
        <v>51</v>
      </c>
      <c r="E24" s="2"/>
      <c r="F24" s="3">
        <f>ROUNDUP(AVERAGE(F22:F23),0)</f>
        <v>155</v>
      </c>
      <c r="J24" s="4" t="s">
        <v>8</v>
      </c>
      <c r="K24" s="5">
        <f>COUNTIFS(C22:C23,K21,E22:E23,J23)</f>
        <v>0</v>
      </c>
      <c r="L24" s="5">
        <f>COUNTIFS(C22:C23,L21,E22:E23,J24)</f>
        <v>0</v>
      </c>
      <c r="M24" s="5">
        <f>COUNTIFS(D22:D23,M21,E22:E23,J23)</f>
        <v>0</v>
      </c>
      <c r="N24" s="5">
        <f>COUNTIFS(D22:D23,N21,E22:E23,J23)</f>
        <v>1</v>
      </c>
      <c r="O24" s="5">
        <f>COUNTIFS(F22:F23,O21,E22:E23,J23)</f>
        <v>0</v>
      </c>
      <c r="P24" s="5">
        <f>COUNTIFS(F22:F23,P21,E22:E23,J23)</f>
        <v>1</v>
      </c>
    </row>
    <row r="25" spans="2:16" x14ac:dyDescent="0.25">
      <c r="J25" s="4" t="s">
        <v>11</v>
      </c>
      <c r="K25" s="5">
        <v>0</v>
      </c>
      <c r="L25" s="5">
        <f>(1-((L22/SUM(L22:L24))^2 +(L23/SUM(L22:L24))^2 + (L24/SUM(L22:L24))^2 ))</f>
        <v>0.5</v>
      </c>
      <c r="M25" s="5">
        <f>(1-((M22/SUM(M22:M24))^2 +(M23/SUM(M22:M24))^2 + (M24/SUM(M22:M24))^2 ))</f>
        <v>0.5</v>
      </c>
      <c r="N25" s="5">
        <v>0</v>
      </c>
      <c r="O25" s="5">
        <f>(1-((O22/SUM(O22:O24))^2 +(O23/SUM(O22:O24))^2 + (O24/SUM(O22:O24))^2 ))</f>
        <v>0.5</v>
      </c>
      <c r="P25" s="5">
        <v>0</v>
      </c>
    </row>
    <row r="26" spans="2:16" x14ac:dyDescent="0.25">
      <c r="J26" s="4" t="s">
        <v>12</v>
      </c>
      <c r="K26" s="20">
        <f>((SUM(K22:K24)*K25+SUM(L22:L24)*L25)/SUM(K22:L24))</f>
        <v>0.5</v>
      </c>
      <c r="L26" s="20"/>
      <c r="M26" s="20">
        <f>((SUM(M22:M24)*M25+SUM(N22:N24)*N25)/SUM(M22:N24))</f>
        <v>0.33333333333333331</v>
      </c>
      <c r="N26" s="20"/>
      <c r="O26" s="23">
        <f>((SUM(O22:O24)*O25+SUM(P22:P24)*P25)/SUM(O22:P24))</f>
        <v>0.33333333333333331</v>
      </c>
      <c r="P26" s="23"/>
    </row>
  </sheetData>
  <mergeCells count="17">
    <mergeCell ref="B3:F3"/>
    <mergeCell ref="K3:L3"/>
    <mergeCell ref="M3:N3"/>
    <mergeCell ref="O3:P3"/>
    <mergeCell ref="K9:L9"/>
    <mergeCell ref="M9:N9"/>
    <mergeCell ref="O9:P9"/>
    <mergeCell ref="B13:F13"/>
    <mergeCell ref="H13:L15"/>
    <mergeCell ref="K20:L20"/>
    <mergeCell ref="M20:N20"/>
    <mergeCell ref="O20:P20"/>
    <mergeCell ref="K26:L26"/>
    <mergeCell ref="M26:N26"/>
    <mergeCell ref="O26:P26"/>
    <mergeCell ref="J19:P19"/>
    <mergeCell ref="B20:F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1"/>
  <sheetViews>
    <sheetView workbookViewId="0">
      <selection activeCell="H17" sqref="H17"/>
    </sheetView>
  </sheetViews>
  <sheetFormatPr defaultRowHeight="15" x14ac:dyDescent="0.25"/>
  <sheetData>
    <row r="3" spans="2:16" x14ac:dyDescent="0.25">
      <c r="B3" s="21" t="s">
        <v>17</v>
      </c>
      <c r="C3" s="21"/>
      <c r="D3" s="21"/>
      <c r="E3" s="21"/>
      <c r="F3" s="21"/>
      <c r="J3" s="4"/>
      <c r="K3" s="19" t="s">
        <v>2</v>
      </c>
      <c r="L3" s="19"/>
      <c r="M3" s="19" t="s">
        <v>3</v>
      </c>
      <c r="N3" s="19"/>
      <c r="O3" s="21" t="s">
        <v>4</v>
      </c>
      <c r="P3" s="22"/>
    </row>
    <row r="4" spans="2:16" x14ac:dyDescent="0.25">
      <c r="B4" s="4" t="s">
        <v>14</v>
      </c>
      <c r="C4" s="4" t="s">
        <v>2</v>
      </c>
      <c r="D4" s="4" t="s">
        <v>3</v>
      </c>
      <c r="E4" s="4" t="s">
        <v>5</v>
      </c>
      <c r="F4" s="4" t="s">
        <v>4</v>
      </c>
      <c r="J4" s="4"/>
      <c r="K4" s="4" t="s">
        <v>1</v>
      </c>
      <c r="L4" s="4" t="s">
        <v>0</v>
      </c>
      <c r="M4" s="4" t="str">
        <f>CONCATENATE("&lt;",D7)</f>
        <v>&lt;59</v>
      </c>
      <c r="N4" s="4" t="str">
        <f>CONCATENATE("&gt;=",D7)</f>
        <v>&gt;=59</v>
      </c>
      <c r="O4" s="4" t="str">
        <f>CONCATENATE("&lt;",F7)</f>
        <v>&lt;174</v>
      </c>
      <c r="P4" s="4" t="str">
        <f>CONCATENATE("&gt;=",F7)</f>
        <v>&gt;=174</v>
      </c>
    </row>
    <row r="5" spans="2:16" x14ac:dyDescent="0.25">
      <c r="B5" s="4">
        <v>1</v>
      </c>
      <c r="C5" s="5" t="s">
        <v>0</v>
      </c>
      <c r="D5" s="5">
        <v>48</v>
      </c>
      <c r="E5" s="5" t="s">
        <v>6</v>
      </c>
      <c r="F5" s="5">
        <v>170</v>
      </c>
      <c r="J5" s="4" t="s">
        <v>7</v>
      </c>
      <c r="K5" s="5">
        <f>COUNTIFS(C5:C6,K4,E5:E6,J5)</f>
        <v>0</v>
      </c>
      <c r="L5" s="5">
        <f>COUNTIFS(C5:C6,L4,E5:E6,J5)</f>
        <v>0</v>
      </c>
      <c r="M5" s="5">
        <f>COUNTIFS(D5:D6,M4,E5:E6,J5)</f>
        <v>0</v>
      </c>
      <c r="N5" s="5">
        <f>COUNTIFS(D5:D6,N4,E5:E6,J5)</f>
        <v>0</v>
      </c>
      <c r="O5" s="5">
        <f>COUNTIFS(F5:F6,O4,E5:E6,J5)</f>
        <v>0</v>
      </c>
      <c r="P5" s="5">
        <f>COUNTIFS(F5:F6,P4,E5:E6,J5)</f>
        <v>0</v>
      </c>
    </row>
    <row r="6" spans="2:16" x14ac:dyDescent="0.25">
      <c r="B6" s="4">
        <v>2</v>
      </c>
      <c r="C6" s="5" t="s">
        <v>0</v>
      </c>
      <c r="D6" s="5">
        <v>69</v>
      </c>
      <c r="E6" s="5" t="s">
        <v>8</v>
      </c>
      <c r="F6" s="5">
        <v>177</v>
      </c>
      <c r="J6" s="4" t="s">
        <v>6</v>
      </c>
      <c r="K6" s="5">
        <f>COUNTIFS(C5:C6,K4,E5:E6,J6)</f>
        <v>0</v>
      </c>
      <c r="L6" s="5">
        <f>COUNTIFS(C5:C6,L4,E5:E6,J6)</f>
        <v>1</v>
      </c>
      <c r="M6" s="5">
        <f>COUNTIFS(D5:D6,M4,E5:E6,J6)</f>
        <v>1</v>
      </c>
      <c r="N6" s="5">
        <f>COUNTIFS(D5:D6,N4,E5:E6,J6)</f>
        <v>0</v>
      </c>
      <c r="O6" s="5">
        <f>COUNTIFS(F5:F6,O4,E5:E6,J6)</f>
        <v>1</v>
      </c>
      <c r="P6" s="5">
        <f>COUNTIFS(F5:F6,P4,E5:E6,J6)</f>
        <v>0</v>
      </c>
    </row>
    <row r="7" spans="2:16" x14ac:dyDescent="0.25">
      <c r="B7" s="2"/>
      <c r="C7" s="2"/>
      <c r="D7" s="3">
        <f>ROUNDUP(AVERAGE(D5:D6),0)</f>
        <v>59</v>
      </c>
      <c r="E7" s="2"/>
      <c r="F7" s="3">
        <f>ROUNDUP(AVERAGE(F5:F6),0)</f>
        <v>174</v>
      </c>
      <c r="J7" s="4" t="s">
        <v>8</v>
      </c>
      <c r="K7" s="5">
        <f>COUNTIFS(C5:C6,K4,E5:E6,J7)</f>
        <v>0</v>
      </c>
      <c r="L7" s="5">
        <f>COUNTIFS(C5:C6,L4,E5:E6,J7)</f>
        <v>1</v>
      </c>
      <c r="M7" s="5">
        <f>COUNTIFS(D5:D6,M4,E5:E6,J7)</f>
        <v>0</v>
      </c>
      <c r="N7" s="5">
        <f>COUNTIFS(D5:D11,N4,E5:E11,J7)</f>
        <v>1</v>
      </c>
      <c r="O7" s="5">
        <f>COUNTIFS(F5:F6,O4,E5:E6,J7)</f>
        <v>0</v>
      </c>
      <c r="P7" s="5">
        <f>COUNTIFS(F5:F6,P4,E5:E6,J7)</f>
        <v>1</v>
      </c>
    </row>
    <row r="8" spans="2:16" x14ac:dyDescent="0.25">
      <c r="J8" s="4" t="s">
        <v>11</v>
      </c>
      <c r="K8" s="5">
        <v>0</v>
      </c>
      <c r="L8" s="5">
        <f>(1-((L5/SUM(L5:L7))^2 +(L6/SUM(L5:L7))^2 + (L7/SUM(L5:L7))^2 ))</f>
        <v>0.5</v>
      </c>
      <c r="M8" s="5">
        <f>(1-((M5/SUM(M5:M7))^2 +(M6/SUM(M5:M7))^2 + (M7/SUM(M5:M7))^2 ))</f>
        <v>0</v>
      </c>
      <c r="N8" s="5">
        <f>(1-((N5/SUM(N5:N7))^2 +(N6/SUM(N5:N7))^2 + (N7/SUM(N5:N7))^2 ))</f>
        <v>0</v>
      </c>
      <c r="O8" s="5">
        <f>(1-((O5/SUM(O5:O7))^2 +(O6/SUM(O5:O7))^2 + (O7/SUM(O5:O7))^2 ))</f>
        <v>0</v>
      </c>
      <c r="P8" s="5">
        <f>(1-((P5/SUM(P5:P7))^2 +(P6/SUM(P5:P7))^2 + (P7/SUM(P5:P7))^2 ))</f>
        <v>0</v>
      </c>
    </row>
    <row r="9" spans="2:16" x14ac:dyDescent="0.25">
      <c r="J9" s="4" t="s">
        <v>12</v>
      </c>
      <c r="K9" s="20">
        <f>((SUM(K5:K7)*K8+SUM(L5:L7)*L8)/SUM(K5:L7))</f>
        <v>0.5</v>
      </c>
      <c r="L9" s="20"/>
      <c r="M9" s="23">
        <f>((SUM(M5:M7)*M8+SUM(N5:N7)*N8)/SUM(M5:N7))</f>
        <v>0</v>
      </c>
      <c r="N9" s="23"/>
      <c r="O9" s="20">
        <f>((SUM(O5:O7)*O8+SUM(P5:P7)*P8)/SUM(O5:P7))</f>
        <v>0</v>
      </c>
      <c r="P9" s="20"/>
    </row>
    <row r="12" spans="2:16" x14ac:dyDescent="0.25">
      <c r="B12" s="29" t="s">
        <v>34</v>
      </c>
      <c r="C12" s="29"/>
      <c r="D12" s="29"/>
      <c r="E12" s="29"/>
      <c r="F12" s="29"/>
      <c r="H12" s="25" t="s">
        <v>25</v>
      </c>
      <c r="I12" s="26"/>
      <c r="J12" s="26"/>
      <c r="K12" s="26"/>
      <c r="L12" s="26"/>
    </row>
    <row r="13" spans="2:16" x14ac:dyDescent="0.25">
      <c r="B13" s="12" t="s">
        <v>14</v>
      </c>
      <c r="C13" s="12" t="s">
        <v>2</v>
      </c>
      <c r="D13" s="12" t="s">
        <v>3</v>
      </c>
      <c r="E13" s="12" t="s">
        <v>5</v>
      </c>
      <c r="F13" s="12" t="s">
        <v>4</v>
      </c>
      <c r="H13" s="26"/>
      <c r="I13" s="26"/>
      <c r="J13" s="26"/>
      <c r="K13" s="26"/>
      <c r="L13" s="26"/>
    </row>
    <row r="14" spans="2:16" x14ac:dyDescent="0.25">
      <c r="B14" s="12">
        <v>1</v>
      </c>
      <c r="C14" s="13" t="s">
        <v>0</v>
      </c>
      <c r="D14" s="13">
        <v>48</v>
      </c>
      <c r="E14" s="13" t="s">
        <v>6</v>
      </c>
      <c r="F14" s="13">
        <v>170</v>
      </c>
      <c r="H14" s="26"/>
      <c r="I14" s="26"/>
      <c r="J14" s="26"/>
      <c r="K14" s="26"/>
      <c r="L14" s="26"/>
    </row>
    <row r="15" spans="2:16" x14ac:dyDescent="0.25">
      <c r="B15" s="14"/>
      <c r="C15" s="14"/>
      <c r="D15" s="15">
        <f>ROUNDUP(AVERAGE(D14:D14),0)</f>
        <v>48</v>
      </c>
      <c r="E15" s="14"/>
      <c r="F15" s="15">
        <f>ROUNDUP(AVERAGE(F14:F14),0)</f>
        <v>170</v>
      </c>
    </row>
    <row r="18" spans="2:12" x14ac:dyDescent="0.25">
      <c r="B18" s="29" t="s">
        <v>35</v>
      </c>
      <c r="C18" s="29"/>
      <c r="D18" s="29"/>
      <c r="E18" s="29"/>
      <c r="F18" s="29"/>
      <c r="H18" s="25" t="s">
        <v>22</v>
      </c>
      <c r="I18" s="26"/>
      <c r="J18" s="26"/>
      <c r="K18" s="26"/>
      <c r="L18" s="26"/>
    </row>
    <row r="19" spans="2:12" x14ac:dyDescent="0.25">
      <c r="B19" s="12" t="s">
        <v>14</v>
      </c>
      <c r="C19" s="12" t="s">
        <v>2</v>
      </c>
      <c r="D19" s="12" t="s">
        <v>3</v>
      </c>
      <c r="E19" s="12" t="s">
        <v>5</v>
      </c>
      <c r="F19" s="12" t="s">
        <v>4</v>
      </c>
      <c r="H19" s="26"/>
      <c r="I19" s="26"/>
      <c r="J19" s="26"/>
      <c r="K19" s="26"/>
      <c r="L19" s="26"/>
    </row>
    <row r="20" spans="2:12" x14ac:dyDescent="0.25">
      <c r="B20" s="12">
        <v>2</v>
      </c>
      <c r="C20" s="13" t="s">
        <v>0</v>
      </c>
      <c r="D20" s="13">
        <v>69</v>
      </c>
      <c r="E20" s="13" t="s">
        <v>8</v>
      </c>
      <c r="F20" s="13">
        <v>177</v>
      </c>
      <c r="H20" s="26"/>
      <c r="I20" s="26"/>
      <c r="J20" s="26"/>
      <c r="K20" s="26"/>
      <c r="L20" s="26"/>
    </row>
    <row r="21" spans="2:12" x14ac:dyDescent="0.25">
      <c r="B21" s="14"/>
      <c r="C21" s="14"/>
      <c r="D21" s="15">
        <f>ROUNDUP(AVERAGE(D20:D20),0)</f>
        <v>69</v>
      </c>
      <c r="E21" s="14"/>
      <c r="F21" s="15">
        <f>ROUNDUP(AVERAGE(F20:F20),0)</f>
        <v>177</v>
      </c>
    </row>
  </sheetData>
  <mergeCells count="11">
    <mergeCell ref="M3:N3"/>
    <mergeCell ref="O3:P3"/>
    <mergeCell ref="K9:L9"/>
    <mergeCell ref="M9:N9"/>
    <mergeCell ref="O9:P9"/>
    <mergeCell ref="B12:F12"/>
    <mergeCell ref="B18:F18"/>
    <mergeCell ref="H12:L14"/>
    <mergeCell ref="H18:L20"/>
    <mergeCell ref="B3:F3"/>
    <mergeCell ref="K3:L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3"/>
  <sheetViews>
    <sheetView workbookViewId="0">
      <selection activeCell="B23" sqref="B23"/>
    </sheetView>
  </sheetViews>
  <sheetFormatPr defaultRowHeight="15" x14ac:dyDescent="0.25"/>
  <sheetData>
    <row r="3" spans="2:16" x14ac:dyDescent="0.25">
      <c r="B3" s="21" t="s">
        <v>31</v>
      </c>
      <c r="C3" s="21"/>
      <c r="D3" s="21"/>
      <c r="E3" s="21"/>
      <c r="F3" s="21"/>
      <c r="J3" s="4"/>
      <c r="K3" s="19" t="s">
        <v>2</v>
      </c>
      <c r="L3" s="19"/>
      <c r="M3" s="19" t="s">
        <v>3</v>
      </c>
      <c r="N3" s="19"/>
      <c r="O3" s="19" t="s">
        <v>4</v>
      </c>
      <c r="P3" s="19"/>
    </row>
    <row r="4" spans="2:16" x14ac:dyDescent="0.25">
      <c r="B4" s="4" t="s">
        <v>14</v>
      </c>
      <c r="C4" s="4" t="s">
        <v>2</v>
      </c>
      <c r="D4" s="4" t="s">
        <v>3</v>
      </c>
      <c r="E4" s="4" t="s">
        <v>5</v>
      </c>
      <c r="F4" s="4" t="s">
        <v>4</v>
      </c>
      <c r="J4" s="4"/>
      <c r="K4" s="4" t="s">
        <v>1</v>
      </c>
      <c r="L4" s="4" t="s">
        <v>0</v>
      </c>
      <c r="M4" s="4" t="str">
        <f>CONCATENATE("&lt;",D7)</f>
        <v>&lt;51</v>
      </c>
      <c r="N4" s="4" t="str">
        <f>CONCATENATE("&gt;=",D7)</f>
        <v>&gt;=51</v>
      </c>
      <c r="O4" s="4" t="str">
        <f>CONCATENATE("&lt;",F7)</f>
        <v>&lt;155</v>
      </c>
      <c r="P4" s="4" t="str">
        <f>CONCATENATE("&gt;=",F7)</f>
        <v>&gt;=155</v>
      </c>
    </row>
    <row r="5" spans="2:16" x14ac:dyDescent="0.25">
      <c r="B5" s="4">
        <v>1</v>
      </c>
      <c r="C5" s="5" t="s">
        <v>0</v>
      </c>
      <c r="D5" s="5">
        <v>49</v>
      </c>
      <c r="E5" s="5" t="s">
        <v>7</v>
      </c>
      <c r="F5" s="5">
        <v>151</v>
      </c>
      <c r="J5" s="4" t="s">
        <v>7</v>
      </c>
      <c r="K5" s="5">
        <f>COUNTIFS(C5:C6,K4,E5:E6,J5)</f>
        <v>0</v>
      </c>
      <c r="L5" s="5">
        <f>COUNTIFS(C5:C6,L4,E5:E6,J5)</f>
        <v>1</v>
      </c>
      <c r="M5" s="5">
        <f>COUNTIFS(D5:D6,M4,E5:E6,J5)</f>
        <v>1</v>
      </c>
      <c r="N5" s="5">
        <f>COUNTIFS(D5:D6,N4,E5:E6,J5)</f>
        <v>0</v>
      </c>
      <c r="O5" s="5">
        <f>COUNTIFS(F5:F6,O4,E5:E6,J5)</f>
        <v>1</v>
      </c>
      <c r="P5" s="5">
        <f>COUNTIFS(F5:F6,P4,E5:E6,J5)</f>
        <v>0</v>
      </c>
    </row>
    <row r="6" spans="2:16" x14ac:dyDescent="0.25">
      <c r="B6" s="4">
        <v>2</v>
      </c>
      <c r="C6" s="5" t="s">
        <v>0</v>
      </c>
      <c r="D6" s="5">
        <v>52</v>
      </c>
      <c r="E6" s="5" t="s">
        <v>6</v>
      </c>
      <c r="F6" s="5">
        <v>158</v>
      </c>
      <c r="J6" s="4" t="s">
        <v>6</v>
      </c>
      <c r="K6" s="5">
        <f>COUNTIFS(C5:C6,K4,E5:E6,J5)</f>
        <v>0</v>
      </c>
      <c r="L6" s="5">
        <f>COUNTIFS(C5:C6,L4,E5:E6,J5)</f>
        <v>1</v>
      </c>
      <c r="M6" s="5">
        <f>COUNTIFS(D5:D6,M4,E5:E6,J5)</f>
        <v>1</v>
      </c>
      <c r="N6" s="5">
        <f>COUNTIFS(D5:D6,N4,E5:E6,J5)</f>
        <v>0</v>
      </c>
      <c r="O6" s="5">
        <f>COUNTIFS(F5:F6,O4,E5:E6,J5)</f>
        <v>1</v>
      </c>
      <c r="P6" s="5">
        <f>COUNTIFS(F5:F6,P4,E5:E6,J5)</f>
        <v>0</v>
      </c>
    </row>
    <row r="7" spans="2:16" x14ac:dyDescent="0.25">
      <c r="B7" s="2"/>
      <c r="C7" s="2"/>
      <c r="D7" s="3">
        <f>ROUNDUP(AVERAGE(D5:D6),0)</f>
        <v>51</v>
      </c>
      <c r="E7" s="2"/>
      <c r="F7" s="3">
        <f>ROUNDUP(AVERAGE(F5:F6),0)</f>
        <v>155</v>
      </c>
      <c r="J7" s="4" t="s">
        <v>8</v>
      </c>
      <c r="K7" s="5">
        <f>COUNTIFS(C5:C6,K4,E5:E6,J6)</f>
        <v>0</v>
      </c>
      <c r="L7" s="5">
        <f>COUNTIFS(C5:C6,L4,E5:E6,J7)</f>
        <v>0</v>
      </c>
      <c r="M7" s="5">
        <f>COUNTIFS(D5:D6,M4,E5:E6,J6)</f>
        <v>0</v>
      </c>
      <c r="N7" s="5">
        <f>COUNTIFS(D5:D6,N4,E5:E6,J6)</f>
        <v>1</v>
      </c>
      <c r="O7" s="5">
        <f>COUNTIFS(F5:F6,O4,E5:E6,J6)</f>
        <v>0</v>
      </c>
      <c r="P7" s="5">
        <f>COUNTIFS(F5:F6,P4,E5:E6,J6)</f>
        <v>1</v>
      </c>
    </row>
    <row r="8" spans="2:16" x14ac:dyDescent="0.25">
      <c r="J8" s="4" t="s">
        <v>11</v>
      </c>
      <c r="K8" s="5">
        <v>0</v>
      </c>
      <c r="L8" s="5">
        <f>(1-((L5/SUM(L5:L7))^2 +(L6/SUM(L5:L7))^2 + (L7/SUM(L5:L7))^2 ))</f>
        <v>0.5</v>
      </c>
      <c r="M8" s="5">
        <f>(1-((M5/SUM(M5:M7))^2 +(M6/SUM(M5:M7))^2 + (M7/SUM(M5:M7))^2 ))</f>
        <v>0.5</v>
      </c>
      <c r="N8" s="5">
        <v>0</v>
      </c>
      <c r="O8" s="5">
        <f>(1-((O5/SUM(O5:O7))^2 +(O6/SUM(O5:O7))^2 + (O7/SUM(O5:O7))^2 ))</f>
        <v>0.5</v>
      </c>
      <c r="P8" s="5">
        <v>0</v>
      </c>
    </row>
    <row r="9" spans="2:16" x14ac:dyDescent="0.25">
      <c r="J9" s="4" t="s">
        <v>12</v>
      </c>
      <c r="K9" s="20">
        <f>((SUM(K5:K7)*K8+SUM(L5:L7)*L8)/SUM(K5:L7))</f>
        <v>0.5</v>
      </c>
      <c r="L9" s="20"/>
      <c r="M9" s="20">
        <f>((SUM(M5:M7)*M8+SUM(N5:N7)*N8)/SUM(M5:N7))</f>
        <v>0.33333333333333331</v>
      </c>
      <c r="N9" s="20"/>
      <c r="O9" s="23">
        <f>((SUM(O5:O7)*O8+SUM(P5:P7)*P8)/SUM(O5:P7))</f>
        <v>0.33333333333333331</v>
      </c>
      <c r="P9" s="23"/>
    </row>
    <row r="12" spans="2:16" x14ac:dyDescent="0.25">
      <c r="B12" s="29" t="s">
        <v>36</v>
      </c>
      <c r="C12" s="29"/>
      <c r="D12" s="29"/>
      <c r="E12" s="29"/>
      <c r="F12" s="29"/>
      <c r="H12" s="25" t="s">
        <v>38</v>
      </c>
      <c r="I12" s="26"/>
      <c r="J12" s="26"/>
      <c r="K12" s="26"/>
      <c r="L12" s="26"/>
    </row>
    <row r="13" spans="2:16" x14ac:dyDescent="0.25">
      <c r="B13" s="12" t="s">
        <v>14</v>
      </c>
      <c r="C13" s="12" t="s">
        <v>2</v>
      </c>
      <c r="D13" s="12" t="s">
        <v>3</v>
      </c>
      <c r="E13" s="12" t="s">
        <v>5</v>
      </c>
      <c r="F13" s="12" t="s">
        <v>4</v>
      </c>
      <c r="H13" s="26"/>
      <c r="I13" s="26"/>
      <c r="J13" s="26"/>
      <c r="K13" s="26"/>
      <c r="L13" s="26"/>
    </row>
    <row r="14" spans="2:16" x14ac:dyDescent="0.25">
      <c r="B14" s="12">
        <v>1</v>
      </c>
      <c r="C14" s="13" t="s">
        <v>0</v>
      </c>
      <c r="D14" s="13">
        <v>49</v>
      </c>
      <c r="E14" s="13" t="s">
        <v>7</v>
      </c>
      <c r="F14" s="13">
        <v>151</v>
      </c>
      <c r="H14" s="26"/>
      <c r="I14" s="26"/>
      <c r="J14" s="26"/>
      <c r="K14" s="26"/>
      <c r="L14" s="26"/>
    </row>
    <row r="15" spans="2:16" x14ac:dyDescent="0.25">
      <c r="B15" s="14"/>
      <c r="C15" s="14"/>
      <c r="D15" s="15">
        <f>ROUNDUP(AVERAGE(D14:D14),0)</f>
        <v>49</v>
      </c>
      <c r="E15" s="14"/>
      <c r="F15" s="15">
        <f>ROUNDUP(AVERAGE(F14:F14),0)</f>
        <v>151</v>
      </c>
    </row>
    <row r="20" spans="2:12" x14ac:dyDescent="0.25">
      <c r="B20" s="29" t="s">
        <v>37</v>
      </c>
      <c r="C20" s="29"/>
      <c r="D20" s="29"/>
      <c r="E20" s="29"/>
      <c r="F20" s="29"/>
      <c r="H20" s="25" t="s">
        <v>26</v>
      </c>
      <c r="I20" s="26"/>
      <c r="J20" s="26"/>
      <c r="K20" s="26"/>
      <c r="L20" s="26"/>
    </row>
    <row r="21" spans="2:12" x14ac:dyDescent="0.25">
      <c r="B21" s="12" t="s">
        <v>14</v>
      </c>
      <c r="C21" s="12" t="s">
        <v>2</v>
      </c>
      <c r="D21" s="12" t="s">
        <v>3</v>
      </c>
      <c r="E21" s="12" t="s">
        <v>5</v>
      </c>
      <c r="F21" s="12" t="s">
        <v>4</v>
      </c>
      <c r="H21" s="26"/>
      <c r="I21" s="26"/>
      <c r="J21" s="26"/>
      <c r="K21" s="26"/>
      <c r="L21" s="26"/>
    </row>
    <row r="22" spans="2:12" x14ac:dyDescent="0.25">
      <c r="B22" s="12">
        <v>1</v>
      </c>
      <c r="C22" s="13" t="s">
        <v>0</v>
      </c>
      <c r="D22" s="13">
        <v>52</v>
      </c>
      <c r="E22" s="13" t="s">
        <v>6</v>
      </c>
      <c r="F22" s="13">
        <v>158</v>
      </c>
      <c r="H22" s="26"/>
      <c r="I22" s="26"/>
      <c r="J22" s="26"/>
      <c r="K22" s="26"/>
      <c r="L22" s="26"/>
    </row>
    <row r="23" spans="2:12" x14ac:dyDescent="0.25">
      <c r="B23" s="14"/>
      <c r="C23" s="14"/>
      <c r="D23" s="15">
        <f>ROUNDUP(AVERAGE(D22:D22),0)</f>
        <v>52</v>
      </c>
      <c r="E23" s="14"/>
      <c r="F23" s="15">
        <f>ROUNDUP(AVERAGE(F22:F22),0)</f>
        <v>158</v>
      </c>
    </row>
  </sheetData>
  <mergeCells count="11">
    <mergeCell ref="M3:N3"/>
    <mergeCell ref="O3:P3"/>
    <mergeCell ref="K9:L9"/>
    <mergeCell ref="M9:N9"/>
    <mergeCell ref="O9:P9"/>
    <mergeCell ref="B12:F12"/>
    <mergeCell ref="B20:F20"/>
    <mergeCell ref="H12:L14"/>
    <mergeCell ref="H20:L22"/>
    <mergeCell ref="B3:F3"/>
    <mergeCell ref="K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9</vt:i4>
      </vt:variant>
    </vt:vector>
  </HeadingPairs>
  <TitlesOfParts>
    <vt:vector size="9" baseType="lpstr">
      <vt:lpstr>Karar Ağacı</vt:lpstr>
      <vt:lpstr>1. Dallanma</vt:lpstr>
      <vt:lpstr>2. Dallanma(Boy&lt;169)</vt:lpstr>
      <vt:lpstr>2. Dallanma(Boy&gt;=169)</vt:lpstr>
      <vt:lpstr>2.1. Dallanma</vt:lpstr>
      <vt:lpstr>2.2. Dallanma</vt:lpstr>
      <vt:lpstr>2.1.1. Dallanma</vt:lpstr>
      <vt:lpstr>2.2.1. Dallanma</vt:lpstr>
      <vt:lpstr>2.1.1.1. Dallanma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emrecan</dc:creator>
  <cp:lastModifiedBy>Administrator</cp:lastModifiedBy>
  <dcterms:created xsi:type="dcterms:W3CDTF">2020-03-07T17:22:13Z</dcterms:created>
  <dcterms:modified xsi:type="dcterms:W3CDTF">2020-03-11T15:36:25Z</dcterms:modified>
</cp:coreProperties>
</file>