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lishatrajalakshmi/Desktop/"/>
    </mc:Choice>
  </mc:AlternateContent>
  <xr:revisionPtr revIDLastSave="0" documentId="8_{F4AAB5F6-B8D6-3A49-B92B-25463A33872A}" xr6:coauthVersionLast="47" xr6:coauthVersionMax="47" xr10:uidLastSave="{00000000-0000-0000-0000-000000000000}"/>
  <bookViews>
    <workbookView xWindow="12320" yWindow="680" windowWidth="16900" windowHeight="16680" activeTab="1" xr2:uid="{207173BF-09AD-3847-BCA3-626937478C07}"/>
  </bookViews>
  <sheets>
    <sheet name="Given Data" sheetId="1" r:id="rId1"/>
    <sheet name="Final Optimization" sheetId="2" r:id="rId2"/>
  </sheets>
  <definedNames>
    <definedName name="solver_adj" localSheetId="1" hidden="1">'Final Optimization'!$C$40:$H$40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'Final Optimization'!$C$40:$H$40</definedName>
    <definedName name="solver_lhs2" localSheetId="1" hidden="1">'Final Optimization'!$M$7</definedName>
    <definedName name="solver_lhs3" localSheetId="1" hidden="1">'Final Optimization'!$M$8</definedName>
    <definedName name="solver_lhs4" localSheetId="1" hidden="1">'Final Optimization'!$M$8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opt" localSheetId="1" hidden="1">'Final Optimization'!$I$40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'Final Optimization'!$C$34:$H$34</definedName>
    <definedName name="solver_rhs2" localSheetId="1" hidden="1">'Final Optimization'!$O$7</definedName>
    <definedName name="solver_rhs3" localSheetId="1" hidden="1">'Final Optimization'!$E$27</definedName>
    <definedName name="solver_rhs4" localSheetId="1" hidden="1">'Final Optimization'!$O$8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2" l="1"/>
  <c r="E28" i="2"/>
  <c r="O33" i="2"/>
  <c r="N33" i="2"/>
  <c r="M33" i="2"/>
  <c r="L33" i="2"/>
  <c r="E85" i="2"/>
  <c r="E66" i="2"/>
  <c r="E47" i="2"/>
  <c r="M7" i="2"/>
  <c r="M8" i="2"/>
  <c r="I40" i="2"/>
  <c r="E26" i="2"/>
  <c r="C8" i="2"/>
  <c r="G7" i="2"/>
  <c r="D7" i="2"/>
  <c r="E7" i="2" s="1"/>
  <c r="F7" i="2" s="1"/>
  <c r="G6" i="2"/>
  <c r="G8" i="2" s="1"/>
  <c r="E6" i="2"/>
  <c r="E8" i="2" s="1"/>
  <c r="D6" i="2"/>
  <c r="D8" i="2" s="1"/>
  <c r="I97" i="2"/>
  <c r="I78" i="2"/>
  <c r="I59" i="2"/>
  <c r="I21" i="2"/>
  <c r="L43" i="2" l="1"/>
  <c r="F6" i="2"/>
  <c r="F8" i="2" s="1"/>
</calcChain>
</file>

<file path=xl/sharedStrings.xml><?xml version="1.0" encoding="utf-8"?>
<sst xmlns="http://schemas.openxmlformats.org/spreadsheetml/2006/main" count="105" uniqueCount="56">
  <si>
    <t xml:space="preserve">District ID </t>
  </si>
  <si>
    <t>Number of Swabs Collected</t>
  </si>
  <si>
    <t>Number of  Swabs Collected, By District</t>
  </si>
  <si>
    <t>Exhibit 6: Diistances btw the Labs (KM)</t>
  </si>
  <si>
    <t>Lab 01</t>
  </si>
  <si>
    <t>Lab 10</t>
  </si>
  <si>
    <t>Lab 12</t>
  </si>
  <si>
    <t>Lab 21</t>
  </si>
  <si>
    <t>Lab 28</t>
  </si>
  <si>
    <t>Lab Number</t>
  </si>
  <si>
    <t>District 11</t>
  </si>
  <si>
    <t>Lab 1</t>
  </si>
  <si>
    <t>Lab 2</t>
  </si>
  <si>
    <t>Disrict 5</t>
  </si>
  <si>
    <t>Distance btw the Districts &amp; the labs (KM)</t>
  </si>
  <si>
    <t>Location, Capacity, Backlog (by lab)</t>
  </si>
  <si>
    <t>Lab ID</t>
  </si>
  <si>
    <t>Government</t>
  </si>
  <si>
    <t>Private</t>
  </si>
  <si>
    <t>District ID</t>
  </si>
  <si>
    <t>Lab Type</t>
  </si>
  <si>
    <t>Testing Capacity</t>
  </si>
  <si>
    <t>Testing Backlog</t>
  </si>
  <si>
    <t>Cost of Testing / Swab</t>
  </si>
  <si>
    <t>Testing Type</t>
  </si>
  <si>
    <t>Cost</t>
  </si>
  <si>
    <t xml:space="preserve">Government </t>
  </si>
  <si>
    <t>Testing Capacity (Day 1)</t>
  </si>
  <si>
    <t>LAB ID</t>
  </si>
  <si>
    <t>Allocation Day 1</t>
  </si>
  <si>
    <t>Allocation</t>
  </si>
  <si>
    <t>Day 2</t>
  </si>
  <si>
    <t>No: of Swabs (Day 2)</t>
  </si>
  <si>
    <t>Testing Capacity (Day 2)</t>
  </si>
  <si>
    <t>Allocation Day 2</t>
  </si>
  <si>
    <t>No: of Swabs (Day 3)</t>
  </si>
  <si>
    <t>Testing Capacity (Day 3)</t>
  </si>
  <si>
    <t>Allocation Day 3</t>
  </si>
  <si>
    <t>No: of Swabs (Day 4)</t>
  </si>
  <si>
    <t>Testing Capacity (Day 4)</t>
  </si>
  <si>
    <t>Allocation Day 5</t>
  </si>
  <si>
    <t>No: of Swabs (Day 5)</t>
  </si>
  <si>
    <t>Balance Capacity</t>
  </si>
  <si>
    <t>Proccesed (Labs - district 5)</t>
  </si>
  <si>
    <t>District 5 (not processed)</t>
  </si>
  <si>
    <t>Swabs (District 5) - Proceseed in Destrict 11</t>
  </si>
  <si>
    <t>Day1</t>
  </si>
  <si>
    <t>Day2</t>
  </si>
  <si>
    <t>Day3</t>
  </si>
  <si>
    <t>Day4</t>
  </si>
  <si>
    <t>Day5</t>
  </si>
  <si>
    <t>Total Swabs</t>
  </si>
  <si>
    <t>Total District Tests</t>
  </si>
  <si>
    <t>&gt;=</t>
  </si>
  <si>
    <t>Testing Capacity (Day 5)</t>
  </si>
  <si>
    <t>Allocation (Day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</si>
</sst>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1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merican Typewriter"/>
      <family val="1"/>
    </font>
    <font>
      <sz val="12"/>
      <color theme="1"/>
      <name val="American Typewriter"/>
      <family val="1"/>
    </font>
    <font>
      <b/>
      <sz val="11"/>
      <color theme="0"/>
      <name val="American Typewriter"/>
      <family val="1"/>
    </font>
    <font>
      <sz val="11"/>
      <color rgb="FF000000"/>
      <name val="American Typewriter"/>
      <family val="1"/>
    </font>
    <font>
      <b/>
      <sz val="12"/>
      <color theme="0"/>
      <name val="American Typewriter"/>
      <family val="1"/>
    </font>
    <font>
      <b/>
      <sz val="10"/>
      <color theme="0"/>
      <name val="American Typewriter"/>
      <family val="1"/>
    </font>
    <font>
      <sz val="10"/>
      <color theme="1"/>
      <name val="American Typewriter"/>
      <family val="1"/>
    </font>
    <font>
      <b/>
      <sz val="10"/>
      <color theme="1"/>
      <name val="American Typewriter"/>
      <family val="1"/>
    </font>
    <font>
      <b/>
      <sz val="11"/>
      <color rgb="FF000000"/>
      <name val="American Typewriter"/>
      <family val="1"/>
    </font>
    <font>
      <b/>
      <sz val="12"/>
      <color theme="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6" fillId="5" borderId="0" xfId="0" applyFont="1" applyFill="1"/>
    <xf numFmtId="0" fontId="3" fillId="4" borderId="0" xfId="0" applyFont="1" applyFill="1"/>
    <xf numFmtId="0" fontId="6" fillId="5" borderId="0" xfId="0" applyFont="1" applyFill="1" applyAlignment="1">
      <alignment horizontal="center"/>
    </xf>
    <xf numFmtId="0" fontId="6" fillId="8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3" fontId="3" fillId="7" borderId="0" xfId="0" applyNumberFormat="1" applyFont="1" applyFill="1" applyAlignment="1">
      <alignment horizontal="center"/>
    </xf>
    <xf numFmtId="6" fontId="3" fillId="4" borderId="0" xfId="0" applyNumberFormat="1" applyFont="1" applyFill="1" applyAlignment="1">
      <alignment horizontal="center"/>
    </xf>
    <xf numFmtId="0" fontId="2" fillId="7" borderId="0" xfId="0" applyFont="1" applyFill="1"/>
    <xf numFmtId="164" fontId="0" fillId="0" borderId="0" xfId="0" applyNumberFormat="1"/>
    <xf numFmtId="1" fontId="3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1" fillId="5" borderId="0" xfId="0" applyFont="1" applyFill="1" applyAlignment="1">
      <alignment horizontal="center"/>
    </xf>
    <xf numFmtId="0" fontId="3" fillId="8" borderId="0" xfId="0" applyFont="1" applyFill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B8-3EF1-C344-A2AE-E92735480DC0}">
  <dimension ref="A1:CD71"/>
  <sheetViews>
    <sheetView topLeftCell="A21" workbookViewId="0">
      <selection activeCell="C16" sqref="C16"/>
    </sheetView>
  </sheetViews>
  <sheetFormatPr baseColWidth="10" defaultRowHeight="16" x14ac:dyDescent="0.2"/>
  <cols>
    <col min="2" max="2" width="18" customWidth="1"/>
    <col min="3" max="3" width="22.5" customWidth="1"/>
    <col min="4" max="4" width="16.1640625" customWidth="1"/>
    <col min="5" max="5" width="23.83203125" customWidth="1"/>
    <col min="6" max="6" width="26" customWidth="1"/>
  </cols>
  <sheetData>
    <row r="1" spans="1:82" x14ac:dyDescent="0.2">
      <c r="A1" s="4"/>
      <c r="B1" s="4"/>
      <c r="C1" s="4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">
      <c r="A2" s="38" t="s">
        <v>2</v>
      </c>
      <c r="B2" s="38"/>
      <c r="C2" s="38"/>
      <c r="D2" s="38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">
      <c r="A3" s="4"/>
      <c r="B3" s="13" t="s">
        <v>0</v>
      </c>
      <c r="C3" s="14" t="s">
        <v>1</v>
      </c>
      <c r="D3" s="4"/>
      <c r="E3" s="4"/>
      <c r="F3" s="4"/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2">
      <c r="A4" s="4"/>
      <c r="B4" s="15">
        <v>5</v>
      </c>
      <c r="C4" s="16">
        <v>9468</v>
      </c>
      <c r="D4" s="4"/>
      <c r="E4" s="4"/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2">
      <c r="A5" s="4"/>
      <c r="B5" s="15">
        <v>11</v>
      </c>
      <c r="C5" s="16">
        <v>2536</v>
      </c>
      <c r="D5" s="4"/>
      <c r="E5" s="4"/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 spans="1:82" x14ac:dyDescent="0.2">
      <c r="A6" s="4"/>
      <c r="B6" s="4"/>
      <c r="C6" s="4"/>
      <c r="D6" s="4"/>
      <c r="E6" s="4"/>
      <c r="F6" s="4"/>
      <c r="G6" s="4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 spans="1:82" x14ac:dyDescent="0.2">
      <c r="A7" s="4"/>
      <c r="B7" s="4"/>
      <c r="C7" s="4"/>
      <c r="D7" s="4"/>
      <c r="E7" s="4"/>
      <c r="F7" s="4"/>
      <c r="G7" s="4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 spans="1:82" x14ac:dyDescent="0.2">
      <c r="A8" s="4"/>
      <c r="B8" s="4"/>
      <c r="C8" s="4"/>
      <c r="D8" s="4"/>
      <c r="E8" s="4"/>
      <c r="F8" s="4"/>
      <c r="G8" s="4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</row>
    <row r="9" spans="1:82" x14ac:dyDescent="0.2">
      <c r="A9" s="4"/>
      <c r="B9" s="4"/>
      <c r="C9" s="4"/>
      <c r="D9" s="4"/>
      <c r="E9" s="4"/>
      <c r="F9" s="4"/>
      <c r="G9" s="4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 spans="1:82" x14ac:dyDescent="0.2">
      <c r="A10" s="38" t="s">
        <v>3</v>
      </c>
      <c r="B10" s="38"/>
      <c r="C10" s="38"/>
      <c r="D10" s="38"/>
      <c r="E10" s="4"/>
      <c r="F10" s="4"/>
      <c r="G10" s="4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 spans="1:82" x14ac:dyDescent="0.2">
      <c r="A11" s="17"/>
      <c r="B11" s="5" t="s">
        <v>4</v>
      </c>
      <c r="C11" s="5" t="s">
        <v>12</v>
      </c>
      <c r="D11" s="5" t="s">
        <v>5</v>
      </c>
      <c r="E11" s="5" t="s">
        <v>6</v>
      </c>
      <c r="F11" s="5" t="s">
        <v>7</v>
      </c>
      <c r="G11" s="5" t="s">
        <v>8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 spans="1:82" x14ac:dyDescent="0.2">
      <c r="A12" s="6" t="s">
        <v>11</v>
      </c>
      <c r="B12" s="18">
        <v>0</v>
      </c>
      <c r="C12" s="18">
        <v>2.93</v>
      </c>
      <c r="D12" s="18">
        <v>7.76</v>
      </c>
      <c r="E12" s="18">
        <v>15.01</v>
      </c>
      <c r="F12" s="18">
        <v>4.9000000000000004</v>
      </c>
      <c r="G12" s="18">
        <v>13.92</v>
      </c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 spans="1:82" x14ac:dyDescent="0.2">
      <c r="A13" s="6" t="s">
        <v>12</v>
      </c>
      <c r="B13" s="18">
        <v>2.93</v>
      </c>
      <c r="C13" s="18">
        <v>0</v>
      </c>
      <c r="D13" s="18">
        <v>10.7</v>
      </c>
      <c r="E13" s="18">
        <v>12.08</v>
      </c>
      <c r="F13" s="18">
        <v>1.96</v>
      </c>
      <c r="G13" s="18">
        <v>16.86</v>
      </c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 spans="1:82" x14ac:dyDescent="0.2">
      <c r="A14" s="6" t="s">
        <v>5</v>
      </c>
      <c r="B14" s="18">
        <v>7.76</v>
      </c>
      <c r="C14" s="18">
        <v>10.7</v>
      </c>
      <c r="D14" s="18">
        <v>0</v>
      </c>
      <c r="E14" s="18">
        <v>22.77</v>
      </c>
      <c r="F14" s="18">
        <v>12.66</v>
      </c>
      <c r="G14" s="18">
        <v>6.16</v>
      </c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</row>
    <row r="15" spans="1:82" x14ac:dyDescent="0.2">
      <c r="A15" s="6" t="s">
        <v>6</v>
      </c>
      <c r="B15" s="18">
        <v>15.01</v>
      </c>
      <c r="C15" s="18">
        <v>12.08</v>
      </c>
      <c r="D15" s="18">
        <v>22.77</v>
      </c>
      <c r="E15" s="18">
        <v>0</v>
      </c>
      <c r="F15" s="18">
        <v>10.11</v>
      </c>
      <c r="G15" s="18">
        <v>28.93</v>
      </c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2">
      <c r="A16" s="6" t="s">
        <v>7</v>
      </c>
      <c r="B16" s="18">
        <v>4.9000000000000004</v>
      </c>
      <c r="C16" s="18">
        <v>1.96</v>
      </c>
      <c r="D16" s="18">
        <v>12.66</v>
      </c>
      <c r="E16" s="18">
        <v>10.11</v>
      </c>
      <c r="F16" s="18">
        <v>0</v>
      </c>
      <c r="G16" s="18">
        <v>18.82</v>
      </c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 spans="1:82" x14ac:dyDescent="0.2">
      <c r="A17" s="6" t="s">
        <v>8</v>
      </c>
      <c r="B17" s="18">
        <v>13.92</v>
      </c>
      <c r="C17" s="18">
        <v>16.86</v>
      </c>
      <c r="D17" s="18">
        <v>6.16</v>
      </c>
      <c r="E17" s="18">
        <v>28.93</v>
      </c>
      <c r="F17" s="18">
        <v>18.82</v>
      </c>
      <c r="G17" s="18">
        <v>0</v>
      </c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 spans="1:82" x14ac:dyDescent="0.2">
      <c r="A18" s="4"/>
      <c r="B18" s="4"/>
      <c r="C18" s="4"/>
      <c r="D18" s="4"/>
      <c r="E18" s="4"/>
      <c r="F18" s="4"/>
      <c r="G18" s="4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</row>
    <row r="19" spans="1:82" x14ac:dyDescent="0.2">
      <c r="A19" s="4"/>
      <c r="B19" s="4"/>
      <c r="C19" s="4"/>
      <c r="D19" s="4"/>
      <c r="E19" s="4"/>
      <c r="F19" s="4"/>
      <c r="G19" s="4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 spans="1:82" x14ac:dyDescent="0.2">
      <c r="A20" s="4"/>
      <c r="B20" s="4"/>
      <c r="C20" s="4"/>
      <c r="D20" s="4"/>
      <c r="E20" s="4"/>
      <c r="F20" s="4"/>
      <c r="G20" s="4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 spans="1:82" x14ac:dyDescent="0.2">
      <c r="A21" s="4"/>
      <c r="B21" s="4"/>
      <c r="C21" s="4"/>
      <c r="D21" s="4"/>
      <c r="E21" s="4"/>
      <c r="F21" s="4"/>
      <c r="G21" s="4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 spans="1:82" x14ac:dyDescent="0.2">
      <c r="A22" s="39" t="s">
        <v>14</v>
      </c>
      <c r="B22" s="39"/>
      <c r="C22" s="39"/>
      <c r="D22" s="39"/>
      <c r="E22" s="39"/>
      <c r="F22" s="4"/>
      <c r="G22" s="4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 spans="1:82" x14ac:dyDescent="0.2">
      <c r="A23" s="4"/>
      <c r="B23" s="13" t="s">
        <v>9</v>
      </c>
      <c r="C23" s="14" t="s">
        <v>13</v>
      </c>
      <c r="D23" s="14" t="s">
        <v>10</v>
      </c>
      <c r="E23" s="4"/>
      <c r="F23" s="4"/>
      <c r="G23" s="4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</row>
    <row r="24" spans="1:82" x14ac:dyDescent="0.2">
      <c r="A24" s="4"/>
      <c r="B24" s="7" t="s">
        <v>11</v>
      </c>
      <c r="C24" s="16">
        <v>3.31</v>
      </c>
      <c r="D24" s="16">
        <v>298.35000000000002</v>
      </c>
      <c r="E24" s="4"/>
      <c r="F24" s="4"/>
      <c r="G24" s="4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 spans="1:82" x14ac:dyDescent="0.2">
      <c r="A25" s="4"/>
      <c r="B25" s="7" t="s">
        <v>12</v>
      </c>
      <c r="C25" s="16">
        <v>1.52</v>
      </c>
      <c r="D25" s="16">
        <v>296.56</v>
      </c>
      <c r="E25" s="4"/>
      <c r="F25" s="4"/>
      <c r="G25" s="4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</row>
    <row r="26" spans="1:82" x14ac:dyDescent="0.2">
      <c r="A26" s="4"/>
      <c r="B26" s="7" t="s">
        <v>5</v>
      </c>
      <c r="C26" s="16">
        <v>297.64</v>
      </c>
      <c r="D26" s="16">
        <v>1.99</v>
      </c>
      <c r="E26" s="4"/>
      <c r="F26" s="4"/>
      <c r="G26" s="4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 spans="1:82" x14ac:dyDescent="0.2">
      <c r="A27" s="4"/>
      <c r="B27" s="7" t="s">
        <v>6</v>
      </c>
      <c r="C27" s="16">
        <v>11.76</v>
      </c>
      <c r="D27" s="16">
        <v>297.58999999999997</v>
      </c>
      <c r="E27" s="4"/>
      <c r="F27" s="4"/>
      <c r="G27" s="4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</row>
    <row r="28" spans="1:82" x14ac:dyDescent="0.2">
      <c r="A28" s="4"/>
      <c r="B28" s="8" t="s">
        <v>7</v>
      </c>
      <c r="C28" s="19">
        <v>2.59</v>
      </c>
      <c r="D28" s="19">
        <v>300.12</v>
      </c>
      <c r="E28" s="4"/>
      <c r="F28" s="4"/>
      <c r="G28" s="4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 spans="1:82" x14ac:dyDescent="0.2">
      <c r="A29" s="4"/>
      <c r="B29" s="8" t="s">
        <v>8</v>
      </c>
      <c r="C29" s="19">
        <v>293.91000000000003</v>
      </c>
      <c r="D29" s="19">
        <v>9.2799999999999994</v>
      </c>
      <c r="E29" s="4"/>
      <c r="F29" s="4"/>
      <c r="G29" s="4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</row>
    <row r="30" spans="1:82" x14ac:dyDescent="0.2">
      <c r="A30" s="4"/>
      <c r="B30" s="4"/>
      <c r="C30" s="4"/>
      <c r="D30" s="4"/>
      <c r="E30" s="4"/>
      <c r="F30" s="4"/>
      <c r="G30" s="4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</row>
    <row r="31" spans="1:82" x14ac:dyDescent="0.2">
      <c r="A31" s="4"/>
      <c r="B31" s="4"/>
      <c r="C31" s="4"/>
      <c r="D31" s="4"/>
      <c r="E31" s="4"/>
      <c r="F31" s="4"/>
      <c r="G31" s="4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</row>
    <row r="32" spans="1:82" x14ac:dyDescent="0.2">
      <c r="A32" s="4"/>
      <c r="B32" s="4"/>
      <c r="C32" s="4"/>
      <c r="D32" s="4"/>
      <c r="E32" s="4"/>
      <c r="F32" s="4"/>
      <c r="G32" s="4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</row>
    <row r="33" spans="1:82" x14ac:dyDescent="0.2">
      <c r="A33" s="4"/>
      <c r="B33" s="4"/>
      <c r="C33" s="4"/>
      <c r="D33" s="4"/>
      <c r="E33" s="4"/>
      <c r="F33" s="4"/>
      <c r="G33" s="4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</row>
    <row r="34" spans="1:82" x14ac:dyDescent="0.2">
      <c r="A34" s="4"/>
      <c r="B34" s="4"/>
      <c r="C34" s="4"/>
      <c r="D34" s="4"/>
      <c r="E34" s="4"/>
      <c r="F34" s="4"/>
      <c r="G34" s="4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</row>
    <row r="35" spans="1:82" x14ac:dyDescent="0.2">
      <c r="A35" s="4"/>
      <c r="B35" s="4"/>
      <c r="C35" s="4"/>
      <c r="D35" s="4"/>
      <c r="E35" s="4"/>
      <c r="F35" s="4"/>
      <c r="G35" s="4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</row>
    <row r="36" spans="1:82" x14ac:dyDescent="0.2">
      <c r="A36" s="2"/>
      <c r="B36" s="2" t="s">
        <v>15</v>
      </c>
      <c r="C36" s="2"/>
      <c r="D36" s="2"/>
      <c r="E36" s="4"/>
      <c r="F36" s="4"/>
      <c r="G36" s="4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</row>
    <row r="37" spans="1:82" x14ac:dyDescent="0.2">
      <c r="A37" s="4"/>
      <c r="B37" s="11" t="s">
        <v>16</v>
      </c>
      <c r="C37" s="11" t="s">
        <v>19</v>
      </c>
      <c r="D37" s="11" t="s">
        <v>20</v>
      </c>
      <c r="E37" s="11" t="s">
        <v>21</v>
      </c>
      <c r="F37" s="11" t="s">
        <v>22</v>
      </c>
      <c r="G37" s="20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</row>
    <row r="38" spans="1:82" x14ac:dyDescent="0.2">
      <c r="A38" s="4"/>
      <c r="B38" s="21">
        <v>1</v>
      </c>
      <c r="C38" s="21">
        <v>5</v>
      </c>
      <c r="D38" s="21" t="s">
        <v>17</v>
      </c>
      <c r="E38" s="22">
        <v>4000</v>
      </c>
      <c r="F38" s="22">
        <v>1842</v>
      </c>
      <c r="G38" s="4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</row>
    <row r="39" spans="1:82" x14ac:dyDescent="0.2">
      <c r="A39" s="4"/>
      <c r="B39" s="21">
        <v>12</v>
      </c>
      <c r="C39" s="21">
        <v>5</v>
      </c>
      <c r="D39" s="21" t="s">
        <v>18</v>
      </c>
      <c r="E39" s="22">
        <v>2500</v>
      </c>
      <c r="F39" s="21">
        <v>983</v>
      </c>
      <c r="G39" s="4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</row>
    <row r="40" spans="1:82" x14ac:dyDescent="0.2">
      <c r="A40" s="4"/>
      <c r="B40" s="21">
        <v>21</v>
      </c>
      <c r="C40" s="21">
        <v>5</v>
      </c>
      <c r="D40" s="21" t="s">
        <v>18</v>
      </c>
      <c r="E40" s="22">
        <v>2500</v>
      </c>
      <c r="F40" s="21">
        <v>824</v>
      </c>
      <c r="G40" s="4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</row>
    <row r="41" spans="1:82" x14ac:dyDescent="0.2">
      <c r="A41" s="4"/>
      <c r="B41" s="21">
        <v>2</v>
      </c>
      <c r="C41" s="21">
        <v>5</v>
      </c>
      <c r="D41" s="21" t="s">
        <v>17</v>
      </c>
      <c r="E41" s="22">
        <v>3000</v>
      </c>
      <c r="F41" s="21">
        <v>250</v>
      </c>
      <c r="G41" s="4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</row>
    <row r="42" spans="1:82" x14ac:dyDescent="0.2">
      <c r="A42" s="4"/>
      <c r="B42" s="23">
        <v>10</v>
      </c>
      <c r="C42" s="23">
        <v>11</v>
      </c>
      <c r="D42" s="23" t="s">
        <v>17</v>
      </c>
      <c r="E42" s="24">
        <v>2000</v>
      </c>
      <c r="F42" s="23">
        <v>114</v>
      </c>
      <c r="G42" s="4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</row>
    <row r="43" spans="1:82" x14ac:dyDescent="0.2">
      <c r="A43" s="4"/>
      <c r="B43" s="23">
        <v>28</v>
      </c>
      <c r="C43" s="23">
        <v>11</v>
      </c>
      <c r="D43" s="23" t="s">
        <v>18</v>
      </c>
      <c r="E43" s="24">
        <v>2000</v>
      </c>
      <c r="F43" s="23">
        <v>488</v>
      </c>
      <c r="G43" s="4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</row>
    <row r="44" spans="1:82" x14ac:dyDescent="0.2">
      <c r="A44" s="4"/>
      <c r="B44" s="4"/>
      <c r="C44" s="4"/>
      <c r="D44" s="4"/>
      <c r="E44" s="4"/>
      <c r="F44" s="4"/>
      <c r="G44" s="4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</row>
    <row r="45" spans="1:82" x14ac:dyDescent="0.2">
      <c r="A45" s="4"/>
      <c r="B45" s="4"/>
      <c r="C45" s="4"/>
      <c r="D45" s="4"/>
      <c r="E45" s="4"/>
      <c r="F45" s="4"/>
      <c r="G45" s="4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</row>
    <row r="46" spans="1:82" x14ac:dyDescent="0.2">
      <c r="A46" s="4"/>
      <c r="B46" s="4"/>
      <c r="C46" s="4"/>
      <c r="D46" s="4"/>
      <c r="E46" s="4"/>
      <c r="F46" s="4"/>
      <c r="G46" s="4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</row>
    <row r="47" spans="1:82" x14ac:dyDescent="0.2">
      <c r="A47" s="4"/>
      <c r="B47" s="2" t="s">
        <v>23</v>
      </c>
      <c r="C47" s="4"/>
      <c r="D47" s="4"/>
      <c r="E47" s="4"/>
      <c r="F47" s="4"/>
      <c r="G47" s="4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</row>
    <row r="48" spans="1:82" x14ac:dyDescent="0.2">
      <c r="A48" s="4"/>
      <c r="B48" s="11" t="s">
        <v>24</v>
      </c>
      <c r="C48" s="11" t="s">
        <v>25</v>
      </c>
      <c r="D48" s="4"/>
      <c r="E48" s="4"/>
      <c r="F48" s="4"/>
      <c r="G48" s="4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</row>
    <row r="49" spans="1:82" x14ac:dyDescent="0.2">
      <c r="A49" s="4"/>
      <c r="B49" s="21" t="s">
        <v>26</v>
      </c>
      <c r="C49" s="25">
        <v>800</v>
      </c>
      <c r="D49" s="4"/>
      <c r="E49" s="4"/>
      <c r="F49" s="4"/>
      <c r="G49" s="4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50" spans="1:82" x14ac:dyDescent="0.2">
      <c r="A50" s="4"/>
      <c r="B50" s="21" t="s">
        <v>18</v>
      </c>
      <c r="C50" s="25">
        <v>1600</v>
      </c>
      <c r="D50" s="4"/>
      <c r="E50" s="4"/>
      <c r="F50" s="4"/>
      <c r="G50" s="4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</row>
    <row r="51" spans="1:82" x14ac:dyDescent="0.2">
      <c r="A51" s="4"/>
      <c r="B51" s="4"/>
      <c r="C51" s="4"/>
      <c r="D51" s="4"/>
      <c r="E51" s="4"/>
      <c r="F51" s="4"/>
      <c r="G51" s="4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</row>
    <row r="52" spans="1:82" x14ac:dyDescent="0.2">
      <c r="A52" s="4"/>
      <c r="B52" s="4"/>
      <c r="C52" s="4"/>
      <c r="D52" s="4"/>
      <c r="E52" s="4"/>
      <c r="F52" s="4"/>
      <c r="G52" s="4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</row>
    <row r="53" spans="1:82" x14ac:dyDescent="0.2">
      <c r="A53" s="4"/>
      <c r="B53" s="4"/>
      <c r="C53" s="4"/>
      <c r="D53" s="4"/>
      <c r="E53" s="4"/>
      <c r="F53" s="4"/>
      <c r="G53" s="4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</row>
    <row r="54" spans="1:82" x14ac:dyDescent="0.2">
      <c r="A54" s="4"/>
      <c r="B54" s="4"/>
      <c r="C54" s="4"/>
      <c r="D54" s="4"/>
      <c r="E54" s="4"/>
      <c r="F54" s="4"/>
      <c r="G54" s="4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</row>
    <row r="55" spans="1:82" x14ac:dyDescent="0.2">
      <c r="A55" s="4"/>
      <c r="B55" s="4"/>
      <c r="C55" s="4"/>
      <c r="D55" s="4"/>
      <c r="E55" s="4"/>
      <c r="F55" s="4"/>
      <c r="G55" s="4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</row>
    <row r="56" spans="1:82" x14ac:dyDescent="0.2">
      <c r="A56" s="4"/>
      <c r="B56" s="4"/>
      <c r="C56" s="4"/>
      <c r="D56" s="4"/>
      <c r="E56" s="4"/>
      <c r="F56" s="4"/>
      <c r="G56" s="4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 spans="1:82" x14ac:dyDescent="0.2">
      <c r="A57" s="4"/>
      <c r="B57" s="4"/>
      <c r="C57" s="4"/>
      <c r="D57" s="4"/>
      <c r="E57" s="4"/>
      <c r="F57" s="4"/>
      <c r="G57" s="4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 spans="1:82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 spans="1:82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 spans="1:82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 spans="1:82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 spans="1:82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 spans="1:82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 spans="1:82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 spans="1:8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</row>
    <row r="66" spans="1:8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 spans="1:8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</row>
    <row r="68" spans="1:8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</row>
    <row r="69" spans="1:8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</row>
    <row r="70" spans="1:8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</row>
    <row r="71" spans="1:8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</sheetData>
  <mergeCells count="3">
    <mergeCell ref="A2:D2"/>
    <mergeCell ref="A10:D10"/>
    <mergeCell ref="A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5784-16A1-F847-AF6B-DDDEEB7A1211}">
  <dimension ref="A1:R121"/>
  <sheetViews>
    <sheetView tabSelected="1" topLeftCell="A69" zoomScaleNormal="50" workbookViewId="0">
      <selection activeCell="O50" sqref="O50"/>
    </sheetView>
  </sheetViews>
  <sheetFormatPr baseColWidth="10" defaultRowHeight="16" x14ac:dyDescent="0.2"/>
  <cols>
    <col min="2" max="2" width="17.6640625" customWidth="1"/>
    <col min="12" max="12" width="28.5" customWidth="1"/>
    <col min="13" max="13" width="29.83203125" customWidth="1"/>
    <col min="14" max="14" width="37.83203125" customWidth="1"/>
    <col min="15" max="15" width="40" customWidth="1"/>
  </cols>
  <sheetData>
    <row r="1" spans="1:1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1" t="s">
        <v>0</v>
      </c>
      <c r="C5" s="11" t="s">
        <v>46</v>
      </c>
      <c r="D5" s="11" t="s">
        <v>47</v>
      </c>
      <c r="E5" s="11" t="s">
        <v>48</v>
      </c>
      <c r="F5" s="11" t="s">
        <v>49</v>
      </c>
      <c r="G5" s="11" t="s">
        <v>50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21">
        <v>5</v>
      </c>
      <c r="C6" s="21">
        <v>9468</v>
      </c>
      <c r="D6" s="28">
        <f t="shared" ref="D6:F7" si="0">ROUNDUP(C6 * 1.1, 0)</f>
        <v>10415</v>
      </c>
      <c r="E6" s="28">
        <f t="shared" si="0"/>
        <v>11457</v>
      </c>
      <c r="F6" s="28">
        <f t="shared" si="0"/>
        <v>12603</v>
      </c>
      <c r="G6" s="28">
        <f>ROUNDUP(B41 * 1.1, 0)</f>
        <v>0</v>
      </c>
      <c r="H6" s="1"/>
      <c r="I6" s="1"/>
      <c r="J6" s="1"/>
      <c r="K6" s="1"/>
      <c r="L6" s="11" t="s">
        <v>0</v>
      </c>
      <c r="M6" s="11" t="s">
        <v>52</v>
      </c>
      <c r="N6" s="1"/>
      <c r="O6" s="36" t="s">
        <v>31</v>
      </c>
      <c r="P6" s="1"/>
      <c r="Q6" s="1"/>
    </row>
    <row r="7" spans="1:17" x14ac:dyDescent="0.2">
      <c r="A7" s="1"/>
      <c r="B7" s="21">
        <v>11</v>
      </c>
      <c r="C7" s="21">
        <v>2536</v>
      </c>
      <c r="D7" s="28">
        <f t="shared" si="0"/>
        <v>2790</v>
      </c>
      <c r="E7" s="28">
        <f t="shared" si="0"/>
        <v>3069</v>
      </c>
      <c r="F7" s="28">
        <f t="shared" si="0"/>
        <v>3376</v>
      </c>
      <c r="G7" s="28">
        <f>ROUNDUP(B42 * 1.1, 0)</f>
        <v>0</v>
      </c>
      <c r="H7" s="1"/>
      <c r="I7" s="1"/>
      <c r="J7" s="1"/>
      <c r="K7" s="1"/>
      <c r="L7" s="29">
        <v>5</v>
      </c>
      <c r="M7" s="29">
        <f>SUM(C40:F40)</f>
        <v>10305</v>
      </c>
      <c r="N7" s="2" t="s">
        <v>53</v>
      </c>
      <c r="O7" s="21">
        <v>11000</v>
      </c>
      <c r="P7" s="1"/>
      <c r="Q7" s="1"/>
    </row>
    <row r="8" spans="1:17" x14ac:dyDescent="0.2">
      <c r="A8" s="1"/>
      <c r="B8" s="30" t="s">
        <v>51</v>
      </c>
      <c r="C8" s="31">
        <f>SUM(C6:C7)</f>
        <v>12004</v>
      </c>
      <c r="D8" s="31">
        <f>SUM(D6:D7)</f>
        <v>13205</v>
      </c>
      <c r="E8" s="31">
        <f t="shared" ref="E8:G8" si="1">SUM(E6:E7)</f>
        <v>14526</v>
      </c>
      <c r="F8" s="31">
        <f>SUM(F6:F7)</f>
        <v>15979</v>
      </c>
      <c r="G8" s="31">
        <f t="shared" si="1"/>
        <v>0</v>
      </c>
      <c r="H8" s="1"/>
      <c r="I8" s="1"/>
      <c r="J8" s="1"/>
      <c r="K8" s="1"/>
      <c r="L8" s="29">
        <v>11</v>
      </c>
      <c r="M8" s="29">
        <f>SUM(G40:H40)</f>
        <v>4000</v>
      </c>
      <c r="N8" s="2" t="s">
        <v>53</v>
      </c>
      <c r="O8" s="21">
        <v>2800</v>
      </c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"/>
      <c r="Q10" s="1"/>
    </row>
    <row r="11" spans="1:17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1"/>
      <c r="Q11" s="1"/>
    </row>
    <row r="12" spans="1:17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1"/>
      <c r="Q12" s="1"/>
    </row>
    <row r="13" spans="1:17" x14ac:dyDescent="0.2">
      <c r="A13" s="4"/>
      <c r="B13" s="38" t="s">
        <v>27</v>
      </c>
      <c r="C13" s="38"/>
      <c r="D13" s="38"/>
      <c r="E13" s="38"/>
      <c r="F13" s="38"/>
      <c r="G13" s="38"/>
      <c r="H13" s="38"/>
      <c r="I13" s="4"/>
      <c r="J13" s="4"/>
      <c r="K13" s="4"/>
      <c r="L13" s="4"/>
      <c r="M13" s="4"/>
      <c r="N13" s="4"/>
      <c r="O13" s="4"/>
      <c r="P13" s="1"/>
      <c r="Q13" s="1"/>
    </row>
    <row r="14" spans="1:17" x14ac:dyDescent="0.2">
      <c r="A14" s="4"/>
      <c r="B14" s="11" t="s">
        <v>28</v>
      </c>
      <c r="C14" s="21">
        <v>1</v>
      </c>
      <c r="D14" s="21">
        <v>2</v>
      </c>
      <c r="E14" s="21">
        <v>10</v>
      </c>
      <c r="F14" s="21">
        <v>12</v>
      </c>
      <c r="G14" s="21">
        <v>21</v>
      </c>
      <c r="H14" s="21">
        <v>28</v>
      </c>
      <c r="I14" s="4"/>
      <c r="J14" s="4"/>
      <c r="K14" s="4"/>
      <c r="L14" s="4"/>
      <c r="M14" s="4"/>
      <c r="N14" s="4"/>
      <c r="O14" s="4"/>
      <c r="P14" s="1"/>
      <c r="Q14" s="1"/>
    </row>
    <row r="15" spans="1:17" x14ac:dyDescent="0.2">
      <c r="A15" s="4"/>
      <c r="B15" s="11" t="s">
        <v>21</v>
      </c>
      <c r="C15" s="21">
        <v>2158</v>
      </c>
      <c r="D15" s="21">
        <v>2750</v>
      </c>
      <c r="E15" s="21">
        <v>1886</v>
      </c>
      <c r="F15" s="21">
        <v>1517</v>
      </c>
      <c r="G15" s="21">
        <v>1676</v>
      </c>
      <c r="H15" s="21">
        <v>1512</v>
      </c>
      <c r="I15" s="4"/>
      <c r="J15" s="4"/>
      <c r="K15" s="4"/>
      <c r="L15" s="4"/>
      <c r="M15" s="4"/>
      <c r="N15" s="4"/>
      <c r="O15" s="4"/>
      <c r="P15" s="1"/>
      <c r="Q15" s="1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"/>
      <c r="Q16" s="1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1"/>
      <c r="Q17" s="1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"/>
      <c r="Q18" s="1"/>
    </row>
    <row r="19" spans="1:17" x14ac:dyDescent="0.2">
      <c r="A19" s="4"/>
      <c r="B19" s="38" t="s">
        <v>29</v>
      </c>
      <c r="C19" s="38"/>
      <c r="D19" s="38"/>
      <c r="E19" s="38"/>
      <c r="F19" s="38"/>
      <c r="G19" s="38"/>
      <c r="H19" s="38"/>
      <c r="I19" s="4"/>
      <c r="J19" s="4"/>
      <c r="K19" s="4"/>
      <c r="L19" s="4"/>
      <c r="M19" s="4"/>
      <c r="N19" s="4"/>
      <c r="O19" s="4"/>
      <c r="P19" s="1"/>
      <c r="Q19" s="1"/>
    </row>
    <row r="20" spans="1:17" x14ac:dyDescent="0.2">
      <c r="A20" s="4"/>
      <c r="B20" s="11" t="s">
        <v>28</v>
      </c>
      <c r="C20" s="21">
        <v>1</v>
      </c>
      <c r="D20" s="21">
        <v>2</v>
      </c>
      <c r="E20" s="21">
        <v>10</v>
      </c>
      <c r="F20" s="21">
        <v>12</v>
      </c>
      <c r="G20" s="21">
        <v>21</v>
      </c>
      <c r="H20" s="21">
        <v>28</v>
      </c>
      <c r="I20" s="4"/>
      <c r="J20" s="4"/>
      <c r="K20" s="4"/>
      <c r="L20" s="4"/>
      <c r="M20" s="4"/>
      <c r="N20" s="4"/>
      <c r="O20" s="4"/>
      <c r="P20" s="1"/>
      <c r="Q20" s="1"/>
    </row>
    <row r="21" spans="1:17" x14ac:dyDescent="0.2">
      <c r="A21" s="4"/>
      <c r="B21" s="11" t="s">
        <v>30</v>
      </c>
      <c r="C21" s="21">
        <v>2158</v>
      </c>
      <c r="D21" s="21">
        <v>2750</v>
      </c>
      <c r="E21" s="21">
        <v>1886</v>
      </c>
      <c r="F21" s="21">
        <v>1517</v>
      </c>
      <c r="G21" s="21">
        <v>1676</v>
      </c>
      <c r="H21" s="21">
        <v>1512</v>
      </c>
      <c r="I21" s="32">
        <f>SUM(C21:H21)</f>
        <v>11499</v>
      </c>
      <c r="J21" s="4"/>
      <c r="K21" s="4"/>
      <c r="L21" s="4"/>
      <c r="M21" s="4"/>
      <c r="N21" s="4"/>
      <c r="O21" s="4"/>
      <c r="P21" s="1"/>
      <c r="Q21" s="1"/>
    </row>
    <row r="22" spans="1:17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"/>
      <c r="Q22" s="1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"/>
      <c r="Q23" s="1"/>
    </row>
    <row r="24" spans="1:17" x14ac:dyDescent="0.2">
      <c r="A24" s="4"/>
      <c r="B24" s="1"/>
      <c r="C24" s="1"/>
      <c r="D24" s="38" t="s">
        <v>32</v>
      </c>
      <c r="E24" s="38"/>
      <c r="F24" s="4"/>
      <c r="G24" s="4"/>
      <c r="H24" s="4"/>
      <c r="I24" s="4"/>
      <c r="J24" s="4"/>
      <c r="K24" s="4"/>
      <c r="L24" s="4"/>
      <c r="M24" s="4"/>
      <c r="N24" s="4"/>
      <c r="O24" s="4"/>
      <c r="P24" s="1"/>
      <c r="Q24" s="1"/>
    </row>
    <row r="25" spans="1:17" x14ac:dyDescent="0.2">
      <c r="A25" s="4"/>
      <c r="B25" s="1"/>
      <c r="C25" s="1"/>
      <c r="D25" s="11" t="s">
        <v>19</v>
      </c>
      <c r="E25" s="11" t="s">
        <v>31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1"/>
      <c r="Q25" s="1"/>
    </row>
    <row r="26" spans="1:17" x14ac:dyDescent="0.2">
      <c r="A26" s="4"/>
      <c r="B26" s="1"/>
      <c r="C26" s="1"/>
      <c r="D26" s="21">
        <v>5</v>
      </c>
      <c r="E26" s="21">
        <f>11000+L33</f>
        <v>11505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1"/>
      <c r="Q26" s="1"/>
    </row>
    <row r="27" spans="1:17" x14ac:dyDescent="0.2">
      <c r="A27" s="4"/>
      <c r="B27" s="1"/>
      <c r="C27" s="1"/>
      <c r="D27" s="21">
        <v>11</v>
      </c>
      <c r="E27" s="21">
        <v>2800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1"/>
      <c r="Q27" s="1"/>
    </row>
    <row r="28" spans="1:17" x14ac:dyDescent="0.2">
      <c r="A28" s="4"/>
      <c r="B28" s="4"/>
      <c r="C28" s="4"/>
      <c r="D28" s="4"/>
      <c r="E28" s="4">
        <f>SUM(E26:E27)</f>
        <v>14305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1"/>
      <c r="Q28" s="1"/>
    </row>
    <row r="29" spans="1:17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"/>
      <c r="Q29" s="1"/>
    </row>
    <row r="30" spans="1:17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"/>
      <c r="Q30" s="1"/>
    </row>
    <row r="31" spans="1:17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"/>
      <c r="Q31" s="1"/>
    </row>
    <row r="32" spans="1:17" x14ac:dyDescent="0.2">
      <c r="A32" s="4"/>
      <c r="B32" s="38" t="s">
        <v>33</v>
      </c>
      <c r="C32" s="38"/>
      <c r="D32" s="38"/>
      <c r="E32" s="38"/>
      <c r="F32" s="38"/>
      <c r="G32" s="38"/>
      <c r="H32" s="38"/>
      <c r="I32" s="4"/>
      <c r="J32" s="4"/>
      <c r="K32" s="4"/>
      <c r="L32" s="11" t="s">
        <v>42</v>
      </c>
      <c r="M32" s="11" t="s">
        <v>43</v>
      </c>
      <c r="N32" s="11" t="s">
        <v>44</v>
      </c>
      <c r="O32" s="11" t="s">
        <v>45</v>
      </c>
      <c r="P32" s="1"/>
      <c r="Q32" s="1"/>
    </row>
    <row r="33" spans="1:18" x14ac:dyDescent="0.2">
      <c r="A33" s="4"/>
      <c r="B33" s="11" t="s">
        <v>28</v>
      </c>
      <c r="C33" s="21">
        <v>1</v>
      </c>
      <c r="D33" s="21">
        <v>2</v>
      </c>
      <c r="E33" s="21">
        <v>10</v>
      </c>
      <c r="F33" s="21">
        <v>12</v>
      </c>
      <c r="G33" s="21">
        <v>21</v>
      </c>
      <c r="H33" s="21">
        <v>28</v>
      </c>
      <c r="I33" s="4"/>
      <c r="J33" s="4"/>
      <c r="K33" s="4"/>
      <c r="L33" s="34">
        <f>C8-I21</f>
        <v>505</v>
      </c>
      <c r="M33" s="4">
        <f>SUM(C21:F21)</f>
        <v>8311</v>
      </c>
      <c r="N33" s="4">
        <f>C6-M33</f>
        <v>1157</v>
      </c>
      <c r="O33" s="34">
        <f>N33-L33</f>
        <v>652</v>
      </c>
      <c r="P33" s="1"/>
      <c r="Q33" s="1"/>
    </row>
    <row r="34" spans="1:18" x14ac:dyDescent="0.2">
      <c r="A34" s="4"/>
      <c r="B34" s="11" t="s">
        <v>21</v>
      </c>
      <c r="C34" s="22">
        <v>4500</v>
      </c>
      <c r="D34" s="22">
        <v>2700</v>
      </c>
      <c r="E34" s="22">
        <v>2700</v>
      </c>
      <c r="F34" s="22">
        <v>2000</v>
      </c>
      <c r="G34" s="22">
        <v>1800</v>
      </c>
      <c r="H34" s="22">
        <v>2000</v>
      </c>
      <c r="I34" s="4"/>
      <c r="J34" s="4"/>
      <c r="K34" s="4"/>
      <c r="L34" s="34"/>
      <c r="M34" s="4"/>
      <c r="N34" s="4"/>
      <c r="O34" s="35"/>
      <c r="P34" s="1"/>
      <c r="Q34" s="1"/>
    </row>
    <row r="35" spans="1:1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"/>
      <c r="Q35" s="1"/>
    </row>
    <row r="36" spans="1:1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1"/>
      <c r="Q36" s="1"/>
    </row>
    <row r="37" spans="1:1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1"/>
      <c r="Q37" s="1"/>
    </row>
    <row r="38" spans="1:18" x14ac:dyDescent="0.2">
      <c r="A38" s="4"/>
      <c r="B38" s="38" t="s">
        <v>34</v>
      </c>
      <c r="C38" s="38"/>
      <c r="D38" s="38"/>
      <c r="E38" s="38"/>
      <c r="F38" s="38"/>
      <c r="G38" s="38"/>
      <c r="H38" s="38"/>
      <c r="I38" s="4"/>
      <c r="J38" s="4"/>
      <c r="K38" s="4"/>
      <c r="L38" s="4"/>
      <c r="M38" s="4"/>
      <c r="N38" s="4"/>
      <c r="O38" s="4"/>
      <c r="P38" s="1"/>
      <c r="Q38" s="1"/>
    </row>
    <row r="39" spans="1:18" x14ac:dyDescent="0.2">
      <c r="A39" s="4"/>
      <c r="B39" s="11" t="s">
        <v>28</v>
      </c>
      <c r="C39" s="21">
        <v>1</v>
      </c>
      <c r="D39" s="21">
        <v>2</v>
      </c>
      <c r="E39" s="21">
        <v>10</v>
      </c>
      <c r="F39" s="21">
        <v>12</v>
      </c>
      <c r="G39" s="21">
        <v>21</v>
      </c>
      <c r="H39" s="21">
        <v>28</v>
      </c>
      <c r="I39" s="4"/>
      <c r="J39" s="4"/>
      <c r="K39" s="4"/>
      <c r="L39" s="4"/>
      <c r="M39" s="4"/>
      <c r="N39" s="4"/>
      <c r="O39" s="4"/>
      <c r="P39" s="1"/>
      <c r="Q39" s="1"/>
    </row>
    <row r="40" spans="1:18" x14ac:dyDescent="0.2">
      <c r="A40" s="4"/>
      <c r="B40" s="11" t="s">
        <v>30</v>
      </c>
      <c r="C40" s="21">
        <v>3100</v>
      </c>
      <c r="D40" s="21">
        <v>2200</v>
      </c>
      <c r="E40" s="21">
        <v>2505</v>
      </c>
      <c r="F40" s="21">
        <v>2500</v>
      </c>
      <c r="G40" s="21">
        <v>2000</v>
      </c>
      <c r="H40" s="21">
        <v>2000</v>
      </c>
      <c r="I40" s="32">
        <f>SUM(C40:H40)</f>
        <v>14305</v>
      </c>
      <c r="J40" s="4"/>
      <c r="K40" s="4"/>
      <c r="L40" s="4"/>
      <c r="M40" s="4"/>
      <c r="N40" s="4"/>
      <c r="O40" s="4"/>
      <c r="P40" s="1"/>
      <c r="Q40" s="1"/>
    </row>
    <row r="41" spans="1:1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1"/>
      <c r="Q41" s="1"/>
    </row>
    <row r="42" spans="1:1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1" t="s">
        <v>42</v>
      </c>
      <c r="M42" s="11" t="s">
        <v>43</v>
      </c>
      <c r="N42" s="11" t="s">
        <v>44</v>
      </c>
      <c r="O42" s="33" t="s">
        <v>45</v>
      </c>
      <c r="P42" s="1"/>
      <c r="Q42" s="1"/>
    </row>
    <row r="43" spans="1:18" x14ac:dyDescent="0.2">
      <c r="A43" s="4"/>
      <c r="B43" s="1"/>
      <c r="C43" s="1"/>
      <c r="D43" s="38" t="s">
        <v>35</v>
      </c>
      <c r="E43" s="38"/>
      <c r="F43" s="4"/>
      <c r="G43" s="4"/>
      <c r="H43" s="4"/>
      <c r="I43" s="4"/>
      <c r="J43" s="4"/>
      <c r="K43" s="4"/>
      <c r="L43" s="4">
        <f>E28-I40</f>
        <v>0</v>
      </c>
      <c r="M43" s="4">
        <f>SUM(C40:F40)</f>
        <v>10305</v>
      </c>
      <c r="N43" s="4">
        <v>0</v>
      </c>
      <c r="O43" s="4">
        <v>0</v>
      </c>
      <c r="P43" s="1"/>
      <c r="Q43" s="1"/>
    </row>
    <row r="44" spans="1:18" x14ac:dyDescent="0.2">
      <c r="A44" s="4"/>
      <c r="B44" s="1"/>
      <c r="C44" s="1"/>
      <c r="D44" s="11" t="s">
        <v>19</v>
      </c>
      <c r="E44" s="11" t="s">
        <v>31</v>
      </c>
      <c r="F44" s="4"/>
      <c r="G44" s="4"/>
      <c r="H44" s="4"/>
      <c r="I44" s="4"/>
      <c r="J44" s="4"/>
      <c r="K44" s="4"/>
      <c r="L44" s="34"/>
      <c r="M44" s="4"/>
      <c r="N44" s="4"/>
      <c r="O44" s="34"/>
      <c r="P44" s="1"/>
      <c r="Q44" s="1"/>
      <c r="R44" s="27"/>
    </row>
    <row r="45" spans="1:18" x14ac:dyDescent="0.2">
      <c r="A45" s="4"/>
      <c r="B45" s="1"/>
      <c r="C45" s="1"/>
      <c r="D45" s="21">
        <v>5</v>
      </c>
      <c r="E45" s="21">
        <v>12000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1"/>
      <c r="Q45" s="1"/>
    </row>
    <row r="46" spans="1:18" x14ac:dyDescent="0.2">
      <c r="A46" s="4"/>
      <c r="B46" s="1"/>
      <c r="C46" s="1"/>
      <c r="D46" s="21">
        <v>11</v>
      </c>
      <c r="E46" s="21">
        <v>3100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1"/>
      <c r="Q46" s="1"/>
    </row>
    <row r="47" spans="1:18" x14ac:dyDescent="0.2">
      <c r="A47" s="4"/>
      <c r="B47" s="4"/>
      <c r="C47" s="4"/>
      <c r="D47" s="4"/>
      <c r="E47" s="4">
        <f>SUM(E45:E46)</f>
        <v>15100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1"/>
      <c r="Q47" s="1"/>
    </row>
    <row r="48" spans="1:18" x14ac:dyDescent="0.2">
      <c r="A48" s="4"/>
      <c r="B48" s="4"/>
      <c r="C48" s="4"/>
      <c r="D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1"/>
      <c r="Q48" s="1"/>
    </row>
    <row r="49" spans="1:17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1"/>
    </row>
    <row r="50" spans="1:17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1"/>
      <c r="Q50" s="1"/>
    </row>
    <row r="51" spans="1:17" x14ac:dyDescent="0.2">
      <c r="A51" s="4"/>
      <c r="B51" s="38" t="s">
        <v>36</v>
      </c>
      <c r="C51" s="38"/>
      <c r="D51" s="38"/>
      <c r="E51" s="38"/>
      <c r="F51" s="38"/>
      <c r="G51" s="38"/>
      <c r="H51" s="38"/>
      <c r="I51" s="4"/>
      <c r="J51" s="4"/>
      <c r="K51" s="4"/>
      <c r="L51" s="4"/>
      <c r="M51" s="4"/>
      <c r="N51" s="4"/>
      <c r="O51" s="4"/>
      <c r="P51" s="1"/>
      <c r="Q51" s="1"/>
    </row>
    <row r="52" spans="1:17" x14ac:dyDescent="0.2">
      <c r="A52" s="4"/>
      <c r="B52" s="11" t="s">
        <v>28</v>
      </c>
      <c r="C52" s="21">
        <v>1</v>
      </c>
      <c r="D52" s="21">
        <v>2</v>
      </c>
      <c r="E52" s="21">
        <v>10</v>
      </c>
      <c r="F52" s="21">
        <v>12</v>
      </c>
      <c r="G52" s="21">
        <v>21</v>
      </c>
      <c r="H52" s="21">
        <v>28</v>
      </c>
      <c r="I52" s="4"/>
      <c r="J52" s="4"/>
      <c r="K52" s="4"/>
      <c r="L52" s="4"/>
      <c r="M52" s="4"/>
      <c r="N52" s="4"/>
      <c r="O52" s="4"/>
      <c r="P52" s="1"/>
      <c r="Q52" s="1"/>
    </row>
    <row r="53" spans="1:17" x14ac:dyDescent="0.2">
      <c r="A53" s="4"/>
      <c r="B53" s="11" t="s">
        <v>21</v>
      </c>
      <c r="C53" s="22">
        <v>4500</v>
      </c>
      <c r="D53" s="22">
        <v>2700</v>
      </c>
      <c r="E53" s="22">
        <v>2700</v>
      </c>
      <c r="F53" s="22">
        <v>2000</v>
      </c>
      <c r="G53" s="22">
        <v>1800</v>
      </c>
      <c r="H53" s="22">
        <v>2000</v>
      </c>
      <c r="I53" s="4"/>
      <c r="J53" s="4"/>
      <c r="K53" s="4"/>
      <c r="L53" s="4"/>
      <c r="M53" s="4"/>
      <c r="N53" s="4"/>
      <c r="O53" s="4"/>
      <c r="P53" s="1"/>
      <c r="Q53" s="1"/>
    </row>
    <row r="54" spans="1:17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1"/>
      <c r="Q54" s="1"/>
    </row>
    <row r="55" spans="1:17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1"/>
      <c r="Q55" s="1"/>
    </row>
    <row r="56" spans="1:17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1"/>
      <c r="Q56" s="1"/>
    </row>
    <row r="57" spans="1:17" x14ac:dyDescent="0.2">
      <c r="A57" s="4"/>
      <c r="B57" s="38" t="s">
        <v>37</v>
      </c>
      <c r="C57" s="38"/>
      <c r="D57" s="38"/>
      <c r="E57" s="38"/>
      <c r="F57" s="38"/>
      <c r="G57" s="38"/>
      <c r="H57" s="38"/>
      <c r="I57" s="4"/>
      <c r="J57" s="4"/>
      <c r="K57" s="4"/>
      <c r="L57" s="4"/>
      <c r="M57" s="4"/>
      <c r="N57" s="4"/>
      <c r="O57" s="4"/>
      <c r="P57" s="1"/>
      <c r="Q57" s="1"/>
    </row>
    <row r="58" spans="1:17" x14ac:dyDescent="0.2">
      <c r="A58" s="4"/>
      <c r="B58" s="11" t="s">
        <v>28</v>
      </c>
      <c r="C58" s="21">
        <v>1</v>
      </c>
      <c r="D58" s="21">
        <v>2</v>
      </c>
      <c r="E58" s="21">
        <v>10</v>
      </c>
      <c r="F58" s="21">
        <v>12</v>
      </c>
      <c r="G58" s="21">
        <v>21</v>
      </c>
      <c r="H58" s="21">
        <v>28</v>
      </c>
      <c r="I58" s="4"/>
      <c r="J58" s="4"/>
      <c r="K58" s="4"/>
      <c r="L58" s="4"/>
      <c r="M58" s="4"/>
      <c r="N58" s="4"/>
      <c r="O58" s="4"/>
      <c r="P58" s="1"/>
      <c r="Q58" s="1"/>
    </row>
    <row r="59" spans="1:17" x14ac:dyDescent="0.2">
      <c r="A59" s="4"/>
      <c r="B59" s="11" t="s">
        <v>30</v>
      </c>
      <c r="C59" s="21">
        <v>3100</v>
      </c>
      <c r="D59" s="21">
        <v>2200</v>
      </c>
      <c r="E59" s="21">
        <v>2505</v>
      </c>
      <c r="F59" s="21">
        <v>2500</v>
      </c>
      <c r="G59" s="21">
        <v>2000</v>
      </c>
      <c r="H59" s="21">
        <v>2000</v>
      </c>
      <c r="I59" s="32">
        <f>SUM(C59:H59)</f>
        <v>14305</v>
      </c>
      <c r="J59" s="4"/>
      <c r="K59" s="4"/>
      <c r="L59" s="4"/>
      <c r="M59" s="4"/>
      <c r="N59" s="4"/>
      <c r="O59" s="4"/>
      <c r="P59" s="1"/>
      <c r="Q59" s="1"/>
    </row>
    <row r="60" spans="1:17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1"/>
      <c r="Q60" s="1"/>
    </row>
    <row r="61" spans="1:17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1"/>
      <c r="Q61" s="1"/>
    </row>
    <row r="62" spans="1:17" x14ac:dyDescent="0.2">
      <c r="A62" s="4"/>
      <c r="B62" s="1"/>
      <c r="C62" s="1"/>
      <c r="D62" s="38" t="s">
        <v>38</v>
      </c>
      <c r="E62" s="38"/>
      <c r="F62" s="4"/>
      <c r="G62" s="4"/>
      <c r="H62" s="4"/>
      <c r="I62" s="4"/>
      <c r="J62" s="4"/>
      <c r="K62" s="4"/>
      <c r="L62" s="4"/>
      <c r="M62" s="4"/>
      <c r="N62" s="4"/>
      <c r="O62" s="4"/>
      <c r="P62" s="1"/>
      <c r="Q62" s="1"/>
    </row>
    <row r="63" spans="1:17" x14ac:dyDescent="0.2">
      <c r="A63" s="4"/>
      <c r="B63" s="1"/>
      <c r="C63" s="1"/>
      <c r="D63" s="11" t="s">
        <v>19</v>
      </c>
      <c r="E63" s="11" t="s">
        <v>31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1"/>
      <c r="Q63" s="1"/>
    </row>
    <row r="64" spans="1:17" x14ac:dyDescent="0.2">
      <c r="A64" s="4"/>
      <c r="B64" s="1"/>
      <c r="C64" s="1"/>
      <c r="D64" s="21">
        <v>5</v>
      </c>
      <c r="E64" s="21">
        <v>13000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1"/>
      <c r="Q64" s="1"/>
    </row>
    <row r="65" spans="1:17" x14ac:dyDescent="0.2">
      <c r="A65" s="4"/>
      <c r="B65" s="1"/>
      <c r="C65" s="1"/>
      <c r="D65" s="21">
        <v>11</v>
      </c>
      <c r="E65" s="21">
        <v>3400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1"/>
      <c r="Q65" s="1"/>
    </row>
    <row r="66" spans="1:17" x14ac:dyDescent="0.2">
      <c r="A66" s="4"/>
      <c r="B66" s="4"/>
      <c r="C66" s="4"/>
      <c r="D66" s="4"/>
      <c r="E66" s="4">
        <f>SUM(E64:E65)</f>
        <v>16400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1"/>
      <c r="Q66" s="1"/>
    </row>
    <row r="67" spans="1:17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1"/>
      <c r="Q67" s="1"/>
    </row>
    <row r="68" spans="1:17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1"/>
      <c r="Q68" s="1"/>
    </row>
    <row r="69" spans="1:17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1"/>
      <c r="Q69" s="1"/>
    </row>
    <row r="70" spans="1:17" x14ac:dyDescent="0.2">
      <c r="A70" s="4"/>
      <c r="B70" s="38" t="s">
        <v>39</v>
      </c>
      <c r="C70" s="38"/>
      <c r="D70" s="38"/>
      <c r="E70" s="38"/>
      <c r="F70" s="38"/>
      <c r="G70" s="38"/>
      <c r="H70" s="38"/>
      <c r="I70" s="4"/>
      <c r="J70" s="4"/>
      <c r="K70" s="4"/>
      <c r="L70" s="4"/>
      <c r="M70" s="4"/>
      <c r="N70" s="4"/>
      <c r="O70" s="4"/>
      <c r="P70" s="1"/>
      <c r="Q70" s="1"/>
    </row>
    <row r="71" spans="1:17" x14ac:dyDescent="0.2">
      <c r="A71" s="4"/>
      <c r="B71" s="11" t="s">
        <v>28</v>
      </c>
      <c r="C71" s="21">
        <v>1</v>
      </c>
      <c r="D71" s="21">
        <v>2</v>
      </c>
      <c r="E71" s="21">
        <v>10</v>
      </c>
      <c r="F71" s="21">
        <v>12</v>
      </c>
      <c r="G71" s="21">
        <v>21</v>
      </c>
      <c r="H71" s="21">
        <v>28</v>
      </c>
      <c r="I71" s="4"/>
      <c r="J71" s="4"/>
      <c r="K71" s="4"/>
      <c r="L71" s="4"/>
      <c r="M71" s="4"/>
      <c r="N71" s="4"/>
      <c r="O71" s="4"/>
      <c r="P71" s="1"/>
      <c r="Q71" s="1"/>
    </row>
    <row r="72" spans="1:17" x14ac:dyDescent="0.2">
      <c r="A72" s="4"/>
      <c r="B72" s="11" t="s">
        <v>21</v>
      </c>
      <c r="C72" s="22">
        <v>4500</v>
      </c>
      <c r="D72" s="22">
        <v>2700</v>
      </c>
      <c r="E72" s="22">
        <v>2700</v>
      </c>
      <c r="F72" s="22">
        <v>2000</v>
      </c>
      <c r="G72" s="22">
        <v>1800</v>
      </c>
      <c r="H72" s="22">
        <v>2000</v>
      </c>
      <c r="I72" s="4"/>
      <c r="J72" s="4"/>
      <c r="K72" s="4"/>
      <c r="L72" s="4"/>
      <c r="M72" s="4"/>
      <c r="N72" s="4"/>
      <c r="O72" s="4"/>
      <c r="P72" s="1"/>
      <c r="Q72" s="1"/>
    </row>
    <row r="73" spans="1:17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"/>
      <c r="Q73" s="1"/>
    </row>
    <row r="74" spans="1:17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"/>
      <c r="Q74" s="1"/>
    </row>
    <row r="75" spans="1:17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"/>
      <c r="Q75" s="1"/>
    </row>
    <row r="76" spans="1:17" x14ac:dyDescent="0.2">
      <c r="A76" s="4"/>
      <c r="B76" s="38" t="s">
        <v>40</v>
      </c>
      <c r="C76" s="38"/>
      <c r="D76" s="38"/>
      <c r="E76" s="38"/>
      <c r="F76" s="38"/>
      <c r="G76" s="38"/>
      <c r="H76" s="38"/>
      <c r="I76" s="4"/>
      <c r="J76" s="4"/>
      <c r="K76" s="4"/>
      <c r="L76" s="4"/>
      <c r="M76" s="4"/>
      <c r="N76" s="4"/>
      <c r="O76" s="4"/>
      <c r="P76" s="1"/>
      <c r="Q76" s="1"/>
    </row>
    <row r="77" spans="1:17" x14ac:dyDescent="0.2">
      <c r="A77" s="4"/>
      <c r="B77" s="11" t="s">
        <v>28</v>
      </c>
      <c r="C77" s="21">
        <v>1</v>
      </c>
      <c r="D77" s="21">
        <v>2</v>
      </c>
      <c r="E77" s="21">
        <v>10</v>
      </c>
      <c r="F77" s="21">
        <v>12</v>
      </c>
      <c r="G77" s="21">
        <v>21</v>
      </c>
      <c r="H77" s="21">
        <v>28</v>
      </c>
      <c r="I77" s="4"/>
      <c r="J77" s="4"/>
      <c r="K77" s="4"/>
      <c r="L77" s="4"/>
      <c r="M77" s="4"/>
      <c r="N77" s="4"/>
      <c r="O77" s="4"/>
      <c r="P77" s="1"/>
      <c r="Q77" s="1"/>
    </row>
    <row r="78" spans="1:17" x14ac:dyDescent="0.2">
      <c r="A78" s="4"/>
      <c r="B78" s="11" t="s">
        <v>30</v>
      </c>
      <c r="C78" s="21">
        <v>3100</v>
      </c>
      <c r="D78" s="21">
        <v>2200</v>
      </c>
      <c r="E78" s="21">
        <v>2505</v>
      </c>
      <c r="F78" s="21">
        <v>2500</v>
      </c>
      <c r="G78" s="21">
        <v>2000</v>
      </c>
      <c r="H78" s="21">
        <v>2000</v>
      </c>
      <c r="I78" s="32">
        <f>SUM(C78:H78)</f>
        <v>14305</v>
      </c>
      <c r="J78" s="4"/>
      <c r="K78" s="4"/>
      <c r="L78" s="4"/>
      <c r="M78" s="4"/>
      <c r="N78" s="4"/>
      <c r="O78" s="4"/>
      <c r="P78" s="1"/>
      <c r="Q78" s="1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D81" s="38" t="s">
        <v>41</v>
      </c>
      <c r="E81" s="38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D82" s="9" t="s">
        <v>19</v>
      </c>
      <c r="E82" s="9" t="s">
        <v>31</v>
      </c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D83" s="10">
        <v>5</v>
      </c>
      <c r="E83" s="10">
        <v>14000</v>
      </c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D84" s="10">
        <v>11</v>
      </c>
      <c r="E84" s="10">
        <v>3850</v>
      </c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C85" s="3"/>
      <c r="D85" s="3"/>
      <c r="E85" s="3">
        <f>SUM(E83:E84)</f>
        <v>17850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x14ac:dyDescent="0.2">
      <c r="A89" s="3"/>
      <c r="B89" s="38" t="s">
        <v>54</v>
      </c>
      <c r="C89" s="38"/>
      <c r="D89" s="38"/>
      <c r="E89" s="38"/>
      <c r="F89" s="38"/>
      <c r="G89" s="38"/>
      <c r="H89" s="38"/>
      <c r="I89" s="3"/>
      <c r="J89" s="3"/>
      <c r="K89" s="3"/>
      <c r="L89" s="3"/>
      <c r="M89" s="3"/>
      <c r="N89" s="3"/>
      <c r="O89" s="3"/>
    </row>
    <row r="90" spans="1:15" x14ac:dyDescent="0.2">
      <c r="A90" s="3"/>
      <c r="B90" s="9" t="s">
        <v>28</v>
      </c>
      <c r="C90" s="10">
        <v>1</v>
      </c>
      <c r="D90" s="10">
        <v>2</v>
      </c>
      <c r="E90" s="10">
        <v>10</v>
      </c>
      <c r="F90" s="10">
        <v>12</v>
      </c>
      <c r="G90" s="10">
        <v>21</v>
      </c>
      <c r="H90" s="10">
        <v>28</v>
      </c>
      <c r="I90" s="3"/>
      <c r="J90" s="3"/>
      <c r="K90" s="3"/>
      <c r="L90" s="3"/>
      <c r="M90" s="3"/>
      <c r="N90" s="3"/>
      <c r="O90" s="3"/>
    </row>
    <row r="91" spans="1:15" x14ac:dyDescent="0.2">
      <c r="A91" s="3"/>
      <c r="B91" s="9" t="s">
        <v>21</v>
      </c>
      <c r="C91" s="22">
        <v>4500</v>
      </c>
      <c r="D91" s="22">
        <v>2700</v>
      </c>
      <c r="E91" s="22">
        <v>2700</v>
      </c>
      <c r="F91" s="22">
        <v>2000</v>
      </c>
      <c r="G91" s="22">
        <v>1800</v>
      </c>
      <c r="H91" s="22">
        <v>2000</v>
      </c>
      <c r="I91" s="3"/>
      <c r="J91" s="3"/>
      <c r="K91" s="3"/>
      <c r="L91" s="3"/>
      <c r="M91" s="3"/>
      <c r="N91" s="3"/>
      <c r="O91" s="3"/>
    </row>
    <row r="92" spans="1:1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2">
      <c r="A95" s="3"/>
      <c r="B95" s="38" t="s">
        <v>55</v>
      </c>
      <c r="C95" s="38"/>
      <c r="D95" s="38"/>
      <c r="E95" s="38"/>
      <c r="F95" s="38"/>
      <c r="G95" s="38"/>
      <c r="H95" s="38"/>
      <c r="I95" s="3"/>
      <c r="J95" s="3"/>
      <c r="K95" s="3"/>
      <c r="L95" s="3"/>
      <c r="M95" s="3"/>
      <c r="N95" s="3"/>
      <c r="O95" s="3"/>
    </row>
    <row r="96" spans="1:15" x14ac:dyDescent="0.2">
      <c r="A96" s="3"/>
      <c r="B96" s="9" t="s">
        <v>28</v>
      </c>
      <c r="C96" s="10">
        <v>1</v>
      </c>
      <c r="D96" s="10">
        <v>2</v>
      </c>
      <c r="E96" s="10">
        <v>10</v>
      </c>
      <c r="F96" s="10">
        <v>12</v>
      </c>
      <c r="G96" s="10">
        <v>21</v>
      </c>
      <c r="H96" s="10">
        <v>28</v>
      </c>
      <c r="I96" s="3"/>
      <c r="J96" s="3"/>
      <c r="K96" s="3"/>
      <c r="L96" s="3"/>
      <c r="M96" s="3"/>
      <c r="N96" s="3"/>
      <c r="O96" s="3"/>
    </row>
    <row r="97" spans="1:15" x14ac:dyDescent="0.2">
      <c r="A97" s="3"/>
      <c r="B97" s="9" t="s">
        <v>30</v>
      </c>
      <c r="C97" s="21">
        <v>3100</v>
      </c>
      <c r="D97" s="21">
        <v>2200</v>
      </c>
      <c r="E97" s="21">
        <v>2505</v>
      </c>
      <c r="F97" s="21">
        <v>2500</v>
      </c>
      <c r="G97" s="21">
        <v>2000</v>
      </c>
      <c r="H97" s="21">
        <v>2000</v>
      </c>
      <c r="I97" s="26">
        <f>SUM(C97:H97)</f>
        <v>14305</v>
      </c>
      <c r="J97" s="3"/>
      <c r="K97" s="3"/>
      <c r="L97" s="3"/>
      <c r="M97" s="3"/>
      <c r="N97" s="3"/>
      <c r="O97" s="3"/>
    </row>
    <row r="98" spans="1:1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2">
      <c r="A100" s="3"/>
      <c r="D100" s="38"/>
      <c r="E100" s="38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">
      <c r="A101" s="3"/>
      <c r="D101" s="12"/>
      <c r="E101" s="12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2">
      <c r="A102" s="3"/>
      <c r="D102" s="37"/>
      <c r="E102" s="37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">
      <c r="A103" s="3"/>
      <c r="D103" s="37"/>
      <c r="E103" s="37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2">
      <c r="A104" s="3"/>
      <c r="B104" s="3"/>
      <c r="C104" s="3"/>
      <c r="D104" s="37"/>
      <c r="E104" s="37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</sheetData>
  <mergeCells count="15">
    <mergeCell ref="D43:E43"/>
    <mergeCell ref="B13:H13"/>
    <mergeCell ref="B19:H19"/>
    <mergeCell ref="D24:E24"/>
    <mergeCell ref="B32:H32"/>
    <mergeCell ref="B38:H38"/>
    <mergeCell ref="B89:H89"/>
    <mergeCell ref="B95:H95"/>
    <mergeCell ref="D100:E100"/>
    <mergeCell ref="B51:H51"/>
    <mergeCell ref="B57:H57"/>
    <mergeCell ref="D62:E62"/>
    <mergeCell ref="B70:H70"/>
    <mergeCell ref="B76:H76"/>
    <mergeCell ref="D81:E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Given Data</vt:lpstr>
      <vt:lpstr>Final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talishathakshanarajalakshmi@gmail.com</dc:creator>
  <cp:lastModifiedBy>talishathakshanarajalakshmi@gmail.com</cp:lastModifiedBy>
  <dcterms:created xsi:type="dcterms:W3CDTF">2024-02-13T23:19:03Z</dcterms:created>
  <dcterms:modified xsi:type="dcterms:W3CDTF">2024-02-14T00:56:35Z</dcterms:modified>
</cp:coreProperties>
</file>