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00" yWindow="0" windowWidth="24880" windowHeight="14180" tabRatio="500"/>
  </bookViews>
  <sheets>
    <sheet name="Samples" sheetId="1" r:id="rId1"/>
    <sheet name="Pivot" sheetId="3" r:id="rId2"/>
    <sheet name="Plate maps" sheetId="2" r:id="rId3"/>
  </sheets>
  <calcPr calcId="140001" concurrentCalc="0"/>
  <pivotCaches>
    <pivotCache cacheId="63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6" i="1" l="1"/>
  <c r="O156" i="1"/>
  <c r="L156" i="1"/>
  <c r="O155" i="1"/>
  <c r="L155" i="1"/>
  <c r="O154" i="1"/>
  <c r="L154" i="1"/>
  <c r="O153" i="1"/>
  <c r="L153" i="1"/>
  <c r="O152" i="1"/>
  <c r="O151" i="1"/>
  <c r="O150" i="1"/>
  <c r="L150" i="1"/>
  <c r="O149" i="1"/>
  <c r="L149" i="1"/>
  <c r="O148" i="1"/>
  <c r="L148" i="1"/>
  <c r="O147" i="1"/>
  <c r="L147" i="1"/>
  <c r="O146" i="1"/>
  <c r="L146" i="1"/>
  <c r="O145" i="1"/>
  <c r="L145" i="1"/>
  <c r="P144" i="1"/>
  <c r="O144" i="1"/>
  <c r="L144" i="1"/>
  <c r="O143" i="1"/>
  <c r="L143" i="1"/>
  <c r="O142" i="1"/>
  <c r="L142" i="1"/>
  <c r="O141" i="1"/>
  <c r="L141" i="1"/>
  <c r="O140" i="1"/>
  <c r="L140" i="1"/>
  <c r="O139" i="1"/>
  <c r="O138" i="1"/>
  <c r="L138" i="1"/>
  <c r="O137" i="1"/>
  <c r="L137" i="1"/>
  <c r="O136" i="1"/>
  <c r="O135" i="1"/>
  <c r="O134" i="1"/>
  <c r="L134" i="1"/>
  <c r="O133" i="1"/>
  <c r="L133" i="1"/>
  <c r="O132" i="1"/>
  <c r="L132" i="1"/>
  <c r="P131" i="1"/>
  <c r="O131" i="1"/>
  <c r="L131" i="1"/>
  <c r="O130" i="1"/>
  <c r="L130" i="1"/>
  <c r="O129" i="1"/>
  <c r="L129" i="1"/>
  <c r="O128" i="1"/>
  <c r="L128" i="1"/>
  <c r="O127" i="1"/>
  <c r="L127" i="1"/>
  <c r="O126" i="1"/>
  <c r="L126" i="1"/>
  <c r="O125" i="1"/>
  <c r="L125" i="1"/>
  <c r="O124" i="1"/>
  <c r="L124" i="1"/>
  <c r="O123" i="1"/>
  <c r="L123" i="1"/>
  <c r="O122" i="1"/>
  <c r="L122" i="1"/>
  <c r="O121" i="1"/>
  <c r="L121" i="1"/>
  <c r="O120" i="1"/>
  <c r="L120" i="1"/>
  <c r="O119" i="1"/>
  <c r="L119" i="1"/>
  <c r="P118" i="1"/>
  <c r="O118" i="1"/>
  <c r="L118" i="1"/>
  <c r="O117" i="1"/>
  <c r="L117" i="1"/>
  <c r="O116" i="1"/>
  <c r="L116" i="1"/>
  <c r="O115" i="1"/>
  <c r="L115" i="1"/>
  <c r="O114" i="1"/>
  <c r="L114" i="1"/>
  <c r="O113" i="1"/>
  <c r="L113" i="1"/>
  <c r="O112" i="1"/>
  <c r="L112" i="1"/>
  <c r="O111" i="1"/>
  <c r="L111" i="1"/>
  <c r="O110" i="1"/>
  <c r="L110" i="1"/>
  <c r="O109" i="1"/>
  <c r="O108" i="1"/>
  <c r="L108" i="1"/>
  <c r="O107" i="1"/>
  <c r="L107" i="1"/>
  <c r="O106" i="1"/>
  <c r="L106" i="1"/>
  <c r="P105" i="1"/>
  <c r="O105" i="1"/>
  <c r="L105" i="1"/>
  <c r="O104" i="1"/>
  <c r="L104" i="1"/>
  <c r="O103" i="1"/>
  <c r="L103" i="1"/>
  <c r="O102" i="1"/>
  <c r="L102" i="1"/>
  <c r="O101" i="1"/>
  <c r="O100" i="1"/>
  <c r="O99" i="1"/>
  <c r="L99" i="1"/>
  <c r="O98" i="1"/>
  <c r="L98" i="1"/>
  <c r="O97" i="1"/>
  <c r="L97" i="1"/>
  <c r="O96" i="1"/>
  <c r="L96" i="1"/>
  <c r="O95" i="1"/>
  <c r="L95" i="1"/>
  <c r="O94" i="1"/>
  <c r="L94" i="1"/>
  <c r="O93" i="1"/>
  <c r="L93" i="1"/>
  <c r="P92" i="1"/>
  <c r="O92" i="1"/>
  <c r="L92" i="1"/>
  <c r="O91" i="1"/>
  <c r="L91" i="1"/>
  <c r="O90" i="1"/>
  <c r="L90" i="1"/>
  <c r="O89" i="1"/>
  <c r="L89" i="1"/>
  <c r="O88" i="1"/>
  <c r="L88" i="1"/>
  <c r="O87" i="1"/>
  <c r="O86" i="1"/>
  <c r="L86" i="1"/>
  <c r="O85" i="1"/>
  <c r="O84" i="1"/>
  <c r="L84" i="1"/>
  <c r="O83" i="1"/>
  <c r="L83" i="1"/>
  <c r="O82" i="1"/>
  <c r="L82" i="1"/>
  <c r="O81" i="1"/>
  <c r="L81" i="1"/>
  <c r="O80" i="1"/>
  <c r="L80" i="1"/>
  <c r="P79" i="1"/>
  <c r="O79" i="1"/>
  <c r="L79" i="1"/>
  <c r="O78" i="1"/>
  <c r="L78" i="1"/>
  <c r="O77" i="1"/>
  <c r="L77" i="1"/>
  <c r="O76" i="1"/>
  <c r="O75" i="1"/>
  <c r="L75" i="1"/>
  <c r="O74" i="1"/>
  <c r="L74" i="1"/>
  <c r="O73" i="1"/>
  <c r="L73" i="1"/>
  <c r="O72" i="1"/>
  <c r="L72" i="1"/>
  <c r="O71" i="1"/>
  <c r="L71" i="1"/>
  <c r="O70" i="1"/>
  <c r="L70" i="1"/>
  <c r="O69" i="1"/>
  <c r="L69" i="1"/>
  <c r="O68" i="1"/>
  <c r="O67" i="1"/>
  <c r="L67" i="1"/>
  <c r="P66" i="1"/>
  <c r="O66" i="1"/>
  <c r="L66" i="1"/>
  <c r="O65" i="1"/>
  <c r="L65" i="1"/>
  <c r="O64" i="1"/>
  <c r="L64" i="1"/>
  <c r="O63" i="1"/>
  <c r="L63" i="1"/>
  <c r="O62" i="1"/>
  <c r="L62" i="1"/>
  <c r="O61" i="1"/>
  <c r="O60" i="1"/>
  <c r="L60" i="1"/>
  <c r="O59" i="1"/>
  <c r="O58" i="1"/>
  <c r="L58" i="1"/>
  <c r="O57" i="1"/>
  <c r="L57" i="1"/>
  <c r="O56" i="1"/>
  <c r="L56" i="1"/>
  <c r="O55" i="1"/>
  <c r="L55" i="1"/>
  <c r="O54" i="1"/>
  <c r="L54" i="1"/>
  <c r="P53" i="1"/>
  <c r="O53" i="1"/>
  <c r="L53" i="1"/>
  <c r="O52" i="1"/>
  <c r="L52" i="1"/>
  <c r="O51" i="1"/>
  <c r="L51" i="1"/>
  <c r="O50" i="1"/>
  <c r="O49" i="1"/>
  <c r="L49" i="1"/>
  <c r="O48" i="1"/>
  <c r="O47" i="1"/>
  <c r="L47" i="1"/>
  <c r="O46" i="1"/>
  <c r="L46" i="1"/>
  <c r="O45" i="1"/>
  <c r="L45" i="1"/>
  <c r="O44" i="1"/>
  <c r="O43" i="1"/>
  <c r="L43" i="1"/>
  <c r="O42" i="1"/>
  <c r="L42" i="1"/>
  <c r="O41" i="1"/>
  <c r="P40" i="1"/>
  <c r="O40" i="1"/>
  <c r="L40" i="1"/>
  <c r="O39" i="1"/>
  <c r="L39" i="1"/>
  <c r="O38" i="1"/>
  <c r="L38" i="1"/>
  <c r="O37" i="1"/>
  <c r="O36" i="1"/>
  <c r="L36" i="1"/>
  <c r="O35" i="1"/>
  <c r="L35" i="1"/>
  <c r="O34" i="1"/>
  <c r="L34" i="1"/>
  <c r="O33" i="1"/>
  <c r="L33" i="1"/>
  <c r="O32" i="1"/>
  <c r="L32" i="1"/>
  <c r="O31" i="1"/>
  <c r="L31" i="1"/>
  <c r="O30" i="1"/>
  <c r="O29" i="1"/>
  <c r="L29" i="1"/>
  <c r="O28" i="1"/>
  <c r="L28" i="1"/>
  <c r="P27" i="1"/>
  <c r="O27" i="1"/>
  <c r="L27" i="1"/>
  <c r="O26" i="1"/>
  <c r="L26" i="1"/>
  <c r="O25" i="1"/>
  <c r="L25" i="1"/>
  <c r="O24" i="1"/>
  <c r="L24" i="1"/>
  <c r="O23" i="1"/>
  <c r="L23" i="1"/>
  <c r="O22" i="1"/>
  <c r="L22" i="1"/>
  <c r="O21" i="1"/>
  <c r="L21" i="1"/>
  <c r="O20" i="1"/>
  <c r="O19" i="1"/>
  <c r="L19" i="1"/>
  <c r="O18" i="1"/>
  <c r="L18" i="1"/>
  <c r="O17" i="1"/>
  <c r="L17" i="1"/>
  <c r="O16" i="1"/>
  <c r="L16" i="1"/>
  <c r="O15" i="1"/>
  <c r="L15" i="1"/>
  <c r="P14" i="1"/>
  <c r="O14" i="1"/>
  <c r="L14" i="1"/>
  <c r="O13" i="1"/>
  <c r="L13" i="1"/>
  <c r="O12" i="1"/>
  <c r="L12" i="1"/>
  <c r="O11" i="1"/>
  <c r="L11" i="1"/>
  <c r="O10" i="1"/>
  <c r="L10" i="1"/>
  <c r="O9" i="1"/>
  <c r="L9" i="1"/>
  <c r="O8" i="1"/>
  <c r="L8" i="1"/>
  <c r="O7" i="1"/>
  <c r="L7" i="1"/>
  <c r="O6" i="1"/>
  <c r="L6" i="1"/>
  <c r="O5" i="1"/>
  <c r="L5" i="1"/>
  <c r="O4" i="1"/>
  <c r="L4" i="1"/>
  <c r="O3" i="1"/>
  <c r="O2" i="1"/>
  <c r="L2" i="1"/>
</calcChain>
</file>

<file path=xl/sharedStrings.xml><?xml version="1.0" encoding="utf-8"?>
<sst xmlns="http://schemas.openxmlformats.org/spreadsheetml/2006/main" count="1632" uniqueCount="514">
  <si>
    <t>Locality</t>
  </si>
  <si>
    <t>Fraction</t>
  </si>
  <si>
    <t>primer_index_name</t>
  </si>
  <si>
    <t>primer_index_seq</t>
  </si>
  <si>
    <t>lib_index_name</t>
  </si>
  <si>
    <t>lib_index_seq</t>
  </si>
  <si>
    <t>B</t>
  </si>
  <si>
    <t>AGACGC</t>
  </si>
  <si>
    <t>AR002</t>
  </si>
  <si>
    <t>CGATGT</t>
  </si>
  <si>
    <t>AGTGTA</t>
  </si>
  <si>
    <t>ACTAGC</t>
  </si>
  <si>
    <t>A</t>
  </si>
  <si>
    <t>ACAGTC</t>
  </si>
  <si>
    <t>ATCGAC</t>
  </si>
  <si>
    <t>ATGTCG</t>
  </si>
  <si>
    <t>ATAGCA</t>
  </si>
  <si>
    <t>AGCTAG</t>
  </si>
  <si>
    <t>ACGTAT</t>
  </si>
  <si>
    <t>C</t>
  </si>
  <si>
    <t>Tag_10</t>
  </si>
  <si>
    <t>AGTCAT</t>
  </si>
  <si>
    <t>AR004</t>
  </si>
  <si>
    <t>TGACCA</t>
  </si>
  <si>
    <t>AR005</t>
  </si>
  <si>
    <t>ACAGTG</t>
  </si>
  <si>
    <t>AR006</t>
  </si>
  <si>
    <t>GCCAAT</t>
  </si>
  <si>
    <t>AR007</t>
  </si>
  <si>
    <t>CAGATC</t>
  </si>
  <si>
    <t>AR012</t>
  </si>
  <si>
    <t>CTTGTA</t>
  </si>
  <si>
    <t>Florida</t>
  </si>
  <si>
    <t>Fort Pierce</t>
  </si>
  <si>
    <t>Mock</t>
  </si>
  <si>
    <t>AR013</t>
  </si>
  <si>
    <t>AGTCAA</t>
  </si>
  <si>
    <t>AR014</t>
  </si>
  <si>
    <t>AGTTCC</t>
  </si>
  <si>
    <t>AR015</t>
  </si>
  <si>
    <t>ATGTCA</t>
  </si>
  <si>
    <t>AR016</t>
  </si>
  <si>
    <t>CCGTCC</t>
  </si>
  <si>
    <t>primer tag 1</t>
  </si>
  <si>
    <t>primer tag 2</t>
  </si>
  <si>
    <t>primer tag 3</t>
  </si>
  <si>
    <t>D</t>
  </si>
  <si>
    <t>primer tag 4</t>
  </si>
  <si>
    <t>E</t>
  </si>
  <si>
    <t>primer tag 5</t>
  </si>
  <si>
    <t>F</t>
  </si>
  <si>
    <t>G</t>
  </si>
  <si>
    <t>H</t>
  </si>
  <si>
    <t>primer tag 6</t>
  </si>
  <si>
    <t>primer tag 7</t>
  </si>
  <si>
    <t>primer tag 8</t>
  </si>
  <si>
    <t>primer tag 9</t>
  </si>
  <si>
    <t>primer tag 10</t>
  </si>
  <si>
    <t>Tag_01</t>
  </si>
  <si>
    <t>Tag_02</t>
  </si>
  <si>
    <t>Tag_03</t>
  </si>
  <si>
    <t>Tag_04</t>
  </si>
  <si>
    <t>Tag_05</t>
  </si>
  <si>
    <t>Tag_06</t>
  </si>
  <si>
    <t>Tag_07</t>
  </si>
  <si>
    <t>Tag_08</t>
  </si>
  <si>
    <t>Tag_09</t>
  </si>
  <si>
    <t>Full Site Name</t>
  </si>
  <si>
    <t>Code</t>
  </si>
  <si>
    <t>#</t>
  </si>
  <si>
    <t>Bocas del Toro, Panama Caribbean</t>
  </si>
  <si>
    <t>eDNA</t>
  </si>
  <si>
    <t>Cayo Roldan - Mangrove 2</t>
  </si>
  <si>
    <t>ROL_M2</t>
  </si>
  <si>
    <t>Isla Pastores Inside - Seagrass 2</t>
  </si>
  <si>
    <t>IPI_S2</t>
  </si>
  <si>
    <t>Juan Point - Coral</t>
  </si>
  <si>
    <t>PJN_C3</t>
  </si>
  <si>
    <t>Juan Point - Negative</t>
  </si>
  <si>
    <t>PJN_Neg</t>
  </si>
  <si>
    <t>Isla Pastores Inside - Mangrove 2</t>
  </si>
  <si>
    <t>IPI_M2</t>
  </si>
  <si>
    <t>Popa Reef - Mangrove 3</t>
  </si>
  <si>
    <t>PPR_M3</t>
  </si>
  <si>
    <t>Coral Cay - Sand 2</t>
  </si>
  <si>
    <t>CCR_Sa2</t>
  </si>
  <si>
    <t>Punta Puebla - Seagrass 1</t>
  </si>
  <si>
    <t>PBL_S1</t>
  </si>
  <si>
    <t>Salt Creek - Sand 3</t>
  </si>
  <si>
    <t>SCR_Sa3</t>
  </si>
  <si>
    <t>STRI Point - Coral 1 (2/2)</t>
  </si>
  <si>
    <t>PST_C1.2</t>
  </si>
  <si>
    <t>Coral Cay - Seagrass 3</t>
  </si>
  <si>
    <t>CCR_S3</t>
  </si>
  <si>
    <t>Almirante - Seagrass 3</t>
  </si>
  <si>
    <t>ALR_S3</t>
  </si>
  <si>
    <t>Popa Reef - Neg</t>
  </si>
  <si>
    <t>PPR_Neg</t>
  </si>
  <si>
    <t>Popa Reef - Seagrass 1</t>
  </si>
  <si>
    <t>PPR_S1</t>
  </si>
  <si>
    <t>Popa Reef - Mangrove 2</t>
  </si>
  <si>
    <t>PPR_M2</t>
  </si>
  <si>
    <t>Saigon Dock 1</t>
  </si>
  <si>
    <t>SGN_D1</t>
  </si>
  <si>
    <t>Almirante - Coral 2</t>
  </si>
  <si>
    <t>ALR_C2</t>
  </si>
  <si>
    <t>STRI Point - Negative</t>
  </si>
  <si>
    <t>PST_Neg</t>
  </si>
  <si>
    <t>Juan Point - Mangrove</t>
  </si>
  <si>
    <t>PJN_M2.2</t>
  </si>
  <si>
    <t>Ferry Dock 2.1</t>
  </si>
  <si>
    <t>FER2_D1</t>
  </si>
  <si>
    <t>Punta Puebla - Seagrass 2</t>
  </si>
  <si>
    <t>PBL_S2</t>
  </si>
  <si>
    <t>Saigon - Seagrass 3</t>
  </si>
  <si>
    <t>SGN_S3</t>
  </si>
  <si>
    <t>Salt Creek - Coral 2</t>
  </si>
  <si>
    <t>SCR_C2</t>
  </si>
  <si>
    <t>Seagall - Seagrass 1</t>
  </si>
  <si>
    <t>SGL_S1</t>
  </si>
  <si>
    <t>Salt Creek - Seagrass 1</t>
  </si>
  <si>
    <t>SCR_S1</t>
  </si>
  <si>
    <t>Almirante - Seagrass 2</t>
  </si>
  <si>
    <t>ALR_S2</t>
  </si>
  <si>
    <t>Salt Creek - Negative</t>
  </si>
  <si>
    <t>SCR_Neg</t>
  </si>
  <si>
    <t>Saigon - Seagrass 2</t>
  </si>
  <si>
    <t>SGN_S2</t>
  </si>
  <si>
    <t>CCR_C1</t>
  </si>
  <si>
    <t>Isla Pastores Inside - Seagrass 3</t>
  </si>
  <si>
    <t>IPI_S3</t>
  </si>
  <si>
    <t>Caranero Marina Dock 2</t>
  </si>
  <si>
    <t>CAR_D2</t>
  </si>
  <si>
    <t>Ferry Dock 1.2</t>
  </si>
  <si>
    <t>FER1_D2</t>
  </si>
  <si>
    <t>Coral Cay - Coral 2</t>
  </si>
  <si>
    <t>CCR_C2</t>
  </si>
  <si>
    <t>Coral Cay - Mangrove 1</t>
  </si>
  <si>
    <t>CCR_M1</t>
  </si>
  <si>
    <t>Coral Cay - Sand 3</t>
  </si>
  <si>
    <t>CCR_Sa3</t>
  </si>
  <si>
    <t>Salt Creek - Sand 2</t>
  </si>
  <si>
    <t>SCR_Sa2</t>
  </si>
  <si>
    <t>Isla Pastores Inside - Seagrass 1</t>
  </si>
  <si>
    <t>IPI_S1</t>
  </si>
  <si>
    <t>Almirante - Mangrove 1</t>
  </si>
  <si>
    <t>ALR_M1</t>
  </si>
  <si>
    <t>Cosmic Crab Dock 1</t>
  </si>
  <si>
    <t>COS_D1</t>
  </si>
  <si>
    <t>Tap water negative</t>
  </si>
  <si>
    <t>Tap_Neg</t>
  </si>
  <si>
    <t>Almirante - Mangrove 2</t>
  </si>
  <si>
    <t>ALR_M2</t>
  </si>
  <si>
    <t>Salt Creek - Sand 1</t>
  </si>
  <si>
    <t>SCR_Sa1</t>
  </si>
  <si>
    <t>Popa Reef - Sand 2</t>
  </si>
  <si>
    <t>PPR_Sa2</t>
  </si>
  <si>
    <t>Cayo Hermanas - Mangrove 2</t>
  </si>
  <si>
    <t>SIS_M2</t>
  </si>
  <si>
    <t>STRI Point - Coral 3</t>
  </si>
  <si>
    <t>PST_C3</t>
  </si>
  <si>
    <t>Almirante - Sand 2</t>
  </si>
  <si>
    <t>ALR_Sa2</t>
  </si>
  <si>
    <t>7/12/2017 Negative</t>
  </si>
  <si>
    <t>7/12_Neg</t>
  </si>
  <si>
    <t>Cayo Roldan - Seagrass 2</t>
  </si>
  <si>
    <t>ROL_S2</t>
  </si>
  <si>
    <t>Punta Puebla - Seagrass 3</t>
  </si>
  <si>
    <t>PBL_S3</t>
  </si>
  <si>
    <t>Marina - Seagrass 3</t>
  </si>
  <si>
    <t>MAR_S3</t>
  </si>
  <si>
    <t>Marina - Seagrass 2</t>
  </si>
  <si>
    <t>MAR_S2</t>
  </si>
  <si>
    <t>Juan Point - Seagrass</t>
  </si>
  <si>
    <t>PJN_S3</t>
  </si>
  <si>
    <t>PJN_S2</t>
  </si>
  <si>
    <t>Juan Point - Sand</t>
  </si>
  <si>
    <t>PJN_Sa1</t>
  </si>
  <si>
    <t>Cayo Hermanas - Seagrass 1</t>
  </si>
  <si>
    <t>SIS_S1</t>
  </si>
  <si>
    <t>Saigon Dock 2</t>
  </si>
  <si>
    <t>SGN_D2</t>
  </si>
  <si>
    <t>Salt Creek - Seagrass 2</t>
  </si>
  <si>
    <t>SCR_S2</t>
  </si>
  <si>
    <t>Cayo Hermanas - Mangrove 1</t>
  </si>
  <si>
    <t>SIS_M1</t>
  </si>
  <si>
    <t>Dock Negative</t>
  </si>
  <si>
    <t>DOCK_Neg</t>
  </si>
  <si>
    <t>Cayo Roldan - Seagrass 1</t>
  </si>
  <si>
    <t>ROL_S1</t>
  </si>
  <si>
    <t>Mystery Spot - Mangrove 2</t>
  </si>
  <si>
    <t>MYS_M2</t>
  </si>
  <si>
    <t>Saigon - Negative</t>
  </si>
  <si>
    <t>SGN_Neg</t>
  </si>
  <si>
    <t>STRI Point - Mangrove 3</t>
  </si>
  <si>
    <t>PST_M3</t>
  </si>
  <si>
    <t>PJN_Sa3</t>
  </si>
  <si>
    <t>SGN_M3</t>
  </si>
  <si>
    <t>Cayo Roldan - Seagrass 3</t>
  </si>
  <si>
    <t>ROL_S3</t>
  </si>
  <si>
    <t>Saigon - Mangrove 2</t>
  </si>
  <si>
    <t>SGN_M2</t>
  </si>
  <si>
    <t>Cayo Roldan - Mangrove 3</t>
  </si>
  <si>
    <t>ROL_M3</t>
  </si>
  <si>
    <t>STRI Point - Mangrove 1</t>
  </si>
  <si>
    <t>PST_M1</t>
  </si>
  <si>
    <t>STRI Point - Sand 2</t>
  </si>
  <si>
    <t>PST_Sa2</t>
  </si>
  <si>
    <t>Isla Pastores Inside - Mangrove 3</t>
  </si>
  <si>
    <t>IPI_M3</t>
  </si>
  <si>
    <t>Coral Cay - Mangrove 2</t>
  </si>
  <si>
    <t>CCR_M2</t>
  </si>
  <si>
    <t>STRI Point Dock 1</t>
  </si>
  <si>
    <t>PST_D1</t>
  </si>
  <si>
    <t>PJN_Sa2</t>
  </si>
  <si>
    <t>Cosmic Crab Dock 2</t>
  </si>
  <si>
    <t>COS_D2</t>
  </si>
  <si>
    <t>Salt Creek - Coral 1</t>
  </si>
  <si>
    <t>SCR_C1</t>
  </si>
  <si>
    <t>Salt Creek - Mangrove 3</t>
  </si>
  <si>
    <t>SCR_M3</t>
  </si>
  <si>
    <t>Almirante - Coral 1</t>
  </si>
  <si>
    <t>ALR_C1</t>
  </si>
  <si>
    <t>Coral Cay - Seagrass 1</t>
  </si>
  <si>
    <t>CCR_S1</t>
  </si>
  <si>
    <t>Marina - Mangrove 2</t>
  </si>
  <si>
    <t>MAR_M2</t>
  </si>
  <si>
    <t>Mystery Spot - Mangrove 1</t>
  </si>
  <si>
    <t>MYS_M1</t>
  </si>
  <si>
    <t>Popa Reef - Coral 1</t>
  </si>
  <si>
    <t>PPR_C1</t>
  </si>
  <si>
    <t>Marina - Negative</t>
  </si>
  <si>
    <t>MAR_Neg</t>
  </si>
  <si>
    <t>Mystery Spot - Seagrass 1</t>
  </si>
  <si>
    <t>MYS_S1</t>
  </si>
  <si>
    <t>Salt Creek - Mangrove 1</t>
  </si>
  <si>
    <t>SCR_M1</t>
  </si>
  <si>
    <t>Almirante - Seagrass 1</t>
  </si>
  <si>
    <t>ALR_S1</t>
  </si>
  <si>
    <t>Isla Pastores Inside - Mangrove 1</t>
  </si>
  <si>
    <t>IPI_M1</t>
  </si>
  <si>
    <t>DI Control (without filter)</t>
  </si>
  <si>
    <t>DI_Nofilter</t>
  </si>
  <si>
    <t>Seagall - Seagrass 3</t>
  </si>
  <si>
    <t>SGL_S3</t>
  </si>
  <si>
    <t>Cayo Hermanas - Negative</t>
  </si>
  <si>
    <t>SIS_Neg</t>
  </si>
  <si>
    <t>Ferry Dock 2.2</t>
  </si>
  <si>
    <t>FER2_D2</t>
  </si>
  <si>
    <t>Salt Creek - Seagrass 3</t>
  </si>
  <si>
    <t>SCR_S3</t>
  </si>
  <si>
    <t>Popa Reef - Coral 2</t>
  </si>
  <si>
    <t>PPR_C2</t>
  </si>
  <si>
    <t>Coral Cay - Negative</t>
  </si>
  <si>
    <t>CCR_Neg</t>
  </si>
  <si>
    <t>Isla Pastores Inside - Negative</t>
  </si>
  <si>
    <t>IPI_Neg</t>
  </si>
  <si>
    <t>PJN_C1</t>
  </si>
  <si>
    <t>Popa Reef - Sand 3</t>
  </si>
  <si>
    <t>PPR_Sa3</t>
  </si>
  <si>
    <t>Popa Reef - Seagrass 2</t>
  </si>
  <si>
    <t>PPR_S2</t>
  </si>
  <si>
    <t>STRI Point - Seagrass 2</t>
  </si>
  <si>
    <t>PST_S2</t>
  </si>
  <si>
    <t>Almirante - Sand 1</t>
  </si>
  <si>
    <t>ALR_Sa1</t>
  </si>
  <si>
    <t>STRI Point - Sand 3</t>
  </si>
  <si>
    <t>PST_Sa3</t>
  </si>
  <si>
    <t>STRI Point - Coral 2</t>
  </si>
  <si>
    <t>PST_C2</t>
  </si>
  <si>
    <t>Almirante - Negative</t>
  </si>
  <si>
    <t>ALR_Neg</t>
  </si>
  <si>
    <t>Seagall - Seagrass 2</t>
  </si>
  <si>
    <t>SGL_S2</t>
  </si>
  <si>
    <t>Almirante - Coral 3</t>
  </si>
  <si>
    <t>ALR_C3</t>
  </si>
  <si>
    <t>Coral Cay - Seagrass 2</t>
  </si>
  <si>
    <t>CCR_S2</t>
  </si>
  <si>
    <t>Mystery Spot - Seagrass 2</t>
  </si>
  <si>
    <t>MYS_S2</t>
  </si>
  <si>
    <t>Almirante - Sand 3</t>
  </si>
  <si>
    <t>ALR_Sa3</t>
  </si>
  <si>
    <t>Marina - Mangrove 1</t>
  </si>
  <si>
    <t>MAR_M1</t>
  </si>
  <si>
    <t>DI Control (with filter)</t>
  </si>
  <si>
    <t>DI_Filter</t>
  </si>
  <si>
    <t>Saigon - Mangrove 1</t>
  </si>
  <si>
    <t>SGN_M1</t>
  </si>
  <si>
    <t>Ferry Dock 1.1</t>
  </si>
  <si>
    <t>FER1_D1</t>
  </si>
  <si>
    <t>Cayo Roldan - Negative</t>
  </si>
  <si>
    <t>ROL_Neg</t>
  </si>
  <si>
    <t>Cayo Hermanas - Seagrass 2</t>
  </si>
  <si>
    <t>SIS_S2</t>
  </si>
  <si>
    <t>Coral Cay - Mangrove 3</t>
  </si>
  <si>
    <t>CCR_M3</t>
  </si>
  <si>
    <t>Cayo Hermanas - Seagrass 3</t>
  </si>
  <si>
    <t>SIS_S3</t>
  </si>
  <si>
    <t>Caranero Marina Dock 1</t>
  </si>
  <si>
    <t>CAR_D1</t>
  </si>
  <si>
    <t>Mystery Spot - Mangrove 3</t>
  </si>
  <si>
    <t>MYS_M3</t>
  </si>
  <si>
    <t>STRI Point - Seagrass 3</t>
  </si>
  <si>
    <t>PST_S3</t>
  </si>
  <si>
    <t>Cayo Hermanas - Mangrove 3</t>
  </si>
  <si>
    <t>SIS_M3</t>
  </si>
  <si>
    <t>Marina - Mangrove 3</t>
  </si>
  <si>
    <t>MAR_M3</t>
  </si>
  <si>
    <t>Coral Cay - Coral 3</t>
  </si>
  <si>
    <t>CCR_C3</t>
  </si>
  <si>
    <t>Popa Reef - Coral 3</t>
  </si>
  <si>
    <t>PPR_C3</t>
  </si>
  <si>
    <t>STRI Point - Sand 1</t>
  </si>
  <si>
    <t>PST_Sa1</t>
  </si>
  <si>
    <t>STRI Point - Mangrove 2</t>
  </si>
  <si>
    <t>PST_M2</t>
  </si>
  <si>
    <t>STRI Point Dock 2</t>
  </si>
  <si>
    <t>PST_D2</t>
  </si>
  <si>
    <t>PJN_S1</t>
  </si>
  <si>
    <t>Cayo Roldan - Mangrove 1</t>
  </si>
  <si>
    <t>ROL_M1</t>
  </si>
  <si>
    <t>Saigon - Seagrass 1</t>
  </si>
  <si>
    <t>SGN_S1</t>
  </si>
  <si>
    <t>Salt Creek - Coral 3</t>
  </si>
  <si>
    <t>SCR_C3</t>
  </si>
  <si>
    <t>Popa Reef - Sand 1</t>
  </si>
  <si>
    <t>PPR_Sa1</t>
  </si>
  <si>
    <t>PJN_C2</t>
  </si>
  <si>
    <t>Almirante - Mangrove 3</t>
  </si>
  <si>
    <t>ALR_M3</t>
  </si>
  <si>
    <t>Coral Cay - Sand 1</t>
  </si>
  <si>
    <t>CCR_Sa1</t>
  </si>
  <si>
    <t>Popa Reef - Seagrass 3</t>
  </si>
  <si>
    <t>PPR_S3</t>
  </si>
  <si>
    <t>Mystery Spot - Seagrass 3</t>
  </si>
  <si>
    <t>MYS_S3</t>
  </si>
  <si>
    <t>STRI Point - Seagrass 1</t>
  </si>
  <si>
    <t>PST_S1</t>
  </si>
  <si>
    <t>Salt Creek - Mangrove 2</t>
  </si>
  <si>
    <t>SCR_M2</t>
  </si>
  <si>
    <t>Popa Reef - Mangrove 1</t>
  </si>
  <si>
    <t>PPR_M1</t>
  </si>
  <si>
    <t>Marina - Seagrass 1</t>
  </si>
  <si>
    <t>MAR_S1</t>
  </si>
  <si>
    <t>PJN_M3</t>
  </si>
  <si>
    <t>Matt Code</t>
  </si>
  <si>
    <t>ML1170</t>
  </si>
  <si>
    <t>ML1219</t>
  </si>
  <si>
    <t>ML1205</t>
  </si>
  <si>
    <t>ML1210</t>
  </si>
  <si>
    <t>ML1216</t>
  </si>
  <si>
    <t>ML1187</t>
  </si>
  <si>
    <t>ML1228</t>
  </si>
  <si>
    <t>ML1239</t>
  </si>
  <si>
    <t>ML1293</t>
  </si>
  <si>
    <t>ML1386</t>
  </si>
  <si>
    <t>ML1229</t>
  </si>
  <si>
    <t>ML1392</t>
  </si>
  <si>
    <t>ML1185</t>
  </si>
  <si>
    <t>ML1161</t>
  </si>
  <si>
    <t>ML1184</t>
  </si>
  <si>
    <t>ML1128</t>
  </si>
  <si>
    <t>ML1394</t>
  </si>
  <si>
    <t>ML1326</t>
  </si>
  <si>
    <t>ML1198</t>
  </si>
  <si>
    <t>ML1126</t>
  </si>
  <si>
    <t>ML1240</t>
  </si>
  <si>
    <t>ML1296</t>
  </si>
  <si>
    <t>ML1289</t>
  </si>
  <si>
    <t>ML1236</t>
  </si>
  <si>
    <t>ML1285</t>
  </si>
  <si>
    <t>ML1391</t>
  </si>
  <si>
    <t>ML1294</t>
  </si>
  <si>
    <t>ML1247</t>
  </si>
  <si>
    <t>ML1230</t>
  </si>
  <si>
    <t>ML1220</t>
  </si>
  <si>
    <t>ML1159</t>
  </si>
  <si>
    <t>ML1127</t>
  </si>
  <si>
    <t>ML1191</t>
  </si>
  <si>
    <t>ML1242</t>
  </si>
  <si>
    <t>ML1204</t>
  </si>
  <si>
    <t>ML1292</t>
  </si>
  <si>
    <t>ML1218</t>
  </si>
  <si>
    <t>ML1335</t>
  </si>
  <si>
    <t>ML1167</t>
  </si>
  <si>
    <t>ML1337</t>
  </si>
  <si>
    <t>ML1388</t>
  </si>
  <si>
    <t>ML1291</t>
  </si>
  <si>
    <t>ML1188</t>
  </si>
  <si>
    <t>ML1249</t>
  </si>
  <si>
    <t>ML1325</t>
  </si>
  <si>
    <t>ML1231</t>
  </si>
  <si>
    <t>ML1407</t>
  </si>
  <si>
    <t>ML1162</t>
  </si>
  <si>
    <t>ML1241</t>
  </si>
  <si>
    <t>ML1402</t>
  </si>
  <si>
    <t>ML1401</t>
  </si>
  <si>
    <t>ML1202</t>
  </si>
  <si>
    <t>ML1201</t>
  </si>
  <si>
    <t>ML1206</t>
  </si>
  <si>
    <t>ML1332</t>
  </si>
  <si>
    <t>ML1163</t>
  </si>
  <si>
    <t>ML1286</t>
  </si>
  <si>
    <t>ML1336</t>
  </si>
  <si>
    <t>ML1164</t>
  </si>
  <si>
    <t>ML1166</t>
  </si>
  <si>
    <t>ML1223</t>
  </si>
  <si>
    <t>ML1399</t>
  </si>
  <si>
    <t>ML1245</t>
  </si>
  <si>
    <t>ML1208</t>
  </si>
  <si>
    <t>ML1328</t>
  </si>
  <si>
    <t>ML1172</t>
  </si>
  <si>
    <t>ML1398</t>
  </si>
  <si>
    <t>ML1173</t>
  </si>
  <si>
    <t>ML1322</t>
  </si>
  <si>
    <t>ML1406</t>
  </si>
  <si>
    <t>ML1217</t>
  </si>
  <si>
    <t>ML1197</t>
  </si>
  <si>
    <t>ML1243</t>
  </si>
  <si>
    <t>ML1174</t>
  </si>
  <si>
    <t>ML1207</t>
  </si>
  <si>
    <t>ML1171</t>
  </si>
  <si>
    <t>ML1288</t>
  </si>
  <si>
    <t>ML1284</t>
  </si>
  <si>
    <t>ML1393</t>
  </si>
  <si>
    <t>ML1211</t>
  </si>
  <si>
    <t>ML1330</t>
  </si>
  <si>
    <t>ML1222</t>
  </si>
  <si>
    <t>ML1183</t>
  </si>
  <si>
    <t>ML1331</t>
  </si>
  <si>
    <t>ML1225</t>
  </si>
  <si>
    <t>ML1282</t>
  </si>
  <si>
    <t>ML1390</t>
  </si>
  <si>
    <t>ML1215</t>
  </si>
  <si>
    <t>ML1209</t>
  </si>
  <si>
    <t>ML1238</t>
  </si>
  <si>
    <t>ML1405</t>
  </si>
  <si>
    <t>ML1169</t>
  </si>
  <si>
    <t>ML1287</t>
  </si>
  <si>
    <t>ML1179</t>
  </si>
  <si>
    <t>ML1244</t>
  </si>
  <si>
    <t>ML1221</t>
  </si>
  <si>
    <t>ML1203</t>
  </si>
  <si>
    <t>ML1180</t>
  </si>
  <si>
    <t>ML1194</t>
  </si>
  <si>
    <t>ML1327</t>
  </si>
  <si>
    <t>ML1233</t>
  </si>
  <si>
    <t>ML1235</t>
  </si>
  <si>
    <t>ML1387</t>
  </si>
  <si>
    <t>ML1396</t>
  </si>
  <si>
    <t>ML1237</t>
  </si>
  <si>
    <t>ML1395</t>
  </si>
  <si>
    <t>ML1190</t>
  </si>
  <si>
    <t>ML1226</t>
  </si>
  <si>
    <t>ML1232</t>
  </si>
  <si>
    <t>ML1400</t>
  </si>
  <si>
    <t>ML1297</t>
  </si>
  <si>
    <t>ML1397</t>
  </si>
  <si>
    <t>ML1165</t>
  </si>
  <si>
    <t>ML1160</t>
  </si>
  <si>
    <t>ML1334</t>
  </si>
  <si>
    <t>ML1212</t>
  </si>
  <si>
    <t>ML1404</t>
  </si>
  <si>
    <t>ML1130</t>
  </si>
  <si>
    <t>ML1224</t>
  </si>
  <si>
    <t>ML1324</t>
  </si>
  <si>
    <t>ML1403</t>
  </si>
  <si>
    <t>ML1248</t>
  </si>
  <si>
    <t>ML1192</t>
  </si>
  <si>
    <t>ML1189</t>
  </si>
  <si>
    <t>ML1234</t>
  </si>
  <si>
    <t>ML1295</t>
  </si>
  <si>
    <t>ML1129</t>
  </si>
  <si>
    <t>ML1200</t>
  </si>
  <si>
    <t>ML1168</t>
  </si>
  <si>
    <t>ML1329</t>
  </si>
  <si>
    <t>ML1290</t>
  </si>
  <si>
    <t>ML1181</t>
  </si>
  <si>
    <t>ML1213</t>
  </si>
  <si>
    <t>ML1389</t>
  </si>
  <si>
    <t>ML1193</t>
  </si>
  <si>
    <t>ML1182</t>
  </si>
  <si>
    <t>ML1227</t>
  </si>
  <si>
    <t>ML1323</t>
  </si>
  <si>
    <t>ML1283</t>
  </si>
  <si>
    <t>ML1186</t>
  </si>
  <si>
    <t>ML1333</t>
  </si>
  <si>
    <t>ML1199</t>
  </si>
  <si>
    <t>Tag_11</t>
  </si>
  <si>
    <t>Tag_12</t>
  </si>
  <si>
    <t>Tag_13</t>
  </si>
  <si>
    <t>AR018</t>
  </si>
  <si>
    <t>AR019</t>
  </si>
  <si>
    <t>AGATCG</t>
  </si>
  <si>
    <t>AGCATC</t>
  </si>
  <si>
    <t>ACTGAT</t>
  </si>
  <si>
    <t>H2O to add to 20 ul cleaned PCR to dilute to 20 ng/ul</t>
  </si>
  <si>
    <t>mlCOI/jgHCO [PCR] cleaned undiluted</t>
  </si>
  <si>
    <t>BCS10_eDNAplate1</t>
  </si>
  <si>
    <t>BCS10_eDNAplate2</t>
  </si>
  <si>
    <t>primer tag 11</t>
  </si>
  <si>
    <t>primer tag 12</t>
  </si>
  <si>
    <t>BCS10_eDNAplate3</t>
  </si>
  <si>
    <t>primer tag 13</t>
  </si>
  <si>
    <t>Final [PCR]</t>
  </si>
  <si>
    <t>Volume to pool</t>
  </si>
  <si>
    <t>Amount (ng) pooled</t>
  </si>
  <si>
    <t>H2O to add for total volume of 60ul</t>
  </si>
  <si>
    <t>/</t>
  </si>
  <si>
    <t>Coral Cay - Coral 1</t>
  </si>
  <si>
    <t>Saigon - Mangrove 3</t>
  </si>
  <si>
    <t>GTCCGC</t>
  </si>
  <si>
    <t>GTGAAA</t>
  </si>
  <si>
    <t>PJN_M1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</si>
</sst>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  <font>
      <sz val="10"/>
      <name val="Arial"/>
    </font>
    <font>
      <sz val="12"/>
      <color rgb="FF000000"/>
      <name val="Calibri"/>
    </font>
    <font>
      <sz val="12"/>
      <name val="Calibri"/>
    </font>
    <font>
      <b/>
      <sz val="11"/>
      <color rgb="FF000000"/>
      <name val="Calibri"/>
    </font>
    <font>
      <b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5" fillId="0" borderId="0" xfId="0" applyFon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/>
    <xf numFmtId="0" fontId="0" fillId="0" borderId="0" xfId="0" applyFont="1" applyBorder="1" applyAlignment="1"/>
    <xf numFmtId="0" fontId="0" fillId="0" borderId="1" xfId="0" applyFont="1" applyFill="1" applyBorder="1" applyAlignment="1"/>
    <xf numFmtId="0" fontId="8" fillId="2" borderId="0" xfId="0" applyFont="1" applyFill="1" applyAlignment="1"/>
    <xf numFmtId="0" fontId="8" fillId="2" borderId="0" xfId="0" applyFont="1" applyFill="1" applyAlignment="1">
      <alignment horizontal="center"/>
    </xf>
    <xf numFmtId="0" fontId="7" fillId="2" borderId="0" xfId="0" applyFont="1" applyFill="1" applyAlignment="1"/>
    <xf numFmtId="1" fontId="7" fillId="2" borderId="0" xfId="0" applyNumberFormat="1" applyFont="1" applyFill="1"/>
    <xf numFmtId="0" fontId="7" fillId="2" borderId="0" xfId="0" applyFont="1" applyFill="1"/>
    <xf numFmtId="0" fontId="9" fillId="2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>
      <alignment horizontal="center"/>
    </xf>
    <xf numFmtId="0" fontId="7" fillId="3" borderId="0" xfId="0" applyFont="1" applyFill="1" applyAlignment="1"/>
    <xf numFmtId="1" fontId="7" fillId="3" borderId="0" xfId="0" applyNumberFormat="1" applyFont="1" applyFill="1"/>
    <xf numFmtId="0" fontId="7" fillId="3" borderId="0" xfId="0" applyFont="1" applyFill="1"/>
    <xf numFmtId="0" fontId="9" fillId="3" borderId="0" xfId="0" applyFont="1" applyFill="1" applyAlignment="1">
      <alignment horizontal="center"/>
    </xf>
    <xf numFmtId="0" fontId="8" fillId="4" borderId="0" xfId="0" applyFont="1" applyFill="1" applyAlignment="1"/>
    <xf numFmtId="0" fontId="8" fillId="4" borderId="0" xfId="0" applyFont="1" applyFill="1" applyAlignment="1">
      <alignment horizontal="center"/>
    </xf>
    <xf numFmtId="0" fontId="7" fillId="4" borderId="0" xfId="0" applyFont="1" applyFill="1" applyAlignment="1"/>
    <xf numFmtId="1" fontId="7" fillId="4" borderId="0" xfId="0" applyNumberFormat="1" applyFont="1" applyFill="1"/>
    <xf numFmtId="0" fontId="7" fillId="4" borderId="0" xfId="0" applyFont="1" applyFill="1"/>
    <xf numFmtId="0" fontId="9" fillId="4" borderId="0" xfId="0" applyFont="1" applyFill="1" applyAlignment="1">
      <alignment horizontal="center"/>
    </xf>
    <xf numFmtId="0" fontId="8" fillId="5" borderId="0" xfId="0" applyFont="1" applyFill="1" applyAlignment="1"/>
    <xf numFmtId="0" fontId="9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7" fillId="5" borderId="0" xfId="0" applyFont="1" applyFill="1" applyAlignment="1"/>
    <xf numFmtId="1" fontId="7" fillId="5" borderId="0" xfId="0" applyNumberFormat="1" applyFont="1" applyFill="1"/>
    <xf numFmtId="0" fontId="7" fillId="5" borderId="0" xfId="0" applyFont="1" applyFill="1"/>
    <xf numFmtId="0" fontId="8" fillId="6" borderId="0" xfId="0" applyFont="1" applyFill="1" applyAlignment="1"/>
    <xf numFmtId="0" fontId="8" fillId="6" borderId="0" xfId="0" applyFont="1" applyFill="1" applyAlignment="1">
      <alignment horizontal="center"/>
    </xf>
    <xf numFmtId="0" fontId="7" fillId="6" borderId="0" xfId="0" applyFont="1" applyFill="1" applyAlignment="1"/>
    <xf numFmtId="1" fontId="7" fillId="6" borderId="0" xfId="0" applyNumberFormat="1" applyFont="1" applyFill="1"/>
    <xf numFmtId="0" fontId="7" fillId="6" borderId="0" xfId="0" applyFont="1" applyFill="1"/>
    <xf numFmtId="0" fontId="9" fillId="6" borderId="0" xfId="0" applyFont="1" applyFill="1" applyAlignment="1">
      <alignment horizontal="center"/>
    </xf>
    <xf numFmtId="0" fontId="8" fillId="7" borderId="0" xfId="0" applyFont="1" applyFill="1" applyAlignment="1"/>
    <xf numFmtId="0" fontId="8" fillId="7" borderId="0" xfId="0" applyFont="1" applyFill="1" applyAlignment="1">
      <alignment horizontal="center"/>
    </xf>
    <xf numFmtId="0" fontId="7" fillId="7" borderId="0" xfId="0" applyFont="1" applyFill="1" applyAlignment="1"/>
    <xf numFmtId="1" fontId="7" fillId="7" borderId="0" xfId="0" applyNumberFormat="1" applyFont="1" applyFill="1"/>
    <xf numFmtId="0" fontId="7" fillId="7" borderId="0" xfId="0" applyFont="1" applyFill="1"/>
    <xf numFmtId="0" fontId="9" fillId="7" borderId="0" xfId="0" applyFont="1" applyFill="1" applyAlignment="1">
      <alignment horizontal="center"/>
    </xf>
    <xf numFmtId="0" fontId="8" fillId="8" borderId="0" xfId="0" applyFont="1" applyFill="1" applyAlignment="1"/>
    <xf numFmtId="0" fontId="8" fillId="8" borderId="0" xfId="0" applyFont="1" applyFill="1" applyAlignment="1">
      <alignment horizontal="center"/>
    </xf>
    <xf numFmtId="0" fontId="7" fillId="8" borderId="0" xfId="0" applyFont="1" applyFill="1" applyAlignment="1"/>
    <xf numFmtId="1" fontId="7" fillId="8" borderId="0" xfId="0" applyNumberFormat="1" applyFont="1" applyFill="1"/>
    <xf numFmtId="0" fontId="7" fillId="8" borderId="0" xfId="0" applyFont="1" applyFill="1"/>
    <xf numFmtId="0" fontId="9" fillId="8" borderId="0" xfId="0" applyFont="1" applyFill="1" applyAlignment="1">
      <alignment horizontal="center"/>
    </xf>
    <xf numFmtId="0" fontId="8" fillId="9" borderId="0" xfId="0" applyFont="1" applyFill="1" applyAlignment="1"/>
    <xf numFmtId="0" fontId="8" fillId="9" borderId="0" xfId="0" applyFont="1" applyFill="1" applyAlignment="1">
      <alignment horizontal="center"/>
    </xf>
    <xf numFmtId="0" fontId="7" fillId="9" borderId="0" xfId="0" applyFont="1" applyFill="1" applyAlignment="1"/>
    <xf numFmtId="1" fontId="7" fillId="9" borderId="0" xfId="0" applyNumberFormat="1" applyFont="1" applyFill="1"/>
    <xf numFmtId="0" fontId="7" fillId="9" borderId="0" xfId="0" applyFont="1" applyFill="1"/>
    <xf numFmtId="0" fontId="9" fillId="9" borderId="0" xfId="0" applyFont="1" applyFill="1" applyAlignment="1">
      <alignment horizontal="center"/>
    </xf>
    <xf numFmtId="0" fontId="8" fillId="10" borderId="0" xfId="0" applyFont="1" applyFill="1" applyAlignment="1"/>
    <xf numFmtId="0" fontId="8" fillId="10" borderId="0" xfId="0" applyFont="1" applyFill="1" applyAlignment="1">
      <alignment horizontal="center"/>
    </xf>
    <xf numFmtId="0" fontId="7" fillId="10" borderId="0" xfId="0" applyFont="1" applyFill="1" applyAlignment="1"/>
    <xf numFmtId="1" fontId="7" fillId="10" borderId="0" xfId="0" applyNumberFormat="1" applyFont="1" applyFill="1"/>
    <xf numFmtId="0" fontId="7" fillId="10" borderId="0" xfId="0" applyFont="1" applyFill="1"/>
    <xf numFmtId="0" fontId="9" fillId="10" borderId="0" xfId="0" applyFont="1" applyFill="1" applyAlignment="1">
      <alignment horizont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1" fontId="11" fillId="0" borderId="0" xfId="0" applyNumberFormat="1" applyFont="1" applyAlignment="1">
      <alignment wrapText="1"/>
    </xf>
    <xf numFmtId="0" fontId="1" fillId="0" borderId="0" xfId="0" applyFont="1" applyFill="1" applyAlignment="1">
      <alignment wrapText="1"/>
    </xf>
  </cellXfs>
  <cellStyles count="127"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2" builtinId="9" hidden="1"/>
    <cellStyle name="Followed Hyperlink" xfId="4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5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17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" builtinId="8" hidden="1"/>
    <cellStyle name="Hyperlink" xfId="5" builtinId="8" hidden="1"/>
    <cellStyle name="Hyperlink" xfId="3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ieu Leray" refreshedDate="42960.40958900463" createdVersion="4" refreshedVersion="4" minRefreshableVersion="3" recordCount="155">
  <cacheSource type="worksheet">
    <worksheetSource ref="A1:J156" sheet="Samples"/>
  </cacheSource>
  <cacheFields count="10">
    <cacheField name="Locality" numFmtId="0">
      <sharedItems/>
    </cacheField>
    <cacheField name="Fraction" numFmtId="0">
      <sharedItems count="2">
        <s v="eDNA"/>
        <s v="Mock"/>
      </sharedItems>
    </cacheField>
    <cacheField name="Full Site Name" numFmtId="0">
      <sharedItems/>
    </cacheField>
    <cacheField name="Code" numFmtId="0">
      <sharedItems containsBlank="1"/>
    </cacheField>
    <cacheField name="#" numFmtId="0">
      <sharedItems containsSemiMixedTypes="0" containsString="0" containsNumber="1" containsInteger="1" minValue="1" maxValue="155"/>
    </cacheField>
    <cacheField name="Matt Code" numFmtId="0">
      <sharedItems/>
    </cacheField>
    <cacheField name="primer_index_name" numFmtId="49">
      <sharedItems/>
    </cacheField>
    <cacheField name="primer_index_seq" numFmtId="0">
      <sharedItems containsBlank="1"/>
    </cacheField>
    <cacheField name="lib_index_name" numFmtId="49">
      <sharedItems/>
    </cacheField>
    <cacheField name="lib_index_seq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s v="Bocas del Toro, Panama Caribbean"/>
    <x v="0"/>
    <s v="Cayo Roldan - Mangrove 2"/>
    <s v="ROL_M2"/>
    <n v="1"/>
    <s v="ML1170"/>
    <s v="Tag_01"/>
    <s v="AGACGC"/>
    <s v="AR002"/>
    <s v="CGATGT"/>
  </r>
  <r>
    <s v="Bocas del Toro, Panama Caribbean"/>
    <x v="0"/>
    <s v="Isla Pastores Inside - Seagrass 2"/>
    <s v="IPI_S2"/>
    <n v="2"/>
    <s v="ML1219"/>
    <s v="Tag_01"/>
    <s v="AGACGC"/>
    <s v="AR004"/>
    <s v="TGACCA"/>
  </r>
  <r>
    <s v="Bocas del Toro, Panama Caribbean"/>
    <x v="0"/>
    <s v="Juan Point - Coral"/>
    <s v="PJN_C3"/>
    <n v="3"/>
    <s v="ML1205"/>
    <s v="Tag_01"/>
    <s v="AGACGC"/>
    <s v="AR005"/>
    <s v="ACAGTG"/>
  </r>
  <r>
    <s v="Bocas del Toro, Panama Caribbean"/>
    <x v="0"/>
    <s v="Juan Point - Negative"/>
    <s v="PJN_Neg"/>
    <n v="4"/>
    <s v="ML1210"/>
    <s v="Tag_01"/>
    <s v="AGACGC"/>
    <s v="AR006"/>
    <s v="GCCAAT"/>
  </r>
  <r>
    <s v="Bocas del Toro, Panama Caribbean"/>
    <x v="0"/>
    <s v="Isla Pastores Inside - Mangrove 2"/>
    <s v="IPI_M2"/>
    <n v="5"/>
    <s v="ML1216"/>
    <s v="Tag_01"/>
    <s v="AGACGC"/>
    <s v="AR007"/>
    <s v="CAGATC"/>
  </r>
  <r>
    <s v="Bocas del Toro, Panama Caribbean"/>
    <x v="0"/>
    <s v="Popa Reef - Mangrove 3"/>
    <s v="PPR_M3"/>
    <n v="6"/>
    <s v="ML1187"/>
    <s v="Tag_01"/>
    <s v="AGACGC"/>
    <s v="AR012"/>
    <s v="CTTGTA"/>
  </r>
  <r>
    <s v="Bocas del Toro, Panama Caribbean"/>
    <x v="0"/>
    <s v="Coral Cay - Sand 2"/>
    <s v="CCR_Sa2"/>
    <n v="7"/>
    <s v="ML1228"/>
    <s v="Tag_01"/>
    <s v="AGACGC"/>
    <s v="AR013"/>
    <s v="AGTCAA"/>
  </r>
  <r>
    <s v="Bocas del Toro, Panama Caribbean"/>
    <x v="0"/>
    <s v="Punta Puebla - Seagrass 1"/>
    <s v="PBL_S1"/>
    <n v="8"/>
    <s v="ML1239"/>
    <s v="Tag_01"/>
    <s v="AGACGC"/>
    <s v="AR014"/>
    <s v="AGTTCC"/>
  </r>
  <r>
    <s v="Bocas del Toro, Panama Caribbean"/>
    <x v="0"/>
    <s v="Salt Creek - Sand 3"/>
    <s v="SCR_Sa3"/>
    <n v="9"/>
    <s v="ML1293"/>
    <s v="Tag_01"/>
    <s v="AGACGC"/>
    <s v="AR015"/>
    <s v="ATGTCA"/>
  </r>
  <r>
    <s v="Bocas del Toro, Panama Caribbean"/>
    <x v="0"/>
    <s v="STRI Point - Coral 1 (2/2)"/>
    <s v="PST_C1.2"/>
    <n v="10"/>
    <s v="ML1386"/>
    <s v="Tag_01"/>
    <s v="AGACGC"/>
    <s v="AR016"/>
    <s v="CCGTCC"/>
  </r>
  <r>
    <s v="Bocas del Toro, Panama Caribbean"/>
    <x v="0"/>
    <s v="Coral Cay - Seagrass 3"/>
    <s v="CCR_S3"/>
    <n v="11"/>
    <s v="ML1229"/>
    <s v="Tag_01"/>
    <s v="AGACGC"/>
    <s v="AR018"/>
    <s v="GTCCGC "/>
  </r>
  <r>
    <s v="Bocas del Toro, Panama Caribbean"/>
    <x v="0"/>
    <s v="Almirante - Seagrass 3"/>
    <s v="ALR_S3"/>
    <n v="12"/>
    <s v="ML1392"/>
    <s v="Tag_01"/>
    <s v="AGACGC"/>
    <s v="AR019"/>
    <s v="GTGAAA "/>
  </r>
  <r>
    <s v="Bocas del Toro, Panama Caribbean"/>
    <x v="0"/>
    <s v="Popa Reef - Neg"/>
    <s v="PPR_Neg"/>
    <n v="13"/>
    <s v="ML1185"/>
    <s v="Tag_02"/>
    <s v="AGTGTA"/>
    <s v="AR002"/>
    <s v="CGATGT"/>
  </r>
  <r>
    <s v="Bocas del Toro, Panama Caribbean"/>
    <x v="0"/>
    <s v="Popa Reef - Seagrass 1"/>
    <s v="PPR_S1"/>
    <n v="14"/>
    <s v="ML1161"/>
    <s v="Tag_02"/>
    <s v="AGTGTA"/>
    <s v="AR004"/>
    <s v="TGACCA"/>
  </r>
  <r>
    <s v="Bocas del Toro, Panama Caribbean"/>
    <x v="0"/>
    <s v="Popa Reef - Mangrove 2"/>
    <s v="PPR_M2"/>
    <n v="15"/>
    <s v="ML1184"/>
    <s v="Tag_02"/>
    <s v="AGTGTA"/>
    <s v="AR005"/>
    <s v="ACAGTG"/>
  </r>
  <r>
    <s v="Bocas del Toro, Panama Caribbean"/>
    <x v="0"/>
    <s v="Saigon Dock 1"/>
    <s v="SGN_D1"/>
    <n v="16"/>
    <s v="ML1128"/>
    <s v="Tag_02"/>
    <s v="AGTGTA"/>
    <s v="AR006"/>
    <s v="GCCAAT"/>
  </r>
  <r>
    <s v="Bocas del Toro, Panama Caribbean"/>
    <x v="0"/>
    <s v="Almirante - Coral 2"/>
    <s v="ALR_C2"/>
    <n v="17"/>
    <s v="ML1394"/>
    <s v="Tag_02"/>
    <s v="AGTGTA"/>
    <s v="AR007"/>
    <s v="CAGATC"/>
  </r>
  <r>
    <s v="Bocas del Toro, Panama Caribbean"/>
    <x v="0"/>
    <s v="STRI Point - Negative"/>
    <s v="PST_Neg"/>
    <n v="18"/>
    <s v="ML1326"/>
    <s v="Tag_02"/>
    <s v="AGTGTA"/>
    <s v="AR012"/>
    <s v="CTTGTA"/>
  </r>
  <r>
    <s v="Bocas del Toro, Panama Caribbean"/>
    <x v="0"/>
    <s v="Juan Point - Mangrove"/>
    <s v="PJN_M2.2"/>
    <n v="19"/>
    <s v="ML1198"/>
    <s v="Tag_02"/>
    <s v="AGTGTA"/>
    <s v="AR013"/>
    <s v="AGTCAA"/>
  </r>
  <r>
    <s v="Bocas del Toro, Panama Caribbean"/>
    <x v="0"/>
    <s v="Ferry Dock 2.1"/>
    <s v="FER2_D1"/>
    <n v="20"/>
    <s v="ML1126"/>
    <s v="Tag_02"/>
    <s v="AGTGTA"/>
    <s v="AR014"/>
    <s v="AGTTCC"/>
  </r>
  <r>
    <s v="Bocas del Toro, Panama Caribbean"/>
    <x v="0"/>
    <s v="Punta Puebla - Seagrass 2"/>
    <s v="PBL_S2"/>
    <n v="21"/>
    <s v="ML1240"/>
    <s v="Tag_02"/>
    <s v="AGTGTA"/>
    <s v="AR015"/>
    <s v="ATGTCA"/>
  </r>
  <r>
    <s v="Bocas del Toro, Panama Caribbean"/>
    <x v="0"/>
    <s v="Saigon - Seagrass 3"/>
    <s v="SGN_S3"/>
    <n v="22"/>
    <s v="ML1296"/>
    <s v="Tag_02"/>
    <s v="AGTGTA"/>
    <s v="AR016"/>
    <s v="CCGTCC"/>
  </r>
  <r>
    <s v="Bocas del Toro, Panama Caribbean"/>
    <x v="0"/>
    <s v="Salt Creek - Coral 2"/>
    <s v="SCR_C2"/>
    <n v="23"/>
    <s v="ML1289"/>
    <s v="Tag_02"/>
    <s v="AGTGTA"/>
    <s v="AR018"/>
    <s v="GTCCGC "/>
  </r>
  <r>
    <s v="Bocas del Toro, Panama Caribbean"/>
    <x v="0"/>
    <s v="Seagall - Seagrass 1"/>
    <s v="SGL_S1"/>
    <n v="24"/>
    <s v="ML1236"/>
    <s v="Tag_02"/>
    <s v="AGTGTA"/>
    <s v="AR019"/>
    <s v="GTGAAA "/>
  </r>
  <r>
    <s v="Bocas del Toro, Panama Caribbean"/>
    <x v="0"/>
    <s v="Salt Creek - Seagrass 1"/>
    <s v="SCR_S1"/>
    <n v="25"/>
    <s v="ML1285"/>
    <s v="Tag_03"/>
    <s v="ACTAGC"/>
    <s v="AR002"/>
    <s v="CGATGT"/>
  </r>
  <r>
    <s v="Bocas del Toro, Panama Caribbean"/>
    <x v="0"/>
    <s v="Almirante - Seagrass 2"/>
    <s v="ALR_S2"/>
    <n v="26"/>
    <s v="ML1391"/>
    <s v="Tag_03"/>
    <s v="ACTAGC"/>
    <s v="AR004"/>
    <s v="TGACCA"/>
  </r>
  <r>
    <s v="Bocas del Toro, Panama Caribbean"/>
    <x v="0"/>
    <s v="Salt Creek - Negative"/>
    <s v="SCR_Neg"/>
    <n v="27"/>
    <s v="ML1294"/>
    <s v="Tag_03"/>
    <s v="ACTAGC"/>
    <s v="AR005"/>
    <s v="ACAGTG"/>
  </r>
  <r>
    <s v="Bocas del Toro, Panama Caribbean"/>
    <x v="0"/>
    <s v="Saigon - Seagrass 2"/>
    <s v="SGN_S2"/>
    <n v="28"/>
    <s v="ML1247"/>
    <s v="Tag_03"/>
    <s v="ACTAGC"/>
    <s v="AR006"/>
    <s v="GCCAAT"/>
  </r>
  <r>
    <s v="Bocas del Toro, Panama Caribbean"/>
    <x v="0"/>
    <s v="Coral Cay -  Coral 1"/>
    <s v="CCR_C1"/>
    <n v="29"/>
    <s v="ML1230"/>
    <s v="Tag_03"/>
    <s v="ACTAGC"/>
    <s v="AR007"/>
    <s v="CAGATC"/>
  </r>
  <r>
    <s v="Bocas del Toro, Panama Caribbean"/>
    <x v="0"/>
    <s v="Isla Pastores Inside - Seagrass 3"/>
    <s v="IPI_S3"/>
    <n v="30"/>
    <s v="ML1220"/>
    <s v="Tag_03"/>
    <s v="ACTAGC"/>
    <s v="AR012"/>
    <s v="CTTGTA"/>
  </r>
  <r>
    <s v="Bocas del Toro, Panama Caribbean"/>
    <x v="0"/>
    <s v="Caranero Marina Dock 2"/>
    <s v="CAR_D2"/>
    <n v="31"/>
    <s v="ML1159"/>
    <s v="Tag_03"/>
    <s v="ACTAGC"/>
    <s v="AR013"/>
    <s v="AGTCAA"/>
  </r>
  <r>
    <s v="Bocas del Toro, Panama Caribbean"/>
    <x v="0"/>
    <s v="Ferry Dock 1.2"/>
    <s v="FER1_D2"/>
    <n v="32"/>
    <s v="ML1127"/>
    <s v="Tag_03"/>
    <s v="ACTAGC"/>
    <s v="AR014"/>
    <s v="AGTTCC"/>
  </r>
  <r>
    <s v="Bocas del Toro, Panama Caribbean"/>
    <x v="0"/>
    <s v="Coral Cay - Coral 2"/>
    <s v="CCR_C2"/>
    <n v="33"/>
    <s v="ML1191"/>
    <s v="Tag_03"/>
    <s v="ACTAGC"/>
    <s v="AR015"/>
    <s v="ATGTCA"/>
  </r>
  <r>
    <s v="Bocas del Toro, Panama Caribbean"/>
    <x v="0"/>
    <s v="Coral Cay - Mangrove 1"/>
    <s v="CCR_M1"/>
    <n v="34"/>
    <s v="ML1242"/>
    <s v="Tag_03"/>
    <s v="ACTAGC"/>
    <s v="AR016"/>
    <s v="CCGTCC"/>
  </r>
  <r>
    <s v="Bocas del Toro, Panama Caribbean"/>
    <x v="0"/>
    <s v="Coral Cay - Sand 3"/>
    <s v="CCR_Sa3"/>
    <n v="35"/>
    <s v="ML1204"/>
    <s v="Tag_03"/>
    <s v="ACTAGC"/>
    <s v="AR018"/>
    <s v="GTCCGC "/>
  </r>
  <r>
    <s v="Bocas del Toro, Panama Caribbean"/>
    <x v="0"/>
    <s v="Salt Creek - Sand 2"/>
    <s v="SCR_Sa2"/>
    <n v="36"/>
    <s v="ML1292"/>
    <s v="Tag_03"/>
    <s v="ACTAGC"/>
    <s v="AR019"/>
    <s v="GTGAAA "/>
  </r>
  <r>
    <s v="Bocas del Toro, Panama Caribbean"/>
    <x v="0"/>
    <s v="Isla Pastores Inside - Seagrass 1"/>
    <s v="IPI_S1"/>
    <n v="37"/>
    <s v="ML1218"/>
    <s v="Tag_04"/>
    <s v="ACAGTC"/>
    <s v="AR002"/>
    <s v="CGATGT"/>
  </r>
  <r>
    <s v="Bocas del Toro, Panama Caribbean"/>
    <x v="0"/>
    <s v="Almirante - Mangrove 1"/>
    <s v="ALR_M1"/>
    <n v="38"/>
    <s v="ML1335"/>
    <s v="Tag_04"/>
    <s v="ACAGTC"/>
    <s v="AR004"/>
    <s v="TGACCA"/>
  </r>
  <r>
    <s v="Bocas del Toro, Panama Caribbean"/>
    <x v="0"/>
    <s v="Cosmic Crab Dock 1"/>
    <s v="COS_D1"/>
    <n v="39"/>
    <s v="ML1167"/>
    <s v="Tag_04"/>
    <s v="ACAGTC"/>
    <s v="AR005"/>
    <s v="ACAGTG"/>
  </r>
  <r>
    <s v="Bocas del Toro, Panama Caribbean"/>
    <x v="0"/>
    <s v="Tap water negative"/>
    <s v="Tap_Neg"/>
    <n v="40"/>
    <s v="ML1337"/>
    <s v="Tag_04"/>
    <s v="ACAGTC"/>
    <s v="AR006"/>
    <s v="GCCAAT"/>
  </r>
  <r>
    <s v="Bocas del Toro, Panama Caribbean"/>
    <x v="0"/>
    <s v="Almirante - Mangrove 2"/>
    <s v="ALR_M2"/>
    <n v="41"/>
    <s v="ML1388"/>
    <s v="Tag_04"/>
    <s v="ACAGTC"/>
    <s v="AR007"/>
    <s v="CAGATC"/>
  </r>
  <r>
    <s v="Bocas del Toro, Panama Caribbean"/>
    <x v="0"/>
    <s v="Salt Creek - Sand 1"/>
    <s v="SCR_Sa1"/>
    <n v="42"/>
    <s v="ML1291"/>
    <s v="Tag_04"/>
    <s v="ACAGTC"/>
    <s v="AR012"/>
    <s v="CTTGTA"/>
  </r>
  <r>
    <s v="Bocas del Toro, Panama Caribbean"/>
    <x v="0"/>
    <s v="Popa Reef - Sand 2"/>
    <s v="PPR_Sa2"/>
    <n v="43"/>
    <s v="ML1188"/>
    <s v="Tag_04"/>
    <s v="ACAGTC"/>
    <s v="AR013"/>
    <s v="AGTCAA"/>
  </r>
  <r>
    <s v="Bocas del Toro, Panama Caribbean"/>
    <x v="0"/>
    <s v="Cayo Hermanas - Mangrove 2"/>
    <s v="SIS_M2"/>
    <n v="44"/>
    <s v="ML1249"/>
    <s v="Tag_04"/>
    <s v="ACAGTC"/>
    <s v="AR014"/>
    <s v="AGTTCC"/>
  </r>
  <r>
    <s v="Bocas del Toro, Panama Caribbean"/>
    <x v="0"/>
    <s v="STRI Point - Coral 3"/>
    <s v="PST_C3"/>
    <n v="45"/>
    <s v="ML1325"/>
    <s v="Tag_04"/>
    <s v="ACAGTC"/>
    <s v="AR015"/>
    <s v="ATGTCA"/>
  </r>
  <r>
    <s v="Bocas del Toro, Panama Caribbean"/>
    <x v="0"/>
    <s v="Almirante - Sand 2"/>
    <s v="ALR_Sa2"/>
    <n v="46"/>
    <s v="ML1231"/>
    <s v="Tag_04"/>
    <s v="ACAGTC"/>
    <s v="AR016"/>
    <s v="CCGTCC"/>
  </r>
  <r>
    <s v="Bocas del Toro, Panama Caribbean"/>
    <x v="0"/>
    <s v="7/12/2017 Negative"/>
    <s v="7/12_Neg"/>
    <n v="47"/>
    <s v="ML1407"/>
    <s v="Tag_04"/>
    <s v="ACAGTC"/>
    <s v="AR018"/>
    <s v="GTCCGC "/>
  </r>
  <r>
    <s v="Bocas del Toro, Panama Caribbean"/>
    <x v="0"/>
    <s v="Cayo Roldan - Seagrass 2"/>
    <s v="ROL_S2"/>
    <n v="48"/>
    <s v="ML1162"/>
    <s v="Tag_04"/>
    <s v="ACAGTC"/>
    <s v="AR019"/>
    <s v="GTGAAA "/>
  </r>
  <r>
    <s v="Bocas del Toro, Panama Caribbean"/>
    <x v="0"/>
    <s v="Punta Puebla - Seagrass 3"/>
    <s v="PBL_S3"/>
    <n v="49"/>
    <s v="ML1241"/>
    <s v="Tag_05"/>
    <s v="ATCGAC"/>
    <s v="AR002"/>
    <s v="CGATGT"/>
  </r>
  <r>
    <s v="Bocas del Toro, Panama Caribbean"/>
    <x v="0"/>
    <s v="Marina - Seagrass 3"/>
    <s v="MAR_S3"/>
    <n v="50"/>
    <s v="ML1402"/>
    <s v="Tag_05"/>
    <s v="ATCGAC"/>
    <s v="AR004"/>
    <s v="TGACCA"/>
  </r>
  <r>
    <s v="Bocas del Toro, Panama Caribbean"/>
    <x v="0"/>
    <s v="Marina - Seagrass 2"/>
    <s v="MAR_S2"/>
    <n v="51"/>
    <s v="ML1401"/>
    <s v="Tag_05"/>
    <s v="ATCGAC"/>
    <s v="AR005"/>
    <s v="ACAGTG"/>
  </r>
  <r>
    <s v="Bocas del Toro, Panama Caribbean"/>
    <x v="0"/>
    <s v="Juan Point - Seagrass"/>
    <s v="PJN_S3"/>
    <n v="52"/>
    <s v="ML1202"/>
    <s v="Tag_05"/>
    <s v="ATCGAC"/>
    <s v="AR006"/>
    <s v="GCCAAT"/>
  </r>
  <r>
    <s v="Bocas del Toro, Panama Caribbean"/>
    <x v="0"/>
    <s v="Juan Point - Seagrass"/>
    <s v="PJN_S2"/>
    <n v="53"/>
    <s v="ML1201"/>
    <s v="Tag_05"/>
    <s v="ATCGAC"/>
    <s v="AR007"/>
    <s v="CAGATC"/>
  </r>
  <r>
    <s v="Bocas del Toro, Panama Caribbean"/>
    <x v="0"/>
    <s v="Juan Point - Sand"/>
    <s v="PJN_Sa1"/>
    <n v="54"/>
    <s v="ML1206"/>
    <s v="Tag_05"/>
    <s v="ATCGAC"/>
    <s v="AR012"/>
    <s v="CTTGTA"/>
  </r>
  <r>
    <s v="Bocas del Toro, Panama Caribbean"/>
    <x v="0"/>
    <s v="Cayo Hermanas - Seagrass 1"/>
    <s v="SIS_S1"/>
    <n v="55"/>
    <s v="ML1332"/>
    <s v="Tag_05"/>
    <s v="ATCGAC"/>
    <s v="AR013"/>
    <s v="AGTCAA"/>
  </r>
  <r>
    <s v="Bocas del Toro, Panama Caribbean"/>
    <x v="0"/>
    <s v="Saigon Dock 2"/>
    <s v="SGN_D2"/>
    <n v="56"/>
    <s v="ML1163"/>
    <s v="Tag_05"/>
    <s v="ATCGAC"/>
    <s v="AR014"/>
    <s v="AGTTCC"/>
  </r>
  <r>
    <s v="Bocas del Toro, Panama Caribbean"/>
    <x v="0"/>
    <s v="Salt Creek - Seagrass 2"/>
    <s v="SCR_S2"/>
    <n v="57"/>
    <s v="ML1286"/>
    <s v="Tag_05"/>
    <s v="ATCGAC"/>
    <s v="AR015"/>
    <s v="ATGTCA"/>
  </r>
  <r>
    <s v="Bocas del Toro, Panama Caribbean"/>
    <x v="0"/>
    <s v="Cayo Hermanas - Mangrove 1"/>
    <s v="SIS_M1"/>
    <n v="58"/>
    <s v="ML1336"/>
    <s v="Tag_05"/>
    <s v="ATCGAC"/>
    <s v="AR016"/>
    <s v="CCGTCC"/>
  </r>
  <r>
    <s v="Bocas del Toro, Panama Caribbean"/>
    <x v="0"/>
    <s v="Dock Negative"/>
    <s v="DOCK_Neg"/>
    <n v="59"/>
    <s v="ML1164"/>
    <s v="Tag_05"/>
    <s v="ATCGAC"/>
    <s v="AR018"/>
    <s v="GTCCGC "/>
  </r>
  <r>
    <s v="Bocas del Toro, Panama Caribbean"/>
    <x v="0"/>
    <s v="Cayo Roldan - Seagrass 1"/>
    <s v="ROL_S1"/>
    <n v="60"/>
    <s v="ML1166"/>
    <s v="Tag_05"/>
    <s v="ATCGAC"/>
    <s v="AR019"/>
    <s v="GTGAAA "/>
  </r>
  <r>
    <s v="Bocas del Toro, Panama Caribbean"/>
    <x v="0"/>
    <s v="Mystery Spot - Mangrove 2"/>
    <s v="MYS_M2"/>
    <n v="61"/>
    <s v="ML1223"/>
    <s v="Tag_06"/>
    <s v="ATGTCG"/>
    <s v="AR002"/>
    <s v="CGATGT"/>
  </r>
  <r>
    <s v="Bocas del Toro, Panama Caribbean"/>
    <x v="0"/>
    <s v="Saigon - Negative"/>
    <s v="SGN_Neg"/>
    <n v="62"/>
    <s v="ML1399"/>
    <s v="Tag_06"/>
    <s v="ATGTCG"/>
    <s v="AR004"/>
    <s v="TGACCA"/>
  </r>
  <r>
    <s v="Bocas del Toro, Panama Caribbean"/>
    <x v="0"/>
    <s v="STRI Point - Mangrove 3"/>
    <s v="PST_M3"/>
    <n v="63"/>
    <s v="ML1245"/>
    <s v="Tag_06"/>
    <s v="ATGTCG"/>
    <s v="AR005"/>
    <s v="ACAGTG"/>
  </r>
  <r>
    <s v="Bocas del Toro, Panama Caribbean"/>
    <x v="0"/>
    <s v="Juan Point - Sand"/>
    <s v="PJN_Sa3"/>
    <n v="64"/>
    <s v="ML1208"/>
    <s v="Tag_06"/>
    <s v="ATGTCG"/>
    <s v="AR006"/>
    <s v="GCCAAT"/>
  </r>
  <r>
    <s v="Bocas del Toro, Panama Caribbean"/>
    <x v="0"/>
    <s v="Saigon - Mangrove 3 "/>
    <s v="SGN_M3"/>
    <n v="65"/>
    <s v="ML1328"/>
    <s v="Tag_06"/>
    <s v="ATGTCG"/>
    <s v="AR007"/>
    <s v="CAGATC"/>
  </r>
  <r>
    <s v="Bocas del Toro, Panama Caribbean"/>
    <x v="0"/>
    <s v="Cayo Roldan - Seagrass 3"/>
    <s v="ROL_S3"/>
    <n v="66"/>
    <s v="ML1172"/>
    <s v="Tag_06"/>
    <s v="ATGTCG"/>
    <s v="AR012"/>
    <s v="CTTGTA"/>
  </r>
  <r>
    <s v="Bocas del Toro, Panama Caribbean"/>
    <x v="0"/>
    <s v="Saigon - Mangrove 2"/>
    <s v="SGN_M2"/>
    <n v="67"/>
    <s v="ML1398"/>
    <s v="Tag_06"/>
    <s v="ATGTCG"/>
    <s v="AR013"/>
    <s v="AGTCAA"/>
  </r>
  <r>
    <s v="Bocas del Toro, Panama Caribbean"/>
    <x v="0"/>
    <s v="Cayo Roldan - Mangrove 3"/>
    <s v="ROL_M3"/>
    <n v="68"/>
    <s v="ML1173"/>
    <s v="Tag_06"/>
    <s v="ATGTCG"/>
    <s v="AR014"/>
    <s v="AGTTCC"/>
  </r>
  <r>
    <s v="Bocas del Toro, Panama Caribbean"/>
    <x v="0"/>
    <s v="STRI Point - Mangrove 1"/>
    <s v="PST_M1"/>
    <n v="69"/>
    <s v="ML1322"/>
    <s v="Tag_06"/>
    <s v="ATGTCG"/>
    <s v="AR015"/>
    <s v="ATGTCA"/>
  </r>
  <r>
    <s v="Bocas del Toro, Panama Caribbean"/>
    <x v="0"/>
    <s v="STRI Point - Sand 2"/>
    <s v="PST_Sa2"/>
    <n v="70"/>
    <s v="ML1406"/>
    <s v="Tag_06"/>
    <s v="ATGTCG"/>
    <s v="AR016"/>
    <s v="CCGTCC"/>
  </r>
  <r>
    <s v="Bocas del Toro, Panama Caribbean"/>
    <x v="0"/>
    <s v="Isla Pastores Inside - Mangrove 3"/>
    <s v="IPI_M3"/>
    <n v="71"/>
    <s v="ML1217"/>
    <s v="Tag_06"/>
    <s v="ATGTCG"/>
    <s v="AR018"/>
    <s v="GTCCGC "/>
  </r>
  <r>
    <s v="Bocas del Toro, Panama Caribbean"/>
    <x v="0"/>
    <s v="Juan Point - Mangrove"/>
    <s v="PJN_M1 "/>
    <n v="72"/>
    <s v="ML1197"/>
    <s v="Tag_06"/>
    <s v="ATGTCG"/>
    <s v="AR019"/>
    <s v="GTGAAA "/>
  </r>
  <r>
    <s v="Bocas del Toro, Panama Caribbean"/>
    <x v="0"/>
    <s v="Coral Cay - Mangrove 2"/>
    <s v="CCR_M2"/>
    <n v="73"/>
    <s v="ML1243"/>
    <s v="Tag_07"/>
    <s v="ATAGCA"/>
    <s v="AR002"/>
    <s v="CGATGT"/>
  </r>
  <r>
    <s v="Bocas del Toro, Panama Caribbean"/>
    <x v="0"/>
    <s v="STRI Point Dock 1"/>
    <s v="PST_D1"/>
    <n v="74"/>
    <s v="ML1174"/>
    <s v="Tag_07"/>
    <s v="ATAGCA"/>
    <s v="AR004"/>
    <s v="TGACCA"/>
  </r>
  <r>
    <s v="Bocas del Toro, Panama Caribbean"/>
    <x v="0"/>
    <s v="Juan Point - Sand"/>
    <s v="PJN_Sa2"/>
    <n v="75"/>
    <s v="ML1207"/>
    <s v="Tag_07"/>
    <s v="ATAGCA"/>
    <s v="AR005"/>
    <s v="ACAGTG"/>
  </r>
  <r>
    <s v="Bocas del Toro, Panama Caribbean"/>
    <x v="0"/>
    <s v="Cosmic Crab Dock 2"/>
    <s v="COS_D2"/>
    <n v="76"/>
    <s v="ML1171"/>
    <s v="Tag_07"/>
    <s v="ATAGCA"/>
    <s v="AR006"/>
    <s v="GCCAAT"/>
  </r>
  <r>
    <s v="Bocas del Toro, Panama Caribbean"/>
    <x v="0"/>
    <s v="Salt Creek - Coral 1"/>
    <s v="SCR_C1"/>
    <n v="77"/>
    <s v="ML1288"/>
    <s v="Tag_07"/>
    <s v="ATAGCA"/>
    <s v="AR007"/>
    <s v="CAGATC"/>
  </r>
  <r>
    <s v="Bocas del Toro, Panama Caribbean"/>
    <x v="0"/>
    <s v="Salt Creek - Mangrove 3"/>
    <s v="SCR_M3"/>
    <n v="78"/>
    <s v="ML1284"/>
    <s v="Tag_07"/>
    <s v="ATAGCA"/>
    <s v="AR012"/>
    <s v="CTTGTA"/>
  </r>
  <r>
    <s v="Bocas del Toro, Panama Caribbean"/>
    <x v="0"/>
    <s v="Almirante - Coral 1"/>
    <s v="ALR_C1"/>
    <n v="79"/>
    <s v="ML1393"/>
    <s v="Tag_07"/>
    <s v="ATAGCA"/>
    <s v="AR013"/>
    <s v="AGTCAA"/>
  </r>
  <r>
    <s v="Bocas del Toro, Panama Caribbean"/>
    <x v="0"/>
    <s v="Coral Cay - Seagrass 1"/>
    <s v="CCR_S1"/>
    <n v="80"/>
    <s v="ML1211"/>
    <s v="Tag_07"/>
    <s v="ATAGCA"/>
    <s v="AR014"/>
    <s v="AGTTCC"/>
  </r>
  <r>
    <s v="Bocas del Toro, Panama Caribbean"/>
    <x v="0"/>
    <s v="Marina - Mangrove 2"/>
    <s v="MAR_M2"/>
    <n v="81"/>
    <s v="ML1330"/>
    <s v="Tag_07"/>
    <s v="ATAGCA"/>
    <s v="AR015"/>
    <s v="ATGTCA"/>
  </r>
  <r>
    <s v="Bocas del Toro, Panama Caribbean"/>
    <x v="0"/>
    <s v="Mystery Spot - Mangrove 1"/>
    <s v="MYS_M1"/>
    <n v="82"/>
    <s v="ML1222"/>
    <s v="Tag_07"/>
    <s v="ATAGCA"/>
    <s v="AR016"/>
    <s v="CCGTCC"/>
  </r>
  <r>
    <s v="Bocas del Toro, Panama Caribbean"/>
    <x v="0"/>
    <s v="Popa Reef - Coral 1"/>
    <s v="PPR_C1"/>
    <n v="83"/>
    <s v="ML1183"/>
    <s v="Tag_07"/>
    <s v="ATAGCA"/>
    <s v="AR018"/>
    <s v="GTCCGC "/>
  </r>
  <r>
    <s v="Bocas del Toro, Panama Caribbean"/>
    <x v="0"/>
    <s v="Marina - Negative"/>
    <s v="MAR_Neg"/>
    <n v="84"/>
    <s v="ML1331"/>
    <s v="Tag_07"/>
    <s v="ATAGCA"/>
    <s v="AR019"/>
    <s v="GTGAAA "/>
  </r>
  <r>
    <s v="Bocas del Toro, Panama Caribbean"/>
    <x v="0"/>
    <s v="Mystery Spot - Seagrass 1"/>
    <s v="MYS_S1"/>
    <n v="85"/>
    <s v="ML1225"/>
    <s v="Tag_08"/>
    <s v="AGCTAG"/>
    <s v="AR002"/>
    <s v="CGATGT"/>
  </r>
  <r>
    <s v="Bocas del Toro, Panama Caribbean"/>
    <x v="0"/>
    <s v="Salt Creek - Mangrove 1"/>
    <s v="SCR_M1"/>
    <n v="86"/>
    <s v="ML1282"/>
    <s v="Tag_08"/>
    <s v="AGCTAG"/>
    <s v="AR004"/>
    <s v="TGACCA"/>
  </r>
  <r>
    <s v="Bocas del Toro, Panama Caribbean"/>
    <x v="0"/>
    <s v="Almirante - Seagrass 1"/>
    <s v="ALR_S1"/>
    <n v="87"/>
    <s v="ML1390"/>
    <s v="Tag_08"/>
    <s v="AGCTAG"/>
    <s v="AR005"/>
    <s v="ACAGTG"/>
  </r>
  <r>
    <s v="Bocas del Toro, Panama Caribbean"/>
    <x v="0"/>
    <s v="Isla Pastores Inside - Mangrove 1"/>
    <s v="IPI_M1"/>
    <n v="88"/>
    <s v="ML1215"/>
    <s v="Tag_08"/>
    <s v="AGCTAG"/>
    <s v="AR006"/>
    <s v="GCCAAT"/>
  </r>
  <r>
    <s v="Bocas del Toro, Panama Caribbean"/>
    <x v="0"/>
    <s v="DI Control (without filter)"/>
    <s v="DI_Nofilter"/>
    <n v="89"/>
    <s v="ML1209"/>
    <s v="Tag_08"/>
    <s v="AGCTAG"/>
    <s v="AR007"/>
    <s v="CAGATC"/>
  </r>
  <r>
    <s v="Bocas del Toro, Panama Caribbean"/>
    <x v="0"/>
    <s v="Seagall - Seagrass 3"/>
    <s v="SGL_S3"/>
    <n v="90"/>
    <s v="ML1238"/>
    <s v="Tag_08"/>
    <s v="AGCTAG"/>
    <s v="AR012"/>
    <s v="CTTGTA"/>
  </r>
  <r>
    <s v="Bocas del Toro, Panama Caribbean"/>
    <x v="0"/>
    <s v="Cayo Hermanas - Negative"/>
    <s v="SIS_Neg"/>
    <n v="91"/>
    <s v="ML1405"/>
    <s v="Tag_08"/>
    <s v="AGCTAG"/>
    <s v="AR013"/>
    <s v="AGTCAA"/>
  </r>
  <r>
    <s v="Bocas del Toro, Panama Caribbean"/>
    <x v="0"/>
    <s v="Ferry Dock 2.2"/>
    <s v="FER2_D2"/>
    <n v="92"/>
    <s v="ML1169"/>
    <s v="Tag_08"/>
    <s v="AGCTAG"/>
    <s v="AR014"/>
    <s v="AGTTCC"/>
  </r>
  <r>
    <s v="Bocas del Toro, Panama Caribbean"/>
    <x v="0"/>
    <s v="Salt Creek - Seagrass 3"/>
    <s v="SCR_S3"/>
    <n v="93"/>
    <s v="ML1287"/>
    <s v="Tag_08"/>
    <s v="AGCTAG"/>
    <s v="AR015"/>
    <s v="ATGTCA"/>
  </r>
  <r>
    <s v="Bocas del Toro, Panama Caribbean"/>
    <x v="0"/>
    <s v="Popa Reef - Coral 2"/>
    <s v="PPR_C2"/>
    <n v="94"/>
    <s v="ML1179"/>
    <s v="Tag_08"/>
    <s v="AGCTAG"/>
    <s v="AR016"/>
    <s v="CCGTCC"/>
  </r>
  <r>
    <s v="Bocas del Toro, Panama Caribbean"/>
    <x v="0"/>
    <s v="Coral Cay - Negative"/>
    <s v="CCR_Neg"/>
    <n v="95"/>
    <s v="ML1244"/>
    <s v="Tag_08"/>
    <s v="AGCTAG"/>
    <s v="AR018"/>
    <s v="GTCCGC "/>
  </r>
  <r>
    <s v="Bocas del Toro, Panama Caribbean"/>
    <x v="0"/>
    <s v="Isla Pastores Inside - Negative"/>
    <s v="IPI_Neg"/>
    <n v="96"/>
    <s v="ML1221"/>
    <s v="Tag_08"/>
    <s v="AGCTAG"/>
    <s v="AR019"/>
    <s v="GTGAAA "/>
  </r>
  <r>
    <s v="Bocas del Toro, Panama Caribbean"/>
    <x v="0"/>
    <s v="Juan Point - Coral"/>
    <s v="PJN_C1"/>
    <n v="97"/>
    <s v="ML1203"/>
    <s v="Tag_09"/>
    <s v="ACGTAT"/>
    <s v="AR002"/>
    <s v="CGATGT"/>
  </r>
  <r>
    <s v="Bocas del Toro, Panama Caribbean"/>
    <x v="0"/>
    <s v="Popa Reef - Sand 3"/>
    <s v="PPR_Sa3"/>
    <n v="98"/>
    <s v="ML1180"/>
    <s v="Tag_09"/>
    <s v="ACGTAT"/>
    <s v="AR004"/>
    <s v="TGACCA"/>
  </r>
  <r>
    <s v="Bocas del Toro, Panama Caribbean"/>
    <x v="0"/>
    <s v="Popa Reef - Seagrass 2"/>
    <s v="PPR_S2"/>
    <n v="99"/>
    <s v="ML1194"/>
    <s v="Tag_09"/>
    <s v="ACGTAT"/>
    <s v="AR005"/>
    <s v="ACAGTG"/>
  </r>
  <r>
    <s v="Bocas del Toro, Panama Caribbean"/>
    <x v="0"/>
    <s v="STRI Point - Seagrass 2"/>
    <s v="PST_S2"/>
    <n v="100"/>
    <s v="ML1327"/>
    <s v="Tag_09"/>
    <s v="ACGTAT"/>
    <s v="AR006"/>
    <s v="GCCAAT"/>
  </r>
  <r>
    <s v="Bocas del Toro, Panama Caribbean"/>
    <x v="0"/>
    <s v="Almirante - Sand 1"/>
    <s v="ALR_Sa1"/>
    <n v="101"/>
    <s v="ML1233"/>
    <s v="Tag_09"/>
    <s v="ACGTAT"/>
    <s v="AR007"/>
    <s v="CAGATC"/>
  </r>
  <r>
    <s v="Bocas del Toro, Panama Caribbean"/>
    <x v="0"/>
    <s v="STRI Point - Sand 3"/>
    <s v="PST_Sa3"/>
    <n v="102"/>
    <s v="ML1235"/>
    <s v="Tag_09"/>
    <s v="ACGTAT"/>
    <s v="AR012"/>
    <s v="CTTGTA"/>
  </r>
  <r>
    <s v="Bocas del Toro, Panama Caribbean"/>
    <x v="0"/>
    <s v="STRI Point - Coral 2"/>
    <s v="PST_C2"/>
    <n v="103"/>
    <s v="ML1387"/>
    <s v="Tag_09"/>
    <s v="ACGTAT"/>
    <s v="AR013"/>
    <s v="AGTCAA"/>
  </r>
  <r>
    <s v="Bocas del Toro, Panama Caribbean"/>
    <x v="0"/>
    <s v="Almirante - Negative"/>
    <s v="ALR_Neg"/>
    <n v="104"/>
    <s v="ML1396"/>
    <s v="Tag_09"/>
    <s v="ACGTAT"/>
    <s v="AR014"/>
    <s v="AGTTCC"/>
  </r>
  <r>
    <s v="Bocas del Toro, Panama Caribbean"/>
    <x v="0"/>
    <s v="Seagall - Seagrass 2"/>
    <s v="SGL_S2"/>
    <n v="105"/>
    <s v="ML1237"/>
    <s v="Tag_09"/>
    <s v="ACGTAT"/>
    <s v="AR015"/>
    <s v="ATGTCA"/>
  </r>
  <r>
    <s v="Bocas del Toro, Panama Caribbean"/>
    <x v="0"/>
    <s v="Almirante - Coral 3"/>
    <s v="ALR_C3"/>
    <n v="106"/>
    <s v="ML1395"/>
    <s v="Tag_09"/>
    <s v="ACGTAT"/>
    <s v="AR016"/>
    <s v="CCGTCC"/>
  </r>
  <r>
    <s v="Bocas del Toro, Panama Caribbean"/>
    <x v="0"/>
    <s v="Coral Cay - Seagrass 2"/>
    <s v="CCR_S2"/>
    <n v="107"/>
    <s v="ML1190"/>
    <s v="Tag_09"/>
    <s v="ACGTAT"/>
    <s v="AR018"/>
    <s v="GTCCGC "/>
  </r>
  <r>
    <s v="Bocas del Toro, Panama Caribbean"/>
    <x v="0"/>
    <s v="Mystery Spot - Seagrass 2"/>
    <s v="MYS_S2"/>
    <n v="108"/>
    <s v="ML1226"/>
    <s v="Tag_09"/>
    <s v="ACGTAT"/>
    <s v="AR019"/>
    <s v="GTGAAA "/>
  </r>
  <r>
    <s v="Bocas del Toro, Panama Caribbean"/>
    <x v="0"/>
    <s v="Almirante - Sand 3"/>
    <s v="ALR_Sa3"/>
    <n v="109"/>
    <s v="ML1232"/>
    <s v="Tag_10"/>
    <s v="AGTCAT"/>
    <s v="AR002"/>
    <s v="CGATGT"/>
  </r>
  <r>
    <s v="Bocas del Toro, Panama Caribbean"/>
    <x v="0"/>
    <s v="Marina - Mangrove 1"/>
    <s v="MAR_M1"/>
    <n v="110"/>
    <s v="ML1400"/>
    <s v="Tag_10"/>
    <s v="AGTCAT"/>
    <s v="AR004"/>
    <s v="TGACCA"/>
  </r>
  <r>
    <s v="Bocas del Toro, Panama Caribbean"/>
    <x v="0"/>
    <s v="DI Control (with filter)"/>
    <s v="DI_Filter"/>
    <n v="111"/>
    <s v="ML1297"/>
    <s v="Tag_10"/>
    <s v="AGTCAT"/>
    <s v="AR005"/>
    <s v="ACAGTG"/>
  </r>
  <r>
    <s v="Bocas del Toro, Panama Caribbean"/>
    <x v="0"/>
    <s v="Saigon - Mangrove 1"/>
    <s v="SGN_M1"/>
    <n v="112"/>
    <s v="ML1397"/>
    <s v="Tag_10"/>
    <s v="AGTCAT"/>
    <s v="AR006"/>
    <s v="GCCAAT"/>
  </r>
  <r>
    <s v="Bocas del Toro, Panama Caribbean"/>
    <x v="0"/>
    <s v="Ferry Dock 1.1"/>
    <s v="FER1_D1"/>
    <n v="113"/>
    <s v="ML1165"/>
    <s v="Tag_10"/>
    <s v="AGTCAT"/>
    <s v="AR007"/>
    <s v="CAGATC"/>
  </r>
  <r>
    <s v="Bocas del Toro, Panama Caribbean"/>
    <x v="0"/>
    <s v="Cayo Roldan - Negative"/>
    <s v="ROL_Neg"/>
    <n v="114"/>
    <s v="ML1160"/>
    <s v="Tag_10"/>
    <s v="AGTCAT"/>
    <s v="AR012"/>
    <s v="CTTGTA"/>
  </r>
  <r>
    <s v="Bocas del Toro, Panama Caribbean"/>
    <x v="0"/>
    <s v="Cayo Hermanas - Seagrass 2"/>
    <s v="SIS_S2"/>
    <n v="115"/>
    <s v="ML1334"/>
    <s v="Tag_10"/>
    <s v="AGTCAT"/>
    <s v="AR013"/>
    <s v="AGTCAA"/>
  </r>
  <r>
    <s v="Bocas del Toro, Panama Caribbean"/>
    <x v="0"/>
    <s v="Coral Cay - Mangrove 3"/>
    <s v="CCR_M3"/>
    <n v="116"/>
    <s v="ML1212"/>
    <s v="Tag_10"/>
    <s v="AGTCAT"/>
    <s v="AR014"/>
    <s v="AGTTCC"/>
  </r>
  <r>
    <s v="Bocas del Toro, Panama Caribbean"/>
    <x v="0"/>
    <s v="Cayo Hermanas - Seagrass 3"/>
    <s v="SIS_S3"/>
    <n v="117"/>
    <s v="ML1404"/>
    <s v="Tag_10"/>
    <s v="AGTCAT"/>
    <s v="AR015"/>
    <s v="ATGTCA"/>
  </r>
  <r>
    <s v="Bocas del Toro, Panama Caribbean"/>
    <x v="0"/>
    <s v="Caranero Marina Dock 1"/>
    <s v="CAR_D1"/>
    <n v="118"/>
    <s v="ML1130"/>
    <s v="Tag_10"/>
    <s v="AGTCAT"/>
    <s v="AR016"/>
    <s v="CCGTCC"/>
  </r>
  <r>
    <s v="Bocas del Toro, Panama Caribbean"/>
    <x v="0"/>
    <s v="Mystery Spot - Mangrove 3"/>
    <s v="MYS_M3"/>
    <n v="119"/>
    <s v="ML1224"/>
    <s v="Tag_10"/>
    <s v="AGTCAT"/>
    <s v="AR018"/>
    <s v="GTCCGC "/>
  </r>
  <r>
    <s v="Bocas del Toro, Panama Caribbean"/>
    <x v="0"/>
    <s v="STRI Point - Seagrass 3"/>
    <s v="PST_S3"/>
    <n v="120"/>
    <s v="ML1324"/>
    <s v="Tag_10"/>
    <s v="AGTCAT"/>
    <s v="AR019"/>
    <s v="GTGAAA "/>
  </r>
  <r>
    <s v="Bocas del Toro, Panama Caribbean"/>
    <x v="0"/>
    <s v="Cayo Hermanas - Mangrove 3"/>
    <s v="SIS_M3"/>
    <n v="121"/>
    <s v="ML1403"/>
    <s v="Tag_11"/>
    <s v="AGATCG"/>
    <s v="AR002"/>
    <s v="CGATGT"/>
  </r>
  <r>
    <s v="Bocas del Toro, Panama Caribbean"/>
    <x v="0"/>
    <s v="Marina - Mangrove 3"/>
    <s v="MAR_M3"/>
    <n v="122"/>
    <s v="ML1248"/>
    <s v="Tag_11"/>
    <s v="AGATCG"/>
    <s v="AR004"/>
    <s v="TGACCA"/>
  </r>
  <r>
    <s v="Bocas del Toro, Panama Caribbean"/>
    <x v="0"/>
    <s v="Coral Cay - Coral 3"/>
    <s v="CCR_C3"/>
    <n v="123"/>
    <s v="ML1192"/>
    <s v="Tag_11"/>
    <s v="AGATCG"/>
    <s v="AR005"/>
    <s v="ACAGTG"/>
  </r>
  <r>
    <s v="Bocas del Toro, Panama Caribbean"/>
    <x v="0"/>
    <s v="Popa Reef - Coral 3"/>
    <s v="PPR_C3"/>
    <n v="124"/>
    <s v="ML1189"/>
    <s v="Tag_11"/>
    <s v="AGATCG"/>
    <s v="AR006"/>
    <s v="GCCAAT"/>
  </r>
  <r>
    <s v="Bocas del Toro, Panama Caribbean"/>
    <x v="0"/>
    <s v="STRI Point - Sand 1"/>
    <s v="PST_Sa1"/>
    <n v="125"/>
    <s v="ML1234"/>
    <s v="Tag_11"/>
    <s v="AGATCG"/>
    <s v="AR007"/>
    <s v="CAGATC"/>
  </r>
  <r>
    <s v="Bocas del Toro, Panama Caribbean"/>
    <x v="0"/>
    <s v="STRI Point - Mangrove 2"/>
    <s v="PST_M2"/>
    <n v="126"/>
    <s v="ML1295"/>
    <s v="Tag_11"/>
    <s v="AGATCG"/>
    <s v="AR012"/>
    <s v="CTTGTA"/>
  </r>
  <r>
    <s v="Bocas del Toro, Panama Caribbean"/>
    <x v="0"/>
    <s v="STRI Point Dock 2"/>
    <s v="PST_D2"/>
    <n v="127"/>
    <s v="ML1129"/>
    <s v="Tag_11"/>
    <s v="AGATCG"/>
    <s v="AR013"/>
    <s v="AGTCAA"/>
  </r>
  <r>
    <s v="Bocas del Toro, Panama Caribbean"/>
    <x v="0"/>
    <s v="Juan Point - Seagrass"/>
    <s v="PJN_S1"/>
    <n v="128"/>
    <s v="ML1200"/>
    <s v="Tag_11"/>
    <s v="AGATCG"/>
    <s v="AR014"/>
    <s v="AGTTCC"/>
  </r>
  <r>
    <s v="Bocas del Toro, Panama Caribbean"/>
    <x v="0"/>
    <s v="Cayo Roldan - Mangrove 1"/>
    <s v="ROL_M1"/>
    <n v="129"/>
    <s v="ML1168"/>
    <s v="Tag_11"/>
    <s v="AGATCG"/>
    <s v="AR015"/>
    <s v="ATGTCA"/>
  </r>
  <r>
    <s v="Bocas del Toro, Panama Caribbean"/>
    <x v="0"/>
    <s v="Saigon - Seagrass 1"/>
    <s v="SGN_S1"/>
    <n v="130"/>
    <s v="ML1329"/>
    <s v="Tag_11"/>
    <s v="AGATCG"/>
    <s v="AR016"/>
    <s v="CCGTCC"/>
  </r>
  <r>
    <s v="Bocas del Toro, Panama Caribbean"/>
    <x v="0"/>
    <s v="Salt Creek - Coral 3"/>
    <s v="SCR_C3"/>
    <n v="131"/>
    <s v="ML1290"/>
    <s v="Tag_11"/>
    <s v="AGATCG"/>
    <s v="AR018"/>
    <s v="GTCCGC "/>
  </r>
  <r>
    <s v="Bocas del Toro, Panama Caribbean"/>
    <x v="0"/>
    <s v="Popa Reef - Sand 1"/>
    <s v="PPR_Sa1"/>
    <n v="132"/>
    <s v="ML1181"/>
    <s v="Tag_11"/>
    <s v="AGATCG"/>
    <s v="AR019"/>
    <s v="GTGAAA "/>
  </r>
  <r>
    <s v="Bocas del Toro, Panama Caribbean"/>
    <x v="0"/>
    <s v="Juan Point - Coral"/>
    <s v="PJN_C2"/>
    <n v="133"/>
    <s v="ML1213"/>
    <s v="Tag_12"/>
    <s v="AGCATC"/>
    <s v="AR002"/>
    <s v="CGATGT"/>
  </r>
  <r>
    <s v="Bocas del Toro, Panama Caribbean"/>
    <x v="0"/>
    <s v="Almirante - Mangrove 3"/>
    <s v="ALR_M3"/>
    <n v="134"/>
    <s v="ML1389"/>
    <s v="Tag_12"/>
    <s v="AGCATC"/>
    <s v="AR004"/>
    <s v="TGACCA"/>
  </r>
  <r>
    <s v="Bocas del Toro, Panama Caribbean"/>
    <x v="0"/>
    <s v="Coral Cay - Sand 1"/>
    <s v="CCR_Sa1"/>
    <n v="135"/>
    <s v="ML1193"/>
    <s v="Tag_12"/>
    <s v="AGCATC"/>
    <s v="AR005"/>
    <s v="ACAGTG"/>
  </r>
  <r>
    <s v="Bocas del Toro, Panama Caribbean"/>
    <x v="0"/>
    <s v="Popa Reef - Seagrass 3"/>
    <s v="PPR_S3"/>
    <n v="136"/>
    <s v="ML1182"/>
    <s v="Tag_12"/>
    <s v="AGCATC"/>
    <s v="AR006"/>
    <s v="GCCAAT"/>
  </r>
  <r>
    <s v="Bocas del Toro, Panama Caribbean"/>
    <x v="0"/>
    <s v="Mystery Spot - Seagrass 3"/>
    <s v="MYS_S3"/>
    <n v="137"/>
    <s v="ML1227"/>
    <s v="Tag_12"/>
    <s v="AGCATC"/>
    <s v="AR007"/>
    <s v="CAGATC"/>
  </r>
  <r>
    <s v="Bocas del Toro, Panama Caribbean"/>
    <x v="0"/>
    <s v="STRI Point - Seagrass 1"/>
    <s v="PST_S1"/>
    <n v="138"/>
    <s v="ML1323"/>
    <s v="Tag_12"/>
    <s v="AGCATC"/>
    <s v="AR012"/>
    <s v="CTTGTA"/>
  </r>
  <r>
    <s v="Bocas del Toro, Panama Caribbean"/>
    <x v="0"/>
    <s v="Salt Creek - Mangrove 2"/>
    <s v="SCR_M2"/>
    <n v="139"/>
    <s v="ML1283"/>
    <s v="Tag_12"/>
    <s v="AGCATC"/>
    <s v="AR013"/>
    <s v="AGTCAA"/>
  </r>
  <r>
    <s v="Bocas del Toro, Panama Caribbean"/>
    <x v="0"/>
    <s v="Popa Reef - Mangrove 1"/>
    <s v="PPR_M1"/>
    <n v="140"/>
    <s v="ML1186"/>
    <s v="Tag_12"/>
    <s v="AGCATC"/>
    <s v="AR014"/>
    <s v="AGTTCC"/>
  </r>
  <r>
    <s v="Bocas del Toro, Panama Caribbean"/>
    <x v="0"/>
    <s v="Marina - Seagrass 1"/>
    <s v="MAR_S1"/>
    <n v="141"/>
    <s v="ML1333"/>
    <s v="Tag_12"/>
    <s v="AGCATC"/>
    <s v="AR015"/>
    <s v="ATGTCA"/>
  </r>
  <r>
    <s v="Bocas del Toro, Panama Caribbean"/>
    <x v="0"/>
    <s v="Juan Point - Mangrove"/>
    <s v="PJN_M3"/>
    <n v="142"/>
    <s v="ML1199"/>
    <s v="Tag_12"/>
    <s v="AGCATC"/>
    <s v="AR016"/>
    <s v="CCGTCC"/>
  </r>
  <r>
    <s v="Bocas del Toro, Panama Caribbean"/>
    <x v="0"/>
    <s v="STRI Point - Mangrove 1"/>
    <s v="PST_M1"/>
    <n v="143"/>
    <s v="ML1322"/>
    <s v="Tag_12"/>
    <s v="AGCATC"/>
    <s v="AR018"/>
    <s v="GTCCGC "/>
  </r>
  <r>
    <s v="Bocas del Toro, Panama Caribbean"/>
    <x v="0"/>
    <s v="STRI Point - Mangrove 1"/>
    <s v="PST_M1"/>
    <n v="144"/>
    <s v="ML1322"/>
    <s v="Tag_12"/>
    <s v="AGCATC"/>
    <s v="AR019"/>
    <s v="GTGAAA "/>
  </r>
  <r>
    <s v="Bocas del Toro, Panama Caribbean"/>
    <x v="0"/>
    <s v="Mystery Spot - Seagrass 1"/>
    <s v="MYS_S1"/>
    <n v="145"/>
    <s v="ML1225"/>
    <s v="Tag_13"/>
    <s v="ACTGAT"/>
    <s v="AR002"/>
    <s v="CGATGT"/>
  </r>
  <r>
    <s v="Bocas del Toro, Panama Caribbean"/>
    <x v="0"/>
    <s v="Mystery Spot - Seagrass 1"/>
    <s v="MYS_S1"/>
    <n v="146"/>
    <s v="ML1225"/>
    <s v="Tag_13"/>
    <s v="ACTGAT"/>
    <s v="AR004"/>
    <s v="TGACCA"/>
  </r>
  <r>
    <s v="Bocas del Toro, Panama Caribbean"/>
    <x v="0"/>
    <s v="Juan Point - Coral"/>
    <s v="PJN_C1"/>
    <n v="147"/>
    <s v="ML1203"/>
    <s v="Tag_13"/>
    <s v="ACTGAT"/>
    <s v="AR005"/>
    <s v="ACAGTG"/>
  </r>
  <r>
    <s v="Bocas del Toro, Panama Caribbean"/>
    <x v="0"/>
    <s v="Juan Point - Coral"/>
    <s v="PJN_C1"/>
    <n v="148"/>
    <s v="ML1203"/>
    <s v="Tag_13"/>
    <s v="ACTGAT"/>
    <s v="AR006"/>
    <s v="GCCAAT"/>
  </r>
  <r>
    <s v="Bocas del Toro, Panama Caribbean"/>
    <x v="0"/>
    <s v="Cosmic Crab Dock 1"/>
    <s v="COS_D1"/>
    <n v="149"/>
    <s v="ML1167"/>
    <s v="Tag_13"/>
    <s v="ACTGAT"/>
    <s v="AR007"/>
    <s v="CAGATC"/>
  </r>
  <r>
    <s v="Bocas del Toro, Panama Caribbean"/>
    <x v="0"/>
    <s v="Cosmic Crab Dock 1"/>
    <s v="COS_D1"/>
    <n v="150"/>
    <s v="ML1167"/>
    <s v="Tag_13"/>
    <s v="ACTGAT"/>
    <s v="AR012"/>
    <s v="CTTGTA"/>
  </r>
  <r>
    <s v="Bocas del Toro, Panama Caribbean"/>
    <x v="0"/>
    <s v="Almirante - Sand 2"/>
    <s v="ALR_Sa2"/>
    <n v="151"/>
    <s v="ML1231"/>
    <s v="Tag_13"/>
    <s v="ACTGAT"/>
    <s v="AR013"/>
    <s v="AGTCAA"/>
  </r>
  <r>
    <s v="Bocas del Toro, Panama Caribbean"/>
    <x v="0"/>
    <s v="Almirante - Sand 2"/>
    <s v="ALR_Sa2"/>
    <n v="152"/>
    <s v="ML1231"/>
    <s v="Tag_13"/>
    <s v="ACTGAT"/>
    <s v="AR014"/>
    <s v="AGTTCC"/>
  </r>
  <r>
    <s v="Florida"/>
    <x v="1"/>
    <s v="Fort Pierce"/>
    <m/>
    <n v="153"/>
    <s v="Mock"/>
    <s v="Tag_13"/>
    <s v="ACTGAT"/>
    <s v="AR015"/>
    <s v="ATGTCA"/>
  </r>
  <r>
    <s v="Florida"/>
    <x v="1"/>
    <s v="Fort Pierce"/>
    <m/>
    <n v="154"/>
    <s v="Mock"/>
    <s v="Tag_13"/>
    <s v="ACTGAT"/>
    <s v="AR016"/>
    <s v="CCGTCC"/>
  </r>
  <r>
    <s v="Florida"/>
    <x v="1"/>
    <s v="Fort Pierce"/>
    <m/>
    <n v="155"/>
    <s v="Mock"/>
    <s v="Tag_13"/>
    <m/>
    <s v="AR018"/>
    <s v="GTCCGC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6" firstHeaderRow="1" firstDataRow="1" firstDataCol="1"/>
  <pivotFields count="10">
    <pivotField showAll="0"/>
    <pivotField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</pivot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tabSelected="1" topLeftCell="G1" workbookViewId="0">
      <selection activeCell="L16" sqref="A1:P156"/>
    </sheetView>
  </sheetViews>
  <sheetFormatPr baseColWidth="10" defaultColWidth="11" defaultRowHeight="15" x14ac:dyDescent="0"/>
  <cols>
    <col min="1" max="1" width="17.6640625" style="2" customWidth="1"/>
    <col min="2" max="2" width="11" style="2"/>
    <col min="3" max="3" width="26" style="2" customWidth="1"/>
    <col min="5" max="5" width="11" style="1"/>
    <col min="6" max="6" width="11" style="5"/>
    <col min="7" max="7" width="17.83203125" style="1" customWidth="1"/>
    <col min="8" max="8" width="16.5" style="1" customWidth="1"/>
    <col min="9" max="9" width="14.5" style="1" customWidth="1"/>
    <col min="10" max="10" width="12.33203125" style="1" customWidth="1"/>
    <col min="11" max="11" width="17.1640625" style="1" customWidth="1"/>
    <col min="12" max="12" width="17" style="1" customWidth="1"/>
    <col min="13" max="13" width="14.1640625" customWidth="1"/>
  </cols>
  <sheetData>
    <row r="1" spans="1:16" s="71" customFormat="1" ht="56">
      <c r="A1" s="68" t="s">
        <v>0</v>
      </c>
      <c r="B1" s="68" t="s">
        <v>1</v>
      </c>
      <c r="C1" s="68" t="s">
        <v>67</v>
      </c>
      <c r="D1" s="68" t="s">
        <v>68</v>
      </c>
      <c r="E1" s="68" t="s">
        <v>69</v>
      </c>
      <c r="F1" s="68" t="s">
        <v>345</v>
      </c>
      <c r="G1" s="68" t="s">
        <v>2</v>
      </c>
      <c r="H1" s="68" t="s">
        <v>3</v>
      </c>
      <c r="I1" s="68" t="s">
        <v>4</v>
      </c>
      <c r="J1" s="68" t="s">
        <v>5</v>
      </c>
      <c r="K1" s="69" t="s">
        <v>497</v>
      </c>
      <c r="L1" s="69" t="s">
        <v>496</v>
      </c>
      <c r="M1" s="69" t="s">
        <v>504</v>
      </c>
      <c r="N1" s="68" t="s">
        <v>505</v>
      </c>
      <c r="O1" s="70" t="s">
        <v>506</v>
      </c>
      <c r="P1" s="68" t="s">
        <v>507</v>
      </c>
    </row>
    <row r="2" spans="1:16" s="6" customFormat="1">
      <c r="A2" s="14" t="s">
        <v>70</v>
      </c>
      <c r="B2" s="14" t="s">
        <v>71</v>
      </c>
      <c r="C2" s="14" t="s">
        <v>72</v>
      </c>
      <c r="D2" s="14" t="s">
        <v>73</v>
      </c>
      <c r="E2" s="14">
        <v>1</v>
      </c>
      <c r="F2" s="14" t="s">
        <v>346</v>
      </c>
      <c r="G2" s="14" t="s">
        <v>58</v>
      </c>
      <c r="H2" s="14" t="s">
        <v>7</v>
      </c>
      <c r="I2" s="14" t="s">
        <v>8</v>
      </c>
      <c r="J2" s="14" t="s">
        <v>9</v>
      </c>
      <c r="K2" s="15">
        <v>34.700000000000003</v>
      </c>
      <c r="L2" s="15">
        <f>K2-20</f>
        <v>14.700000000000003</v>
      </c>
      <c r="M2" s="15">
        <v>20</v>
      </c>
      <c r="N2" s="16">
        <v>4.2</v>
      </c>
      <c r="O2" s="17">
        <f t="shared" ref="O2:O27" si="0">M2*N2</f>
        <v>84</v>
      </c>
      <c r="P2" s="18"/>
    </row>
    <row r="3" spans="1:16" s="6" customFormat="1">
      <c r="A3" s="14" t="s">
        <v>70</v>
      </c>
      <c r="B3" s="14" t="s">
        <v>71</v>
      </c>
      <c r="C3" s="14" t="s">
        <v>96</v>
      </c>
      <c r="D3" s="14" t="s">
        <v>97</v>
      </c>
      <c r="E3" s="14">
        <v>13</v>
      </c>
      <c r="F3" s="14" t="s">
        <v>358</v>
      </c>
      <c r="G3" s="14" t="s">
        <v>59</v>
      </c>
      <c r="H3" s="14" t="s">
        <v>10</v>
      </c>
      <c r="I3" s="14" t="s">
        <v>8</v>
      </c>
      <c r="J3" s="14" t="s">
        <v>9</v>
      </c>
      <c r="K3" s="15" t="s">
        <v>508</v>
      </c>
      <c r="L3" s="15" t="s">
        <v>508</v>
      </c>
      <c r="M3" s="15">
        <v>0</v>
      </c>
      <c r="N3" s="16">
        <v>0</v>
      </c>
      <c r="O3" s="17">
        <f t="shared" si="0"/>
        <v>0</v>
      </c>
      <c r="P3" s="18"/>
    </row>
    <row r="4" spans="1:16" s="6" customFormat="1">
      <c r="A4" s="14" t="s">
        <v>70</v>
      </c>
      <c r="B4" s="14" t="s">
        <v>71</v>
      </c>
      <c r="C4" s="14" t="s">
        <v>120</v>
      </c>
      <c r="D4" s="14" t="s">
        <v>121</v>
      </c>
      <c r="E4" s="14">
        <v>25</v>
      </c>
      <c r="F4" s="14" t="s">
        <v>370</v>
      </c>
      <c r="G4" s="14" t="s">
        <v>60</v>
      </c>
      <c r="H4" s="14" t="s">
        <v>11</v>
      </c>
      <c r="I4" s="14" t="s">
        <v>8</v>
      </c>
      <c r="J4" s="14" t="s">
        <v>9</v>
      </c>
      <c r="K4" s="15">
        <v>41.6</v>
      </c>
      <c r="L4" s="15">
        <f t="shared" ref="L4:L19" si="1">K4-20</f>
        <v>21.6</v>
      </c>
      <c r="M4" s="15">
        <v>20</v>
      </c>
      <c r="N4" s="16">
        <v>4.2</v>
      </c>
      <c r="O4" s="17">
        <f t="shared" si="0"/>
        <v>84</v>
      </c>
      <c r="P4" s="18"/>
    </row>
    <row r="5" spans="1:16" s="6" customFormat="1">
      <c r="A5" s="14" t="s">
        <v>70</v>
      </c>
      <c r="B5" s="14" t="s">
        <v>71</v>
      </c>
      <c r="C5" s="14" t="s">
        <v>143</v>
      </c>
      <c r="D5" s="14" t="s">
        <v>144</v>
      </c>
      <c r="E5" s="14">
        <v>37</v>
      </c>
      <c r="F5" s="14" t="s">
        <v>382</v>
      </c>
      <c r="G5" s="14" t="s">
        <v>61</v>
      </c>
      <c r="H5" s="14" t="s">
        <v>13</v>
      </c>
      <c r="I5" s="14" t="s">
        <v>8</v>
      </c>
      <c r="J5" s="14" t="s">
        <v>9</v>
      </c>
      <c r="K5" s="19">
        <v>35.1</v>
      </c>
      <c r="L5" s="15">
        <f t="shared" si="1"/>
        <v>15.100000000000001</v>
      </c>
      <c r="M5" s="15">
        <v>20</v>
      </c>
      <c r="N5" s="16">
        <v>4.2</v>
      </c>
      <c r="O5" s="17">
        <f t="shared" si="0"/>
        <v>84</v>
      </c>
      <c r="P5" s="18"/>
    </row>
    <row r="6" spans="1:16" s="6" customFormat="1">
      <c r="A6" s="14" t="s">
        <v>70</v>
      </c>
      <c r="B6" s="14" t="s">
        <v>71</v>
      </c>
      <c r="C6" s="14" t="s">
        <v>167</v>
      </c>
      <c r="D6" s="14" t="s">
        <v>168</v>
      </c>
      <c r="E6" s="14">
        <v>49</v>
      </c>
      <c r="F6" s="14" t="s">
        <v>394</v>
      </c>
      <c r="G6" s="14" t="s">
        <v>62</v>
      </c>
      <c r="H6" s="14" t="s">
        <v>14</v>
      </c>
      <c r="I6" s="14" t="s">
        <v>8</v>
      </c>
      <c r="J6" s="14" t="s">
        <v>9</v>
      </c>
      <c r="K6" s="15">
        <v>59.7</v>
      </c>
      <c r="L6" s="15">
        <f t="shared" si="1"/>
        <v>39.700000000000003</v>
      </c>
      <c r="M6" s="15">
        <v>20</v>
      </c>
      <c r="N6" s="16">
        <v>4.2</v>
      </c>
      <c r="O6" s="17">
        <f t="shared" si="0"/>
        <v>84</v>
      </c>
      <c r="P6" s="18"/>
    </row>
    <row r="7" spans="1:16" s="6" customFormat="1">
      <c r="A7" s="14" t="s">
        <v>70</v>
      </c>
      <c r="B7" s="14" t="s">
        <v>71</v>
      </c>
      <c r="C7" s="14" t="s">
        <v>190</v>
      </c>
      <c r="D7" s="14" t="s">
        <v>191</v>
      </c>
      <c r="E7" s="14">
        <v>61</v>
      </c>
      <c r="F7" s="14" t="s">
        <v>406</v>
      </c>
      <c r="G7" s="14" t="s">
        <v>63</v>
      </c>
      <c r="H7" s="14" t="s">
        <v>15</v>
      </c>
      <c r="I7" s="14" t="s">
        <v>8</v>
      </c>
      <c r="J7" s="14" t="s">
        <v>9</v>
      </c>
      <c r="K7" s="15">
        <v>47.3</v>
      </c>
      <c r="L7" s="15">
        <f t="shared" si="1"/>
        <v>27.299999999999997</v>
      </c>
      <c r="M7" s="15">
        <v>20</v>
      </c>
      <c r="N7" s="16">
        <v>4.2</v>
      </c>
      <c r="O7" s="17">
        <f t="shared" si="0"/>
        <v>84</v>
      </c>
      <c r="P7" s="18"/>
    </row>
    <row r="8" spans="1:16" s="6" customFormat="1">
      <c r="A8" s="14" t="s">
        <v>70</v>
      </c>
      <c r="B8" s="14" t="s">
        <v>71</v>
      </c>
      <c r="C8" s="14" t="s">
        <v>210</v>
      </c>
      <c r="D8" s="14" t="s">
        <v>211</v>
      </c>
      <c r="E8" s="14">
        <v>73</v>
      </c>
      <c r="F8" s="14" t="s">
        <v>418</v>
      </c>
      <c r="G8" s="14" t="s">
        <v>64</v>
      </c>
      <c r="H8" s="14" t="s">
        <v>16</v>
      </c>
      <c r="I8" s="14" t="s">
        <v>8</v>
      </c>
      <c r="J8" s="14" t="s">
        <v>9</v>
      </c>
      <c r="K8" s="15">
        <v>38.299999999999997</v>
      </c>
      <c r="L8" s="15">
        <f t="shared" si="1"/>
        <v>18.299999999999997</v>
      </c>
      <c r="M8" s="15">
        <v>20</v>
      </c>
      <c r="N8" s="16">
        <v>4.2</v>
      </c>
      <c r="O8" s="17">
        <f t="shared" si="0"/>
        <v>84</v>
      </c>
      <c r="P8" s="18"/>
    </row>
    <row r="9" spans="1:16" s="6" customFormat="1">
      <c r="A9" s="14" t="s">
        <v>70</v>
      </c>
      <c r="B9" s="14" t="s">
        <v>71</v>
      </c>
      <c r="C9" s="14" t="s">
        <v>233</v>
      </c>
      <c r="D9" s="14" t="s">
        <v>234</v>
      </c>
      <c r="E9" s="14">
        <v>85</v>
      </c>
      <c r="F9" s="14" t="s">
        <v>430</v>
      </c>
      <c r="G9" s="14" t="s">
        <v>65</v>
      </c>
      <c r="H9" s="14" t="s">
        <v>17</v>
      </c>
      <c r="I9" s="14" t="s">
        <v>8</v>
      </c>
      <c r="J9" s="14" t="s">
        <v>9</v>
      </c>
      <c r="K9" s="15">
        <v>28.4</v>
      </c>
      <c r="L9" s="15">
        <f t="shared" si="1"/>
        <v>8.3999999999999986</v>
      </c>
      <c r="M9" s="15">
        <v>20</v>
      </c>
      <c r="N9" s="16">
        <v>4.2</v>
      </c>
      <c r="O9" s="17">
        <f t="shared" si="0"/>
        <v>84</v>
      </c>
      <c r="P9" s="18"/>
    </row>
    <row r="10" spans="1:16" s="6" customFormat="1">
      <c r="A10" s="14" t="s">
        <v>70</v>
      </c>
      <c r="B10" s="14" t="s">
        <v>71</v>
      </c>
      <c r="C10" s="14" t="s">
        <v>76</v>
      </c>
      <c r="D10" s="14" t="s">
        <v>257</v>
      </c>
      <c r="E10" s="14">
        <v>97</v>
      </c>
      <c r="F10" s="14" t="s">
        <v>442</v>
      </c>
      <c r="G10" s="14" t="s">
        <v>66</v>
      </c>
      <c r="H10" s="14" t="s">
        <v>18</v>
      </c>
      <c r="I10" s="14" t="s">
        <v>8</v>
      </c>
      <c r="J10" s="14" t="s">
        <v>9</v>
      </c>
      <c r="K10" s="15">
        <v>30.7</v>
      </c>
      <c r="L10" s="15">
        <f t="shared" si="1"/>
        <v>10.7</v>
      </c>
      <c r="M10" s="15">
        <v>20</v>
      </c>
      <c r="N10" s="16">
        <v>4.2</v>
      </c>
      <c r="O10" s="17">
        <f t="shared" si="0"/>
        <v>84</v>
      </c>
      <c r="P10" s="18"/>
    </row>
    <row r="11" spans="1:16" s="6" customFormat="1">
      <c r="A11" s="14" t="s">
        <v>70</v>
      </c>
      <c r="B11" s="14" t="s">
        <v>71</v>
      </c>
      <c r="C11" s="14" t="s">
        <v>280</v>
      </c>
      <c r="D11" s="14" t="s">
        <v>281</v>
      </c>
      <c r="E11" s="14">
        <v>109</v>
      </c>
      <c r="F11" s="14" t="s">
        <v>454</v>
      </c>
      <c r="G11" s="14" t="s">
        <v>20</v>
      </c>
      <c r="H11" s="14" t="s">
        <v>21</v>
      </c>
      <c r="I11" s="14" t="s">
        <v>8</v>
      </c>
      <c r="J11" s="14" t="s">
        <v>9</v>
      </c>
      <c r="K11" s="15">
        <v>66.7</v>
      </c>
      <c r="L11" s="15">
        <f t="shared" si="1"/>
        <v>46.7</v>
      </c>
      <c r="M11" s="15">
        <v>20</v>
      </c>
      <c r="N11" s="16">
        <v>4.2</v>
      </c>
      <c r="O11" s="17">
        <f t="shared" si="0"/>
        <v>84</v>
      </c>
      <c r="P11" s="18"/>
    </row>
    <row r="12" spans="1:16" s="6" customFormat="1">
      <c r="A12" s="14" t="s">
        <v>70</v>
      </c>
      <c r="B12" s="14" t="s">
        <v>71</v>
      </c>
      <c r="C12" s="14" t="s">
        <v>304</v>
      </c>
      <c r="D12" s="14" t="s">
        <v>305</v>
      </c>
      <c r="E12" s="14">
        <v>121</v>
      </c>
      <c r="F12" s="14" t="s">
        <v>466</v>
      </c>
      <c r="G12" s="14" t="s">
        <v>488</v>
      </c>
      <c r="H12" s="14" t="s">
        <v>493</v>
      </c>
      <c r="I12" s="14" t="s">
        <v>8</v>
      </c>
      <c r="J12" s="14" t="s">
        <v>9</v>
      </c>
      <c r="K12" s="15">
        <v>38.299999999999997</v>
      </c>
      <c r="L12" s="15">
        <f t="shared" si="1"/>
        <v>18.299999999999997</v>
      </c>
      <c r="M12" s="15">
        <v>20</v>
      </c>
      <c r="N12" s="16">
        <v>4.2</v>
      </c>
      <c r="O12" s="17">
        <f t="shared" si="0"/>
        <v>84</v>
      </c>
      <c r="P12" s="18"/>
    </row>
    <row r="13" spans="1:16" s="6" customFormat="1">
      <c r="A13" s="14" t="s">
        <v>70</v>
      </c>
      <c r="B13" s="14" t="s">
        <v>71</v>
      </c>
      <c r="C13" s="14" t="s">
        <v>76</v>
      </c>
      <c r="D13" s="14" t="s">
        <v>327</v>
      </c>
      <c r="E13" s="14">
        <v>133</v>
      </c>
      <c r="F13" s="14" t="s">
        <v>478</v>
      </c>
      <c r="G13" s="14" t="s">
        <v>489</v>
      </c>
      <c r="H13" s="14" t="s">
        <v>494</v>
      </c>
      <c r="I13" s="14" t="s">
        <v>8</v>
      </c>
      <c r="J13" s="14" t="s">
        <v>9</v>
      </c>
      <c r="K13" s="15">
        <v>64.599999999999994</v>
      </c>
      <c r="L13" s="15">
        <f t="shared" si="1"/>
        <v>44.599999999999994</v>
      </c>
      <c r="M13" s="15">
        <v>20</v>
      </c>
      <c r="N13" s="16">
        <v>4.2</v>
      </c>
      <c r="O13" s="17">
        <f t="shared" si="0"/>
        <v>84</v>
      </c>
      <c r="P13" s="18"/>
    </row>
    <row r="14" spans="1:16" s="6" customFormat="1">
      <c r="A14" s="14" t="s">
        <v>70</v>
      </c>
      <c r="B14" s="14" t="s">
        <v>71</v>
      </c>
      <c r="C14" s="14" t="s">
        <v>233</v>
      </c>
      <c r="D14" s="14" t="s">
        <v>234</v>
      </c>
      <c r="E14" s="14">
        <v>145</v>
      </c>
      <c r="F14" s="14" t="s">
        <v>430</v>
      </c>
      <c r="G14" s="14" t="s">
        <v>490</v>
      </c>
      <c r="H14" s="14" t="s">
        <v>495</v>
      </c>
      <c r="I14" s="14" t="s">
        <v>8</v>
      </c>
      <c r="J14" s="14" t="s">
        <v>9</v>
      </c>
      <c r="K14" s="15">
        <v>33.700000000000003</v>
      </c>
      <c r="L14" s="15">
        <f t="shared" si="1"/>
        <v>13.700000000000003</v>
      </c>
      <c r="M14" s="15">
        <v>20</v>
      </c>
      <c r="N14" s="16">
        <v>4.2</v>
      </c>
      <c r="O14" s="17">
        <f t="shared" si="0"/>
        <v>84</v>
      </c>
      <c r="P14" s="18">
        <f>(60-(SUM(N2:N14)))</f>
        <v>9.5999999999999872</v>
      </c>
    </row>
    <row r="15" spans="1:16" s="6" customFormat="1">
      <c r="A15" s="20" t="s">
        <v>70</v>
      </c>
      <c r="B15" s="20" t="s">
        <v>71</v>
      </c>
      <c r="C15" s="20" t="s">
        <v>74</v>
      </c>
      <c r="D15" s="20" t="s">
        <v>75</v>
      </c>
      <c r="E15" s="20">
        <v>2</v>
      </c>
      <c r="F15" s="20" t="s">
        <v>347</v>
      </c>
      <c r="G15" s="20" t="s">
        <v>58</v>
      </c>
      <c r="H15" s="20" t="s">
        <v>7</v>
      </c>
      <c r="I15" s="20" t="s">
        <v>22</v>
      </c>
      <c r="J15" s="20" t="s">
        <v>23</v>
      </c>
      <c r="K15" s="21">
        <v>54.1</v>
      </c>
      <c r="L15" s="21">
        <f t="shared" si="1"/>
        <v>34.1</v>
      </c>
      <c r="M15" s="21">
        <v>20</v>
      </c>
      <c r="N15" s="22">
        <v>4.2</v>
      </c>
      <c r="O15" s="23">
        <f t="shared" si="0"/>
        <v>84</v>
      </c>
      <c r="P15" s="24"/>
    </row>
    <row r="16" spans="1:16" s="6" customFormat="1">
      <c r="A16" s="20" t="s">
        <v>70</v>
      </c>
      <c r="B16" s="20" t="s">
        <v>71</v>
      </c>
      <c r="C16" s="20" t="s">
        <v>98</v>
      </c>
      <c r="D16" s="20" t="s">
        <v>99</v>
      </c>
      <c r="E16" s="20">
        <v>14</v>
      </c>
      <c r="F16" s="20" t="s">
        <v>359</v>
      </c>
      <c r="G16" s="20" t="s">
        <v>59</v>
      </c>
      <c r="H16" s="20" t="s">
        <v>10</v>
      </c>
      <c r="I16" s="20" t="s">
        <v>22</v>
      </c>
      <c r="J16" s="20" t="s">
        <v>23</v>
      </c>
      <c r="K16" s="21">
        <v>60.6</v>
      </c>
      <c r="L16" s="21">
        <f t="shared" si="1"/>
        <v>40.6</v>
      </c>
      <c r="M16" s="21">
        <v>20</v>
      </c>
      <c r="N16" s="22">
        <v>4.2</v>
      </c>
      <c r="O16" s="23">
        <f t="shared" si="0"/>
        <v>84</v>
      </c>
      <c r="P16" s="24"/>
    </row>
    <row r="17" spans="1:16" s="6" customFormat="1">
      <c r="A17" s="20" t="s">
        <v>70</v>
      </c>
      <c r="B17" s="20" t="s">
        <v>71</v>
      </c>
      <c r="C17" s="20" t="s">
        <v>122</v>
      </c>
      <c r="D17" s="20" t="s">
        <v>123</v>
      </c>
      <c r="E17" s="20">
        <v>26</v>
      </c>
      <c r="F17" s="20" t="s">
        <v>371</v>
      </c>
      <c r="G17" s="20" t="s">
        <v>60</v>
      </c>
      <c r="H17" s="20" t="s">
        <v>11</v>
      </c>
      <c r="I17" s="20" t="s">
        <v>22</v>
      </c>
      <c r="J17" s="20" t="s">
        <v>23</v>
      </c>
      <c r="K17" s="21">
        <v>58.7</v>
      </c>
      <c r="L17" s="21">
        <f t="shared" si="1"/>
        <v>38.700000000000003</v>
      </c>
      <c r="M17" s="21">
        <v>20</v>
      </c>
      <c r="N17" s="22">
        <v>4.2</v>
      </c>
      <c r="O17" s="23">
        <f t="shared" si="0"/>
        <v>84</v>
      </c>
      <c r="P17" s="24"/>
    </row>
    <row r="18" spans="1:16" s="6" customFormat="1">
      <c r="A18" s="20" t="s">
        <v>70</v>
      </c>
      <c r="B18" s="20" t="s">
        <v>71</v>
      </c>
      <c r="C18" s="20" t="s">
        <v>145</v>
      </c>
      <c r="D18" s="20" t="s">
        <v>146</v>
      </c>
      <c r="E18" s="20">
        <v>38</v>
      </c>
      <c r="F18" s="20" t="s">
        <v>383</v>
      </c>
      <c r="G18" s="20" t="s">
        <v>61</v>
      </c>
      <c r="H18" s="20" t="s">
        <v>13</v>
      </c>
      <c r="I18" s="20" t="s">
        <v>22</v>
      </c>
      <c r="J18" s="20" t="s">
        <v>23</v>
      </c>
      <c r="K18" s="25">
        <v>35.9</v>
      </c>
      <c r="L18" s="21">
        <f t="shared" si="1"/>
        <v>15.899999999999999</v>
      </c>
      <c r="M18" s="21">
        <v>20</v>
      </c>
      <c r="N18" s="22">
        <v>4.2</v>
      </c>
      <c r="O18" s="23">
        <f t="shared" si="0"/>
        <v>84</v>
      </c>
      <c r="P18" s="24"/>
    </row>
    <row r="19" spans="1:16" s="6" customFormat="1">
      <c r="A19" s="20" t="s">
        <v>70</v>
      </c>
      <c r="B19" s="20" t="s">
        <v>71</v>
      </c>
      <c r="C19" s="20" t="s">
        <v>169</v>
      </c>
      <c r="D19" s="20" t="s">
        <v>170</v>
      </c>
      <c r="E19" s="20">
        <v>50</v>
      </c>
      <c r="F19" s="20" t="s">
        <v>395</v>
      </c>
      <c r="G19" s="20" t="s">
        <v>62</v>
      </c>
      <c r="H19" s="20" t="s">
        <v>14</v>
      </c>
      <c r="I19" s="20" t="s">
        <v>22</v>
      </c>
      <c r="J19" s="20" t="s">
        <v>23</v>
      </c>
      <c r="K19" s="21">
        <v>50.6</v>
      </c>
      <c r="L19" s="21">
        <f t="shared" si="1"/>
        <v>30.6</v>
      </c>
      <c r="M19" s="21">
        <v>20</v>
      </c>
      <c r="N19" s="22">
        <v>4.2</v>
      </c>
      <c r="O19" s="23">
        <f t="shared" si="0"/>
        <v>84</v>
      </c>
      <c r="P19" s="24"/>
    </row>
    <row r="20" spans="1:16" s="6" customFormat="1">
      <c r="A20" s="20" t="s">
        <v>70</v>
      </c>
      <c r="B20" s="20" t="s">
        <v>71</v>
      </c>
      <c r="C20" s="20" t="s">
        <v>192</v>
      </c>
      <c r="D20" s="20" t="s">
        <v>193</v>
      </c>
      <c r="E20" s="20">
        <v>62</v>
      </c>
      <c r="F20" s="20" t="s">
        <v>407</v>
      </c>
      <c r="G20" s="20" t="s">
        <v>63</v>
      </c>
      <c r="H20" s="20" t="s">
        <v>15</v>
      </c>
      <c r="I20" s="20" t="s">
        <v>22</v>
      </c>
      <c r="J20" s="20" t="s">
        <v>23</v>
      </c>
      <c r="K20" s="21" t="s">
        <v>508</v>
      </c>
      <c r="L20" s="21" t="s">
        <v>508</v>
      </c>
      <c r="M20" s="21">
        <v>0</v>
      </c>
      <c r="N20" s="22">
        <v>0</v>
      </c>
      <c r="O20" s="23">
        <f t="shared" si="0"/>
        <v>0</v>
      </c>
      <c r="P20" s="24"/>
    </row>
    <row r="21" spans="1:16" s="6" customFormat="1">
      <c r="A21" s="20" t="s">
        <v>70</v>
      </c>
      <c r="B21" s="20" t="s">
        <v>71</v>
      </c>
      <c r="C21" s="20" t="s">
        <v>212</v>
      </c>
      <c r="D21" s="20" t="s">
        <v>213</v>
      </c>
      <c r="E21" s="20">
        <v>74</v>
      </c>
      <c r="F21" s="20" t="s">
        <v>419</v>
      </c>
      <c r="G21" s="20" t="s">
        <v>64</v>
      </c>
      <c r="H21" s="20" t="s">
        <v>16</v>
      </c>
      <c r="I21" s="20" t="s">
        <v>22</v>
      </c>
      <c r="J21" s="20" t="s">
        <v>23</v>
      </c>
      <c r="K21" s="21">
        <v>21.5</v>
      </c>
      <c r="L21" s="21">
        <f t="shared" ref="L21:L29" si="2">K21-20</f>
        <v>1.5</v>
      </c>
      <c r="M21" s="21">
        <v>20</v>
      </c>
      <c r="N21" s="22">
        <v>4.2</v>
      </c>
      <c r="O21" s="23">
        <f t="shared" si="0"/>
        <v>84</v>
      </c>
      <c r="P21" s="24"/>
    </row>
    <row r="22" spans="1:16" s="6" customFormat="1">
      <c r="A22" s="20" t="s">
        <v>70</v>
      </c>
      <c r="B22" s="20" t="s">
        <v>71</v>
      </c>
      <c r="C22" s="20" t="s">
        <v>235</v>
      </c>
      <c r="D22" s="20" t="s">
        <v>236</v>
      </c>
      <c r="E22" s="20">
        <v>86</v>
      </c>
      <c r="F22" s="20" t="s">
        <v>431</v>
      </c>
      <c r="G22" s="20" t="s">
        <v>65</v>
      </c>
      <c r="H22" s="20" t="s">
        <v>17</v>
      </c>
      <c r="I22" s="20" t="s">
        <v>22</v>
      </c>
      <c r="J22" s="20" t="s">
        <v>23</v>
      </c>
      <c r="K22" s="21">
        <v>25.1</v>
      </c>
      <c r="L22" s="21">
        <f t="shared" si="2"/>
        <v>5.1000000000000014</v>
      </c>
      <c r="M22" s="21">
        <v>20</v>
      </c>
      <c r="N22" s="22">
        <v>4.2</v>
      </c>
      <c r="O22" s="23">
        <f t="shared" si="0"/>
        <v>84</v>
      </c>
      <c r="P22" s="24"/>
    </row>
    <row r="23" spans="1:16" s="6" customFormat="1">
      <c r="A23" s="20" t="s">
        <v>70</v>
      </c>
      <c r="B23" s="20" t="s">
        <v>71</v>
      </c>
      <c r="C23" s="20" t="s">
        <v>258</v>
      </c>
      <c r="D23" s="20" t="s">
        <v>259</v>
      </c>
      <c r="E23" s="20">
        <v>98</v>
      </c>
      <c r="F23" s="20" t="s">
        <v>443</v>
      </c>
      <c r="G23" s="20" t="s">
        <v>66</v>
      </c>
      <c r="H23" s="20" t="s">
        <v>18</v>
      </c>
      <c r="I23" s="20" t="s">
        <v>22</v>
      </c>
      <c r="J23" s="20" t="s">
        <v>23</v>
      </c>
      <c r="K23" s="21">
        <v>25.3</v>
      </c>
      <c r="L23" s="21">
        <f t="shared" si="2"/>
        <v>5.3000000000000007</v>
      </c>
      <c r="M23" s="21">
        <v>20</v>
      </c>
      <c r="N23" s="22">
        <v>4.2</v>
      </c>
      <c r="O23" s="23">
        <f t="shared" si="0"/>
        <v>84</v>
      </c>
      <c r="P23" s="24"/>
    </row>
    <row r="24" spans="1:16" s="6" customFormat="1">
      <c r="A24" s="20" t="s">
        <v>70</v>
      </c>
      <c r="B24" s="20" t="s">
        <v>71</v>
      </c>
      <c r="C24" s="20" t="s">
        <v>282</v>
      </c>
      <c r="D24" s="20" t="s">
        <v>283</v>
      </c>
      <c r="E24" s="20">
        <v>110</v>
      </c>
      <c r="F24" s="20" t="s">
        <v>455</v>
      </c>
      <c r="G24" s="20" t="s">
        <v>20</v>
      </c>
      <c r="H24" s="20" t="s">
        <v>21</v>
      </c>
      <c r="I24" s="20" t="s">
        <v>22</v>
      </c>
      <c r="J24" s="20" t="s">
        <v>23</v>
      </c>
      <c r="K24" s="21">
        <v>37.299999999999997</v>
      </c>
      <c r="L24" s="21">
        <f t="shared" si="2"/>
        <v>17.299999999999997</v>
      </c>
      <c r="M24" s="21">
        <v>20</v>
      </c>
      <c r="N24" s="22">
        <v>4.2</v>
      </c>
      <c r="O24" s="23">
        <f t="shared" si="0"/>
        <v>84</v>
      </c>
      <c r="P24" s="24"/>
    </row>
    <row r="25" spans="1:16" s="6" customFormat="1">
      <c r="A25" s="20" t="s">
        <v>70</v>
      </c>
      <c r="B25" s="20" t="s">
        <v>71</v>
      </c>
      <c r="C25" s="20" t="s">
        <v>306</v>
      </c>
      <c r="D25" s="20" t="s">
        <v>307</v>
      </c>
      <c r="E25" s="20">
        <v>122</v>
      </c>
      <c r="F25" s="20" t="s">
        <v>467</v>
      </c>
      <c r="G25" s="20" t="s">
        <v>488</v>
      </c>
      <c r="H25" s="20" t="s">
        <v>493</v>
      </c>
      <c r="I25" s="20" t="s">
        <v>22</v>
      </c>
      <c r="J25" s="20" t="s">
        <v>23</v>
      </c>
      <c r="K25" s="21">
        <v>36</v>
      </c>
      <c r="L25" s="21">
        <f t="shared" si="2"/>
        <v>16</v>
      </c>
      <c r="M25" s="21">
        <v>20</v>
      </c>
      <c r="N25" s="22">
        <v>4.2</v>
      </c>
      <c r="O25" s="23">
        <f t="shared" si="0"/>
        <v>84</v>
      </c>
      <c r="P25" s="24"/>
    </row>
    <row r="26" spans="1:16" s="6" customFormat="1">
      <c r="A26" s="20" t="s">
        <v>70</v>
      </c>
      <c r="B26" s="20" t="s">
        <v>71</v>
      </c>
      <c r="C26" s="20" t="s">
        <v>328</v>
      </c>
      <c r="D26" s="20" t="s">
        <v>329</v>
      </c>
      <c r="E26" s="20">
        <v>134</v>
      </c>
      <c r="F26" s="20" t="s">
        <v>479</v>
      </c>
      <c r="G26" s="20" t="s">
        <v>489</v>
      </c>
      <c r="H26" s="20" t="s">
        <v>494</v>
      </c>
      <c r="I26" s="20" t="s">
        <v>22</v>
      </c>
      <c r="J26" s="20" t="s">
        <v>23</v>
      </c>
      <c r="K26" s="21">
        <v>45.3</v>
      </c>
      <c r="L26" s="21">
        <f t="shared" si="2"/>
        <v>25.299999999999997</v>
      </c>
      <c r="M26" s="21">
        <v>20</v>
      </c>
      <c r="N26" s="22">
        <v>4.2</v>
      </c>
      <c r="O26" s="23">
        <f t="shared" si="0"/>
        <v>84</v>
      </c>
      <c r="P26" s="24"/>
    </row>
    <row r="27" spans="1:16" s="6" customFormat="1">
      <c r="A27" s="20" t="s">
        <v>70</v>
      </c>
      <c r="B27" s="20" t="s">
        <v>71</v>
      </c>
      <c r="C27" s="20" t="s">
        <v>233</v>
      </c>
      <c r="D27" s="20" t="s">
        <v>234</v>
      </c>
      <c r="E27" s="20">
        <v>146</v>
      </c>
      <c r="F27" s="20" t="s">
        <v>430</v>
      </c>
      <c r="G27" s="20" t="s">
        <v>490</v>
      </c>
      <c r="H27" s="20" t="s">
        <v>495</v>
      </c>
      <c r="I27" s="20" t="s">
        <v>22</v>
      </c>
      <c r="J27" s="20" t="s">
        <v>23</v>
      </c>
      <c r="K27" s="21">
        <v>40.6</v>
      </c>
      <c r="L27" s="21">
        <f t="shared" si="2"/>
        <v>20.6</v>
      </c>
      <c r="M27" s="21">
        <v>20</v>
      </c>
      <c r="N27" s="22">
        <v>4.2</v>
      </c>
      <c r="O27" s="23">
        <f t="shared" si="0"/>
        <v>84</v>
      </c>
      <c r="P27" s="24">
        <f>(60-(SUM(N15:N27)))</f>
        <v>9.5999999999999872</v>
      </c>
    </row>
    <row r="28" spans="1:16" s="6" customFormat="1">
      <c r="A28" s="26" t="s">
        <v>70</v>
      </c>
      <c r="B28" s="26" t="s">
        <v>71</v>
      </c>
      <c r="C28" s="26" t="s">
        <v>76</v>
      </c>
      <c r="D28" s="26" t="s">
        <v>77</v>
      </c>
      <c r="E28" s="26">
        <v>3</v>
      </c>
      <c r="F28" s="26" t="s">
        <v>348</v>
      </c>
      <c r="G28" s="26" t="s">
        <v>58</v>
      </c>
      <c r="H28" s="26" t="s">
        <v>7</v>
      </c>
      <c r="I28" s="26" t="s">
        <v>24</v>
      </c>
      <c r="J28" s="26" t="s">
        <v>25</v>
      </c>
      <c r="K28" s="27">
        <v>52.2</v>
      </c>
      <c r="L28" s="27">
        <f t="shared" si="2"/>
        <v>32.200000000000003</v>
      </c>
      <c r="M28" s="27">
        <v>20</v>
      </c>
      <c r="N28" s="28">
        <v>4.2</v>
      </c>
      <c r="O28" s="29">
        <f t="shared" ref="O28:O118" si="3">N28*M28</f>
        <v>84</v>
      </c>
      <c r="P28" s="30"/>
    </row>
    <row r="29" spans="1:16" s="6" customFormat="1">
      <c r="A29" s="26" t="s">
        <v>70</v>
      </c>
      <c r="B29" s="26" t="s">
        <v>71</v>
      </c>
      <c r="C29" s="26" t="s">
        <v>100</v>
      </c>
      <c r="D29" s="26" t="s">
        <v>101</v>
      </c>
      <c r="E29" s="26">
        <v>15</v>
      </c>
      <c r="F29" s="26" t="s">
        <v>360</v>
      </c>
      <c r="G29" s="26" t="s">
        <v>59</v>
      </c>
      <c r="H29" s="26" t="s">
        <v>10</v>
      </c>
      <c r="I29" s="26" t="s">
        <v>24</v>
      </c>
      <c r="J29" s="26" t="s">
        <v>25</v>
      </c>
      <c r="K29" s="27">
        <v>59.5</v>
      </c>
      <c r="L29" s="27">
        <f t="shared" si="2"/>
        <v>39.5</v>
      </c>
      <c r="M29" s="27">
        <v>20</v>
      </c>
      <c r="N29" s="28">
        <v>4.2</v>
      </c>
      <c r="O29" s="29">
        <f t="shared" si="3"/>
        <v>84</v>
      </c>
      <c r="P29" s="30"/>
    </row>
    <row r="30" spans="1:16" s="6" customFormat="1">
      <c r="A30" s="26" t="s">
        <v>70</v>
      </c>
      <c r="B30" s="26" t="s">
        <v>71</v>
      </c>
      <c r="C30" s="26" t="s">
        <v>124</v>
      </c>
      <c r="D30" s="26" t="s">
        <v>125</v>
      </c>
      <c r="E30" s="26">
        <v>27</v>
      </c>
      <c r="F30" s="26" t="s">
        <v>372</v>
      </c>
      <c r="G30" s="26" t="s">
        <v>60</v>
      </c>
      <c r="H30" s="26" t="s">
        <v>11</v>
      </c>
      <c r="I30" s="26" t="s">
        <v>24</v>
      </c>
      <c r="J30" s="26" t="s">
        <v>25</v>
      </c>
      <c r="K30" s="27">
        <v>6.75</v>
      </c>
      <c r="L30" s="27">
        <v>0</v>
      </c>
      <c r="M30" s="27">
        <v>6.75</v>
      </c>
      <c r="N30" s="28">
        <v>12</v>
      </c>
      <c r="O30" s="29">
        <f t="shared" si="3"/>
        <v>81</v>
      </c>
      <c r="P30" s="30"/>
    </row>
    <row r="31" spans="1:16" s="6" customFormat="1">
      <c r="A31" s="26" t="s">
        <v>70</v>
      </c>
      <c r="B31" s="26" t="s">
        <v>71</v>
      </c>
      <c r="C31" s="26" t="s">
        <v>147</v>
      </c>
      <c r="D31" s="26" t="s">
        <v>148</v>
      </c>
      <c r="E31" s="26">
        <v>39</v>
      </c>
      <c r="F31" s="26" t="s">
        <v>384</v>
      </c>
      <c r="G31" s="26" t="s">
        <v>61</v>
      </c>
      <c r="H31" s="26" t="s">
        <v>13</v>
      </c>
      <c r="I31" s="26" t="s">
        <v>24</v>
      </c>
      <c r="J31" s="26" t="s">
        <v>25</v>
      </c>
      <c r="K31" s="31">
        <v>36.4</v>
      </c>
      <c r="L31" s="27">
        <f t="shared" ref="L31:L36" si="4">K31-20</f>
        <v>16.399999999999999</v>
      </c>
      <c r="M31" s="27">
        <v>20</v>
      </c>
      <c r="N31" s="28">
        <v>4.2</v>
      </c>
      <c r="O31" s="29">
        <f t="shared" si="3"/>
        <v>84</v>
      </c>
      <c r="P31" s="30"/>
    </row>
    <row r="32" spans="1:16" s="6" customFormat="1">
      <c r="A32" s="26" t="s">
        <v>70</v>
      </c>
      <c r="B32" s="26" t="s">
        <v>71</v>
      </c>
      <c r="C32" s="26" t="s">
        <v>171</v>
      </c>
      <c r="D32" s="26" t="s">
        <v>172</v>
      </c>
      <c r="E32" s="26">
        <v>51</v>
      </c>
      <c r="F32" s="26" t="s">
        <v>396</v>
      </c>
      <c r="G32" s="26" t="s">
        <v>62</v>
      </c>
      <c r="H32" s="26" t="s">
        <v>14</v>
      </c>
      <c r="I32" s="26" t="s">
        <v>24</v>
      </c>
      <c r="J32" s="26" t="s">
        <v>25</v>
      </c>
      <c r="K32" s="27">
        <v>51.7</v>
      </c>
      <c r="L32" s="27">
        <f t="shared" si="4"/>
        <v>31.700000000000003</v>
      </c>
      <c r="M32" s="27">
        <v>20</v>
      </c>
      <c r="N32" s="28">
        <v>4.2</v>
      </c>
      <c r="O32" s="29">
        <f t="shared" si="3"/>
        <v>84</v>
      </c>
      <c r="P32" s="30"/>
    </row>
    <row r="33" spans="1:16" s="6" customFormat="1">
      <c r="A33" s="26" t="s">
        <v>70</v>
      </c>
      <c r="B33" s="26" t="s">
        <v>71</v>
      </c>
      <c r="C33" s="26" t="s">
        <v>194</v>
      </c>
      <c r="D33" s="26" t="s">
        <v>195</v>
      </c>
      <c r="E33" s="26">
        <v>63</v>
      </c>
      <c r="F33" s="26" t="s">
        <v>408</v>
      </c>
      <c r="G33" s="26" t="s">
        <v>63</v>
      </c>
      <c r="H33" s="26" t="s">
        <v>15</v>
      </c>
      <c r="I33" s="26" t="s">
        <v>24</v>
      </c>
      <c r="J33" s="26" t="s">
        <v>25</v>
      </c>
      <c r="K33" s="27">
        <v>22.1</v>
      </c>
      <c r="L33" s="27">
        <f t="shared" si="4"/>
        <v>2.1000000000000014</v>
      </c>
      <c r="M33" s="27">
        <v>20</v>
      </c>
      <c r="N33" s="28">
        <v>4.2</v>
      </c>
      <c r="O33" s="29">
        <f t="shared" si="3"/>
        <v>84</v>
      </c>
      <c r="P33" s="30"/>
    </row>
    <row r="34" spans="1:16" s="6" customFormat="1">
      <c r="A34" s="26" t="s">
        <v>70</v>
      </c>
      <c r="B34" s="26" t="s">
        <v>71</v>
      </c>
      <c r="C34" s="26" t="s">
        <v>176</v>
      </c>
      <c r="D34" s="26" t="s">
        <v>214</v>
      </c>
      <c r="E34" s="26">
        <v>75</v>
      </c>
      <c r="F34" s="26" t="s">
        <v>420</v>
      </c>
      <c r="G34" s="26" t="s">
        <v>64</v>
      </c>
      <c r="H34" s="26" t="s">
        <v>16</v>
      </c>
      <c r="I34" s="26" t="s">
        <v>24</v>
      </c>
      <c r="J34" s="26" t="s">
        <v>25</v>
      </c>
      <c r="K34" s="27">
        <v>23.2</v>
      </c>
      <c r="L34" s="27">
        <f t="shared" si="4"/>
        <v>3.1999999999999993</v>
      </c>
      <c r="M34" s="27">
        <v>20</v>
      </c>
      <c r="N34" s="28">
        <v>4.2</v>
      </c>
      <c r="O34" s="29">
        <f t="shared" si="3"/>
        <v>84</v>
      </c>
      <c r="P34" s="30"/>
    </row>
    <row r="35" spans="1:16" s="6" customFormat="1">
      <c r="A35" s="26" t="s">
        <v>70</v>
      </c>
      <c r="B35" s="26" t="s">
        <v>71</v>
      </c>
      <c r="C35" s="26" t="s">
        <v>237</v>
      </c>
      <c r="D35" s="26" t="s">
        <v>238</v>
      </c>
      <c r="E35" s="26">
        <v>87</v>
      </c>
      <c r="F35" s="26" t="s">
        <v>432</v>
      </c>
      <c r="G35" s="26" t="s">
        <v>65</v>
      </c>
      <c r="H35" s="26" t="s">
        <v>17</v>
      </c>
      <c r="I35" s="26" t="s">
        <v>24</v>
      </c>
      <c r="J35" s="26" t="s">
        <v>25</v>
      </c>
      <c r="K35" s="27">
        <v>35.799999999999997</v>
      </c>
      <c r="L35" s="27">
        <f t="shared" si="4"/>
        <v>15.799999999999997</v>
      </c>
      <c r="M35" s="27">
        <v>20</v>
      </c>
      <c r="N35" s="28">
        <v>4.2</v>
      </c>
      <c r="O35" s="29">
        <f t="shared" si="3"/>
        <v>84</v>
      </c>
      <c r="P35" s="30"/>
    </row>
    <row r="36" spans="1:16" s="6" customFormat="1">
      <c r="A36" s="26" t="s">
        <v>70</v>
      </c>
      <c r="B36" s="26" t="s">
        <v>71</v>
      </c>
      <c r="C36" s="26" t="s">
        <v>260</v>
      </c>
      <c r="D36" s="26" t="s">
        <v>261</v>
      </c>
      <c r="E36" s="26">
        <v>99</v>
      </c>
      <c r="F36" s="26" t="s">
        <v>444</v>
      </c>
      <c r="G36" s="26" t="s">
        <v>66</v>
      </c>
      <c r="H36" s="26" t="s">
        <v>18</v>
      </c>
      <c r="I36" s="26" t="s">
        <v>24</v>
      </c>
      <c r="J36" s="26" t="s">
        <v>25</v>
      </c>
      <c r="K36" s="27">
        <v>35.799999999999997</v>
      </c>
      <c r="L36" s="27">
        <f t="shared" si="4"/>
        <v>15.799999999999997</v>
      </c>
      <c r="M36" s="27">
        <v>20</v>
      </c>
      <c r="N36" s="28">
        <v>4.2</v>
      </c>
      <c r="O36" s="29">
        <f t="shared" si="3"/>
        <v>84</v>
      </c>
      <c r="P36" s="30"/>
    </row>
    <row r="37" spans="1:16" s="6" customFormat="1">
      <c r="A37" s="26" t="s">
        <v>70</v>
      </c>
      <c r="B37" s="26" t="s">
        <v>71</v>
      </c>
      <c r="C37" s="26" t="s">
        <v>284</v>
      </c>
      <c r="D37" s="26" t="s">
        <v>285</v>
      </c>
      <c r="E37" s="26">
        <v>111</v>
      </c>
      <c r="F37" s="26" t="s">
        <v>456</v>
      </c>
      <c r="G37" s="26" t="s">
        <v>20</v>
      </c>
      <c r="H37" s="26" t="s">
        <v>21</v>
      </c>
      <c r="I37" s="26" t="s">
        <v>24</v>
      </c>
      <c r="J37" s="26" t="s">
        <v>25</v>
      </c>
      <c r="K37" s="27" t="s">
        <v>508</v>
      </c>
      <c r="L37" s="27" t="s">
        <v>508</v>
      </c>
      <c r="M37" s="27">
        <v>0</v>
      </c>
      <c r="N37" s="28">
        <v>0</v>
      </c>
      <c r="O37" s="29">
        <f t="shared" si="3"/>
        <v>0</v>
      </c>
      <c r="P37" s="30"/>
    </row>
    <row r="38" spans="1:16" s="6" customFormat="1">
      <c r="A38" s="26" t="s">
        <v>70</v>
      </c>
      <c r="B38" s="26" t="s">
        <v>71</v>
      </c>
      <c r="C38" s="26" t="s">
        <v>308</v>
      </c>
      <c r="D38" s="26" t="s">
        <v>309</v>
      </c>
      <c r="E38" s="26">
        <v>123</v>
      </c>
      <c r="F38" s="26" t="s">
        <v>468</v>
      </c>
      <c r="G38" s="26" t="s">
        <v>488</v>
      </c>
      <c r="H38" s="26" t="s">
        <v>493</v>
      </c>
      <c r="I38" s="26" t="s">
        <v>24</v>
      </c>
      <c r="J38" s="26" t="s">
        <v>25</v>
      </c>
      <c r="K38" s="27">
        <v>37.200000000000003</v>
      </c>
      <c r="L38" s="27">
        <f t="shared" ref="L38:L40" si="5">K38-20</f>
        <v>17.200000000000003</v>
      </c>
      <c r="M38" s="27">
        <v>20</v>
      </c>
      <c r="N38" s="28">
        <v>4.2</v>
      </c>
      <c r="O38" s="29">
        <f t="shared" si="3"/>
        <v>84</v>
      </c>
      <c r="P38" s="30"/>
    </row>
    <row r="39" spans="1:16" s="6" customFormat="1">
      <c r="A39" s="26" t="s">
        <v>70</v>
      </c>
      <c r="B39" s="26" t="s">
        <v>71</v>
      </c>
      <c r="C39" s="26" t="s">
        <v>330</v>
      </c>
      <c r="D39" s="26" t="s">
        <v>331</v>
      </c>
      <c r="E39" s="26">
        <v>135</v>
      </c>
      <c r="F39" s="26" t="s">
        <v>480</v>
      </c>
      <c r="G39" s="26" t="s">
        <v>489</v>
      </c>
      <c r="H39" s="26" t="s">
        <v>494</v>
      </c>
      <c r="I39" s="26" t="s">
        <v>24</v>
      </c>
      <c r="J39" s="26" t="s">
        <v>25</v>
      </c>
      <c r="K39" s="27">
        <v>59.5</v>
      </c>
      <c r="L39" s="27">
        <f t="shared" si="5"/>
        <v>39.5</v>
      </c>
      <c r="M39" s="27">
        <v>20</v>
      </c>
      <c r="N39" s="28">
        <v>4.2</v>
      </c>
      <c r="O39" s="29">
        <f t="shared" si="3"/>
        <v>84</v>
      </c>
      <c r="P39" s="30"/>
    </row>
    <row r="40" spans="1:16" s="6" customFormat="1">
      <c r="A40" s="26" t="s">
        <v>70</v>
      </c>
      <c r="B40" s="26" t="s">
        <v>71</v>
      </c>
      <c r="C40" s="26" t="s">
        <v>76</v>
      </c>
      <c r="D40" s="26" t="s">
        <v>257</v>
      </c>
      <c r="E40" s="26">
        <v>147</v>
      </c>
      <c r="F40" s="26" t="s">
        <v>442</v>
      </c>
      <c r="G40" s="26" t="s">
        <v>490</v>
      </c>
      <c r="H40" s="26" t="s">
        <v>495</v>
      </c>
      <c r="I40" s="26" t="s">
        <v>24</v>
      </c>
      <c r="J40" s="26" t="s">
        <v>25</v>
      </c>
      <c r="K40" s="27">
        <v>44.5</v>
      </c>
      <c r="L40" s="27">
        <f t="shared" si="5"/>
        <v>24.5</v>
      </c>
      <c r="M40" s="27">
        <v>20</v>
      </c>
      <c r="N40" s="28">
        <v>4.2</v>
      </c>
      <c r="O40" s="29">
        <f t="shared" si="3"/>
        <v>84</v>
      </c>
      <c r="P40" s="30">
        <f>(60-(SUM(N28:N40)))</f>
        <v>1.7999999999999829</v>
      </c>
    </row>
    <row r="41" spans="1:16" s="6" customFormat="1">
      <c r="A41" s="32" t="s">
        <v>70</v>
      </c>
      <c r="B41" s="32" t="s">
        <v>71</v>
      </c>
      <c r="C41" s="32" t="s">
        <v>78</v>
      </c>
      <c r="D41" s="32" t="s">
        <v>79</v>
      </c>
      <c r="E41" s="32">
        <v>4</v>
      </c>
      <c r="F41" s="32" t="s">
        <v>349</v>
      </c>
      <c r="G41" s="32" t="s">
        <v>58</v>
      </c>
      <c r="H41" s="32" t="s">
        <v>7</v>
      </c>
      <c r="I41" s="32" t="s">
        <v>26</v>
      </c>
      <c r="J41" s="32" t="s">
        <v>27</v>
      </c>
      <c r="K41" s="33" t="s">
        <v>508</v>
      </c>
      <c r="L41" s="34" t="s">
        <v>508</v>
      </c>
      <c r="M41" s="34">
        <v>0</v>
      </c>
      <c r="N41" s="35">
        <v>0</v>
      </c>
      <c r="O41" s="36">
        <f t="shared" si="3"/>
        <v>0</v>
      </c>
      <c r="P41" s="37"/>
    </row>
    <row r="42" spans="1:16" s="6" customFormat="1">
      <c r="A42" s="32" t="s">
        <v>70</v>
      </c>
      <c r="B42" s="32" t="s">
        <v>71</v>
      </c>
      <c r="C42" s="32" t="s">
        <v>102</v>
      </c>
      <c r="D42" s="32" t="s">
        <v>103</v>
      </c>
      <c r="E42" s="32">
        <v>16</v>
      </c>
      <c r="F42" s="32" t="s">
        <v>361</v>
      </c>
      <c r="G42" s="32" t="s">
        <v>59</v>
      </c>
      <c r="H42" s="32" t="s">
        <v>10</v>
      </c>
      <c r="I42" s="32" t="s">
        <v>26</v>
      </c>
      <c r="J42" s="32" t="s">
        <v>27</v>
      </c>
      <c r="K42" s="34">
        <v>69.599999999999994</v>
      </c>
      <c r="L42" s="34">
        <f t="shared" ref="L42:L43" si="6">K42-20</f>
        <v>49.599999999999994</v>
      </c>
      <c r="M42" s="34">
        <v>20</v>
      </c>
      <c r="N42" s="35">
        <v>4.5999999999999996</v>
      </c>
      <c r="O42" s="36">
        <f t="shared" si="3"/>
        <v>92</v>
      </c>
      <c r="P42" s="37"/>
    </row>
    <row r="43" spans="1:16" s="6" customFormat="1">
      <c r="A43" s="32" t="s">
        <v>70</v>
      </c>
      <c r="B43" s="32" t="s">
        <v>71</v>
      </c>
      <c r="C43" s="32" t="s">
        <v>126</v>
      </c>
      <c r="D43" s="32" t="s">
        <v>127</v>
      </c>
      <c r="E43" s="32">
        <v>28</v>
      </c>
      <c r="F43" s="32" t="s">
        <v>373</v>
      </c>
      <c r="G43" s="32" t="s">
        <v>60</v>
      </c>
      <c r="H43" s="32" t="s">
        <v>11</v>
      </c>
      <c r="I43" s="32" t="s">
        <v>26</v>
      </c>
      <c r="J43" s="32" t="s">
        <v>27</v>
      </c>
      <c r="K43" s="34">
        <v>52</v>
      </c>
      <c r="L43" s="34">
        <f t="shared" si="6"/>
        <v>32</v>
      </c>
      <c r="M43" s="34">
        <v>20</v>
      </c>
      <c r="N43" s="35">
        <v>4.5999999999999996</v>
      </c>
      <c r="O43" s="36">
        <f t="shared" si="3"/>
        <v>92</v>
      </c>
      <c r="P43" s="37"/>
    </row>
    <row r="44" spans="1:16" s="6" customFormat="1">
      <c r="A44" s="32" t="s">
        <v>70</v>
      </c>
      <c r="B44" s="32" t="s">
        <v>71</v>
      </c>
      <c r="C44" s="32" t="s">
        <v>149</v>
      </c>
      <c r="D44" s="32" t="s">
        <v>150</v>
      </c>
      <c r="E44" s="32">
        <v>40</v>
      </c>
      <c r="F44" s="32" t="s">
        <v>385</v>
      </c>
      <c r="G44" s="32" t="s">
        <v>61</v>
      </c>
      <c r="H44" s="32" t="s">
        <v>13</v>
      </c>
      <c r="I44" s="32" t="s">
        <v>26</v>
      </c>
      <c r="J44" s="32" t="s">
        <v>27</v>
      </c>
      <c r="K44" s="34" t="s">
        <v>508</v>
      </c>
      <c r="L44" s="34" t="s">
        <v>508</v>
      </c>
      <c r="M44" s="34">
        <v>0</v>
      </c>
      <c r="N44" s="35">
        <v>0</v>
      </c>
      <c r="O44" s="36">
        <f t="shared" si="3"/>
        <v>0</v>
      </c>
      <c r="P44" s="37"/>
    </row>
    <row r="45" spans="1:16" s="6" customFormat="1">
      <c r="A45" s="32" t="s">
        <v>70</v>
      </c>
      <c r="B45" s="32" t="s">
        <v>71</v>
      </c>
      <c r="C45" s="32" t="s">
        <v>173</v>
      </c>
      <c r="D45" s="32" t="s">
        <v>174</v>
      </c>
      <c r="E45" s="32">
        <v>52</v>
      </c>
      <c r="F45" s="32" t="s">
        <v>397</v>
      </c>
      <c r="G45" s="32" t="s">
        <v>62</v>
      </c>
      <c r="H45" s="32" t="s">
        <v>14</v>
      </c>
      <c r="I45" s="32" t="s">
        <v>26</v>
      </c>
      <c r="J45" s="32" t="s">
        <v>27</v>
      </c>
      <c r="K45" s="34">
        <v>40.6</v>
      </c>
      <c r="L45" s="34">
        <f t="shared" ref="L45:L47" si="7">K45-20</f>
        <v>20.6</v>
      </c>
      <c r="M45" s="34">
        <v>20</v>
      </c>
      <c r="N45" s="35">
        <v>4.5999999999999996</v>
      </c>
      <c r="O45" s="36">
        <f t="shared" si="3"/>
        <v>92</v>
      </c>
      <c r="P45" s="37"/>
    </row>
    <row r="46" spans="1:16" s="6" customFormat="1">
      <c r="A46" s="32" t="s">
        <v>70</v>
      </c>
      <c r="B46" s="32" t="s">
        <v>71</v>
      </c>
      <c r="C46" s="32" t="s">
        <v>176</v>
      </c>
      <c r="D46" s="32" t="s">
        <v>196</v>
      </c>
      <c r="E46" s="32">
        <v>64</v>
      </c>
      <c r="F46" s="32" t="s">
        <v>409</v>
      </c>
      <c r="G46" s="32" t="s">
        <v>63</v>
      </c>
      <c r="H46" s="32" t="s">
        <v>15</v>
      </c>
      <c r="I46" s="32" t="s">
        <v>26</v>
      </c>
      <c r="J46" s="32" t="s">
        <v>27</v>
      </c>
      <c r="K46" s="34">
        <v>35.1</v>
      </c>
      <c r="L46" s="34">
        <f t="shared" si="7"/>
        <v>15.100000000000001</v>
      </c>
      <c r="M46" s="34">
        <v>20</v>
      </c>
      <c r="N46" s="35">
        <v>4.5999999999999996</v>
      </c>
      <c r="O46" s="36">
        <f t="shared" si="3"/>
        <v>92</v>
      </c>
      <c r="P46" s="37"/>
    </row>
    <row r="47" spans="1:16" s="6" customFormat="1">
      <c r="A47" s="32" t="s">
        <v>70</v>
      </c>
      <c r="B47" s="32" t="s">
        <v>71</v>
      </c>
      <c r="C47" s="32" t="s">
        <v>215</v>
      </c>
      <c r="D47" s="32" t="s">
        <v>216</v>
      </c>
      <c r="E47" s="32">
        <v>76</v>
      </c>
      <c r="F47" s="32" t="s">
        <v>421</v>
      </c>
      <c r="G47" s="32" t="s">
        <v>64</v>
      </c>
      <c r="H47" s="32" t="s">
        <v>16</v>
      </c>
      <c r="I47" s="32" t="s">
        <v>26</v>
      </c>
      <c r="J47" s="32" t="s">
        <v>27</v>
      </c>
      <c r="K47" s="34">
        <v>43.9</v>
      </c>
      <c r="L47" s="34">
        <f t="shared" si="7"/>
        <v>23.9</v>
      </c>
      <c r="M47" s="34">
        <v>20</v>
      </c>
      <c r="N47" s="35">
        <v>4.5999999999999996</v>
      </c>
      <c r="O47" s="36">
        <f t="shared" si="3"/>
        <v>92</v>
      </c>
      <c r="P47" s="37"/>
    </row>
    <row r="48" spans="1:16" s="6" customFormat="1">
      <c r="A48" s="32" t="s">
        <v>70</v>
      </c>
      <c r="B48" s="32" t="s">
        <v>71</v>
      </c>
      <c r="C48" s="32" t="s">
        <v>239</v>
      </c>
      <c r="D48" s="32" t="s">
        <v>240</v>
      </c>
      <c r="E48" s="32">
        <v>88</v>
      </c>
      <c r="F48" s="32" t="s">
        <v>433</v>
      </c>
      <c r="G48" s="32" t="s">
        <v>65</v>
      </c>
      <c r="H48" s="32" t="s">
        <v>17</v>
      </c>
      <c r="I48" s="32" t="s">
        <v>26</v>
      </c>
      <c r="J48" s="32" t="s">
        <v>27</v>
      </c>
      <c r="K48" s="34">
        <v>16.8</v>
      </c>
      <c r="L48" s="34">
        <v>0</v>
      </c>
      <c r="M48" s="34">
        <v>16.8</v>
      </c>
      <c r="N48" s="35">
        <v>5.4</v>
      </c>
      <c r="O48" s="36">
        <f t="shared" si="3"/>
        <v>90.720000000000013</v>
      </c>
      <c r="P48" s="37"/>
    </row>
    <row r="49" spans="1:16" s="6" customFormat="1">
      <c r="A49" s="32" t="s">
        <v>70</v>
      </c>
      <c r="B49" s="32" t="s">
        <v>71</v>
      </c>
      <c r="C49" s="32" t="s">
        <v>262</v>
      </c>
      <c r="D49" s="32" t="s">
        <v>263</v>
      </c>
      <c r="E49" s="32">
        <v>100</v>
      </c>
      <c r="F49" s="32" t="s">
        <v>445</v>
      </c>
      <c r="G49" s="32" t="s">
        <v>66</v>
      </c>
      <c r="H49" s="32" t="s">
        <v>18</v>
      </c>
      <c r="I49" s="32" t="s">
        <v>26</v>
      </c>
      <c r="J49" s="32" t="s">
        <v>27</v>
      </c>
      <c r="K49" s="34">
        <v>28.8</v>
      </c>
      <c r="L49" s="34">
        <f>K49-20</f>
        <v>8.8000000000000007</v>
      </c>
      <c r="M49" s="34">
        <v>20</v>
      </c>
      <c r="N49" s="35">
        <v>4.5999999999999996</v>
      </c>
      <c r="O49" s="36">
        <f t="shared" si="3"/>
        <v>92</v>
      </c>
      <c r="P49" s="37"/>
    </row>
    <row r="50" spans="1:16" s="6" customFormat="1">
      <c r="A50" s="32" t="s">
        <v>70</v>
      </c>
      <c r="B50" s="32" t="s">
        <v>71</v>
      </c>
      <c r="C50" s="32" t="s">
        <v>286</v>
      </c>
      <c r="D50" s="32" t="s">
        <v>287</v>
      </c>
      <c r="E50" s="32">
        <v>112</v>
      </c>
      <c r="F50" s="32" t="s">
        <v>457</v>
      </c>
      <c r="G50" s="32" t="s">
        <v>20</v>
      </c>
      <c r="H50" s="32" t="s">
        <v>21</v>
      </c>
      <c r="I50" s="32" t="s">
        <v>26</v>
      </c>
      <c r="J50" s="32" t="s">
        <v>27</v>
      </c>
      <c r="K50" s="34">
        <v>11</v>
      </c>
      <c r="L50" s="34">
        <v>0</v>
      </c>
      <c r="M50" s="34">
        <v>11</v>
      </c>
      <c r="N50" s="35">
        <v>8.1999999999999993</v>
      </c>
      <c r="O50" s="36">
        <f t="shared" si="3"/>
        <v>90.199999999999989</v>
      </c>
      <c r="P50" s="37"/>
    </row>
    <row r="51" spans="1:16" s="6" customFormat="1">
      <c r="A51" s="32" t="s">
        <v>70</v>
      </c>
      <c r="B51" s="32" t="s">
        <v>71</v>
      </c>
      <c r="C51" s="32" t="s">
        <v>310</v>
      </c>
      <c r="D51" s="32" t="s">
        <v>311</v>
      </c>
      <c r="E51" s="32">
        <v>124</v>
      </c>
      <c r="F51" s="32" t="s">
        <v>469</v>
      </c>
      <c r="G51" s="32" t="s">
        <v>488</v>
      </c>
      <c r="H51" s="32" t="s">
        <v>493</v>
      </c>
      <c r="I51" s="32" t="s">
        <v>26</v>
      </c>
      <c r="J51" s="32" t="s">
        <v>27</v>
      </c>
      <c r="K51" s="34">
        <v>57.8</v>
      </c>
      <c r="L51" s="34">
        <f t="shared" ref="L51:L58" si="8">K51-20</f>
        <v>37.799999999999997</v>
      </c>
      <c r="M51" s="34">
        <v>20</v>
      </c>
      <c r="N51" s="35">
        <v>4.5999999999999996</v>
      </c>
      <c r="O51" s="36">
        <f t="shared" si="3"/>
        <v>92</v>
      </c>
      <c r="P51" s="37"/>
    </row>
    <row r="52" spans="1:16" s="6" customFormat="1">
      <c r="A52" s="32" t="s">
        <v>70</v>
      </c>
      <c r="B52" s="32" t="s">
        <v>71</v>
      </c>
      <c r="C52" s="32" t="s">
        <v>332</v>
      </c>
      <c r="D52" s="32" t="s">
        <v>333</v>
      </c>
      <c r="E52" s="32">
        <v>136</v>
      </c>
      <c r="F52" s="32" t="s">
        <v>481</v>
      </c>
      <c r="G52" s="32" t="s">
        <v>489</v>
      </c>
      <c r="H52" s="32" t="s">
        <v>494</v>
      </c>
      <c r="I52" s="32" t="s">
        <v>26</v>
      </c>
      <c r="J52" s="32" t="s">
        <v>27</v>
      </c>
      <c r="K52" s="34">
        <v>70.900000000000006</v>
      </c>
      <c r="L52" s="34">
        <f t="shared" si="8"/>
        <v>50.900000000000006</v>
      </c>
      <c r="M52" s="34">
        <v>20</v>
      </c>
      <c r="N52" s="35">
        <v>4.5999999999999996</v>
      </c>
      <c r="O52" s="36">
        <f t="shared" si="3"/>
        <v>92</v>
      </c>
      <c r="P52" s="37"/>
    </row>
    <row r="53" spans="1:16" s="6" customFormat="1">
      <c r="A53" s="32" t="s">
        <v>70</v>
      </c>
      <c r="B53" s="32" t="s">
        <v>71</v>
      </c>
      <c r="C53" s="32" t="s">
        <v>76</v>
      </c>
      <c r="D53" s="32" t="s">
        <v>257</v>
      </c>
      <c r="E53" s="32">
        <v>148</v>
      </c>
      <c r="F53" s="32" t="s">
        <v>442</v>
      </c>
      <c r="G53" s="32" t="s">
        <v>490</v>
      </c>
      <c r="H53" s="32" t="s">
        <v>495</v>
      </c>
      <c r="I53" s="32" t="s">
        <v>26</v>
      </c>
      <c r="J53" s="32" t="s">
        <v>27</v>
      </c>
      <c r="K53" s="34">
        <v>47.5</v>
      </c>
      <c r="L53" s="34">
        <f t="shared" si="8"/>
        <v>27.5</v>
      </c>
      <c r="M53" s="34">
        <v>20</v>
      </c>
      <c r="N53" s="35">
        <v>4.5999999999999996</v>
      </c>
      <c r="O53" s="36">
        <f t="shared" si="3"/>
        <v>92</v>
      </c>
      <c r="P53" s="37">
        <f>(60-(SUM(N41:N53)))</f>
        <v>4.9999999999999929</v>
      </c>
    </row>
    <row r="54" spans="1:16" s="6" customFormat="1">
      <c r="A54" s="38" t="s">
        <v>70</v>
      </c>
      <c r="B54" s="38" t="s">
        <v>71</v>
      </c>
      <c r="C54" s="38" t="s">
        <v>80</v>
      </c>
      <c r="D54" s="38" t="s">
        <v>81</v>
      </c>
      <c r="E54" s="38">
        <v>5</v>
      </c>
      <c r="F54" s="38" t="s">
        <v>350</v>
      </c>
      <c r="G54" s="38" t="s">
        <v>58</v>
      </c>
      <c r="H54" s="38" t="s">
        <v>7</v>
      </c>
      <c r="I54" s="38" t="s">
        <v>28</v>
      </c>
      <c r="J54" s="38" t="s">
        <v>29</v>
      </c>
      <c r="K54" s="39">
        <v>56</v>
      </c>
      <c r="L54" s="39">
        <f t="shared" si="8"/>
        <v>36</v>
      </c>
      <c r="M54" s="39">
        <v>20</v>
      </c>
      <c r="N54" s="40">
        <v>4.2</v>
      </c>
      <c r="O54" s="41">
        <f t="shared" si="3"/>
        <v>84</v>
      </c>
      <c r="P54" s="42"/>
    </row>
    <row r="55" spans="1:16" s="6" customFormat="1">
      <c r="A55" s="38" t="s">
        <v>70</v>
      </c>
      <c r="B55" s="38" t="s">
        <v>71</v>
      </c>
      <c r="C55" s="38" t="s">
        <v>104</v>
      </c>
      <c r="D55" s="38" t="s">
        <v>105</v>
      </c>
      <c r="E55" s="38">
        <v>17</v>
      </c>
      <c r="F55" s="38" t="s">
        <v>362</v>
      </c>
      <c r="G55" s="38" t="s">
        <v>59</v>
      </c>
      <c r="H55" s="38" t="s">
        <v>10</v>
      </c>
      <c r="I55" s="38" t="s">
        <v>28</v>
      </c>
      <c r="J55" s="38" t="s">
        <v>29</v>
      </c>
      <c r="K55" s="39">
        <v>71.099999999999994</v>
      </c>
      <c r="L55" s="39">
        <f t="shared" si="8"/>
        <v>51.099999999999994</v>
      </c>
      <c r="M55" s="39">
        <v>20</v>
      </c>
      <c r="N55" s="40">
        <v>4.2</v>
      </c>
      <c r="O55" s="41">
        <f t="shared" si="3"/>
        <v>84</v>
      </c>
      <c r="P55" s="42"/>
    </row>
    <row r="56" spans="1:16" s="6" customFormat="1">
      <c r="A56" s="38" t="s">
        <v>70</v>
      </c>
      <c r="B56" s="38" t="s">
        <v>71</v>
      </c>
      <c r="C56" s="38" t="s">
        <v>509</v>
      </c>
      <c r="D56" s="38" t="s">
        <v>128</v>
      </c>
      <c r="E56" s="38">
        <v>29</v>
      </c>
      <c r="F56" s="38" t="s">
        <v>374</v>
      </c>
      <c r="G56" s="38" t="s">
        <v>60</v>
      </c>
      <c r="H56" s="38" t="s">
        <v>11</v>
      </c>
      <c r="I56" s="38" t="s">
        <v>28</v>
      </c>
      <c r="J56" s="38" t="s">
        <v>29</v>
      </c>
      <c r="K56" s="39">
        <v>58</v>
      </c>
      <c r="L56" s="39">
        <f t="shared" si="8"/>
        <v>38</v>
      </c>
      <c r="M56" s="39">
        <v>20</v>
      </c>
      <c r="N56" s="40">
        <v>4.2</v>
      </c>
      <c r="O56" s="41">
        <f t="shared" si="3"/>
        <v>84</v>
      </c>
      <c r="P56" s="42"/>
    </row>
    <row r="57" spans="1:16" s="6" customFormat="1">
      <c r="A57" s="38" t="s">
        <v>70</v>
      </c>
      <c r="B57" s="38" t="s">
        <v>71</v>
      </c>
      <c r="C57" s="38" t="s">
        <v>151</v>
      </c>
      <c r="D57" s="38" t="s">
        <v>152</v>
      </c>
      <c r="E57" s="38">
        <v>41</v>
      </c>
      <c r="F57" s="38" t="s">
        <v>386</v>
      </c>
      <c r="G57" s="38" t="s">
        <v>61</v>
      </c>
      <c r="H57" s="38" t="s">
        <v>13</v>
      </c>
      <c r="I57" s="38" t="s">
        <v>28</v>
      </c>
      <c r="J57" s="38" t="s">
        <v>29</v>
      </c>
      <c r="K57" s="43">
        <v>26.1</v>
      </c>
      <c r="L57" s="39">
        <f t="shared" si="8"/>
        <v>6.1000000000000014</v>
      </c>
      <c r="M57" s="39">
        <v>20</v>
      </c>
      <c r="N57" s="40">
        <v>4.2</v>
      </c>
      <c r="O57" s="41">
        <f t="shared" si="3"/>
        <v>84</v>
      </c>
      <c r="P57" s="42"/>
    </row>
    <row r="58" spans="1:16" s="6" customFormat="1">
      <c r="A58" s="38" t="s">
        <v>70</v>
      </c>
      <c r="B58" s="38" t="s">
        <v>71</v>
      </c>
      <c r="C58" s="38" t="s">
        <v>173</v>
      </c>
      <c r="D58" s="38" t="s">
        <v>175</v>
      </c>
      <c r="E58" s="38">
        <v>53</v>
      </c>
      <c r="F58" s="38" t="s">
        <v>398</v>
      </c>
      <c r="G58" s="38" t="s">
        <v>62</v>
      </c>
      <c r="H58" s="38" t="s">
        <v>14</v>
      </c>
      <c r="I58" s="38" t="s">
        <v>28</v>
      </c>
      <c r="J58" s="38" t="s">
        <v>29</v>
      </c>
      <c r="K58" s="39">
        <v>37.1</v>
      </c>
      <c r="L58" s="39">
        <f t="shared" si="8"/>
        <v>17.100000000000001</v>
      </c>
      <c r="M58" s="39">
        <v>20</v>
      </c>
      <c r="N58" s="40">
        <v>4.2</v>
      </c>
      <c r="O58" s="41">
        <f t="shared" si="3"/>
        <v>84</v>
      </c>
      <c r="P58" s="42"/>
    </row>
    <row r="59" spans="1:16" s="6" customFormat="1">
      <c r="A59" s="38" t="s">
        <v>70</v>
      </c>
      <c r="B59" s="38" t="s">
        <v>71</v>
      </c>
      <c r="C59" s="38" t="s">
        <v>510</v>
      </c>
      <c r="D59" s="38" t="s">
        <v>197</v>
      </c>
      <c r="E59" s="38">
        <v>65</v>
      </c>
      <c r="F59" s="38" t="s">
        <v>410</v>
      </c>
      <c r="G59" s="38" t="s">
        <v>63</v>
      </c>
      <c r="H59" s="38" t="s">
        <v>15</v>
      </c>
      <c r="I59" s="38" t="s">
        <v>28</v>
      </c>
      <c r="J59" s="38" t="s">
        <v>29</v>
      </c>
      <c r="K59" s="39">
        <v>15.9</v>
      </c>
      <c r="L59" s="39">
        <v>0</v>
      </c>
      <c r="M59" s="39">
        <v>15.9</v>
      </c>
      <c r="N59" s="40">
        <v>5.2</v>
      </c>
      <c r="O59" s="41">
        <f t="shared" si="3"/>
        <v>82.68</v>
      </c>
      <c r="P59" s="42"/>
    </row>
    <row r="60" spans="1:16" s="6" customFormat="1">
      <c r="A60" s="38" t="s">
        <v>70</v>
      </c>
      <c r="B60" s="38" t="s">
        <v>71</v>
      </c>
      <c r="C60" s="38" t="s">
        <v>217</v>
      </c>
      <c r="D60" s="38" t="s">
        <v>218</v>
      </c>
      <c r="E60" s="38">
        <v>77</v>
      </c>
      <c r="F60" s="38" t="s">
        <v>422</v>
      </c>
      <c r="G60" s="38" t="s">
        <v>64</v>
      </c>
      <c r="H60" s="38" t="s">
        <v>16</v>
      </c>
      <c r="I60" s="38" t="s">
        <v>28</v>
      </c>
      <c r="J60" s="38" t="s">
        <v>29</v>
      </c>
      <c r="K60" s="39">
        <v>44.9</v>
      </c>
      <c r="L60" s="39">
        <f>K60-20</f>
        <v>24.9</v>
      </c>
      <c r="M60" s="39">
        <v>20</v>
      </c>
      <c r="N60" s="40">
        <v>4.2</v>
      </c>
      <c r="O60" s="41">
        <f t="shared" si="3"/>
        <v>84</v>
      </c>
      <c r="P60" s="42"/>
    </row>
    <row r="61" spans="1:16" s="6" customFormat="1">
      <c r="A61" s="38" t="s">
        <v>70</v>
      </c>
      <c r="B61" s="38" t="s">
        <v>71</v>
      </c>
      <c r="C61" s="38" t="s">
        <v>241</v>
      </c>
      <c r="D61" s="38" t="s">
        <v>242</v>
      </c>
      <c r="E61" s="38">
        <v>89</v>
      </c>
      <c r="F61" s="38" t="s">
        <v>434</v>
      </c>
      <c r="G61" s="38" t="s">
        <v>65</v>
      </c>
      <c r="H61" s="38" t="s">
        <v>17</v>
      </c>
      <c r="I61" s="38" t="s">
        <v>28</v>
      </c>
      <c r="J61" s="38" t="s">
        <v>29</v>
      </c>
      <c r="K61" s="39" t="s">
        <v>508</v>
      </c>
      <c r="L61" s="39" t="s">
        <v>508</v>
      </c>
      <c r="M61" s="39">
        <v>0</v>
      </c>
      <c r="N61" s="40">
        <v>0</v>
      </c>
      <c r="O61" s="41">
        <f t="shared" si="3"/>
        <v>0</v>
      </c>
      <c r="P61" s="42"/>
    </row>
    <row r="62" spans="1:16" s="6" customFormat="1">
      <c r="A62" s="38" t="s">
        <v>70</v>
      </c>
      <c r="B62" s="38" t="s">
        <v>71</v>
      </c>
      <c r="C62" s="38" t="s">
        <v>264</v>
      </c>
      <c r="D62" s="38" t="s">
        <v>265</v>
      </c>
      <c r="E62" s="38">
        <v>101</v>
      </c>
      <c r="F62" s="38" t="s">
        <v>446</v>
      </c>
      <c r="G62" s="38" t="s">
        <v>66</v>
      </c>
      <c r="H62" s="38" t="s">
        <v>18</v>
      </c>
      <c r="I62" s="38" t="s">
        <v>28</v>
      </c>
      <c r="J62" s="38" t="s">
        <v>29</v>
      </c>
      <c r="K62" s="39">
        <v>23.3</v>
      </c>
      <c r="L62" s="39">
        <f t="shared" ref="L62:L67" si="9">K62-20</f>
        <v>3.3000000000000007</v>
      </c>
      <c r="M62" s="39">
        <v>20</v>
      </c>
      <c r="N62" s="40">
        <v>4.2</v>
      </c>
      <c r="O62" s="41">
        <f t="shared" si="3"/>
        <v>84</v>
      </c>
      <c r="P62" s="42"/>
    </row>
    <row r="63" spans="1:16" s="6" customFormat="1">
      <c r="A63" s="38" t="s">
        <v>70</v>
      </c>
      <c r="B63" s="38" t="s">
        <v>71</v>
      </c>
      <c r="C63" s="38" t="s">
        <v>288</v>
      </c>
      <c r="D63" s="38" t="s">
        <v>289</v>
      </c>
      <c r="E63" s="38">
        <v>113</v>
      </c>
      <c r="F63" s="38" t="s">
        <v>458</v>
      </c>
      <c r="G63" s="38" t="s">
        <v>20</v>
      </c>
      <c r="H63" s="38" t="s">
        <v>21</v>
      </c>
      <c r="I63" s="38" t="s">
        <v>28</v>
      </c>
      <c r="J63" s="38" t="s">
        <v>29</v>
      </c>
      <c r="K63" s="39">
        <v>39.299999999999997</v>
      </c>
      <c r="L63" s="39">
        <f t="shared" si="9"/>
        <v>19.299999999999997</v>
      </c>
      <c r="M63" s="39">
        <v>20</v>
      </c>
      <c r="N63" s="40">
        <v>4.2</v>
      </c>
      <c r="O63" s="41">
        <f t="shared" si="3"/>
        <v>84</v>
      </c>
      <c r="P63" s="42"/>
    </row>
    <row r="64" spans="1:16" s="6" customFormat="1">
      <c r="A64" s="38" t="s">
        <v>70</v>
      </c>
      <c r="B64" s="38" t="s">
        <v>71</v>
      </c>
      <c r="C64" s="38" t="s">
        <v>312</v>
      </c>
      <c r="D64" s="38" t="s">
        <v>313</v>
      </c>
      <c r="E64" s="38">
        <v>125</v>
      </c>
      <c r="F64" s="38" t="s">
        <v>470</v>
      </c>
      <c r="G64" s="38" t="s">
        <v>488</v>
      </c>
      <c r="H64" s="38" t="s">
        <v>493</v>
      </c>
      <c r="I64" s="38" t="s">
        <v>28</v>
      </c>
      <c r="J64" s="38" t="s">
        <v>29</v>
      </c>
      <c r="K64" s="39">
        <v>50.3</v>
      </c>
      <c r="L64" s="39">
        <f t="shared" si="9"/>
        <v>30.299999999999997</v>
      </c>
      <c r="M64" s="39">
        <v>20</v>
      </c>
      <c r="N64" s="40">
        <v>4.2</v>
      </c>
      <c r="O64" s="41">
        <f t="shared" si="3"/>
        <v>84</v>
      </c>
      <c r="P64" s="42"/>
    </row>
    <row r="65" spans="1:16" s="6" customFormat="1">
      <c r="A65" s="38" t="s">
        <v>70</v>
      </c>
      <c r="B65" s="38" t="s">
        <v>71</v>
      </c>
      <c r="C65" s="38" t="s">
        <v>334</v>
      </c>
      <c r="D65" s="38" t="s">
        <v>335</v>
      </c>
      <c r="E65" s="38">
        <v>137</v>
      </c>
      <c r="F65" s="38" t="s">
        <v>482</v>
      </c>
      <c r="G65" s="38" t="s">
        <v>489</v>
      </c>
      <c r="H65" s="38" t="s">
        <v>494</v>
      </c>
      <c r="I65" s="38" t="s">
        <v>28</v>
      </c>
      <c r="J65" s="38" t="s">
        <v>29</v>
      </c>
      <c r="K65" s="39">
        <v>72.5</v>
      </c>
      <c r="L65" s="39">
        <f t="shared" si="9"/>
        <v>52.5</v>
      </c>
      <c r="M65" s="39">
        <v>20</v>
      </c>
      <c r="N65" s="40">
        <v>4.2</v>
      </c>
      <c r="O65" s="41">
        <f t="shared" si="3"/>
        <v>84</v>
      </c>
      <c r="P65" s="42"/>
    </row>
    <row r="66" spans="1:16" s="6" customFormat="1">
      <c r="A66" s="38" t="s">
        <v>70</v>
      </c>
      <c r="B66" s="38" t="s">
        <v>71</v>
      </c>
      <c r="C66" s="38" t="s">
        <v>147</v>
      </c>
      <c r="D66" s="38" t="s">
        <v>148</v>
      </c>
      <c r="E66" s="38">
        <v>149</v>
      </c>
      <c r="F66" s="38" t="s">
        <v>384</v>
      </c>
      <c r="G66" s="38" t="s">
        <v>490</v>
      </c>
      <c r="H66" s="38" t="s">
        <v>495</v>
      </c>
      <c r="I66" s="38" t="s">
        <v>28</v>
      </c>
      <c r="J66" s="38" t="s">
        <v>29</v>
      </c>
      <c r="K66" s="39">
        <v>54.2</v>
      </c>
      <c r="L66" s="39">
        <f t="shared" si="9"/>
        <v>34.200000000000003</v>
      </c>
      <c r="M66" s="39">
        <v>20</v>
      </c>
      <c r="N66" s="40">
        <v>4.2</v>
      </c>
      <c r="O66" s="41">
        <f t="shared" si="3"/>
        <v>84</v>
      </c>
      <c r="P66" s="42">
        <f>(60-(SUM(N54:N66)))</f>
        <v>8.5999999999999872</v>
      </c>
    </row>
    <row r="67" spans="1:16" s="6" customFormat="1">
      <c r="A67" s="44" t="s">
        <v>70</v>
      </c>
      <c r="B67" s="44" t="s">
        <v>71</v>
      </c>
      <c r="C67" s="44" t="s">
        <v>82</v>
      </c>
      <c r="D67" s="44" t="s">
        <v>83</v>
      </c>
      <c r="E67" s="44">
        <v>6</v>
      </c>
      <c r="F67" s="44" t="s">
        <v>351</v>
      </c>
      <c r="G67" s="44" t="s">
        <v>58</v>
      </c>
      <c r="H67" s="44" t="s">
        <v>7</v>
      </c>
      <c r="I67" s="44" t="s">
        <v>30</v>
      </c>
      <c r="J67" s="44" t="s">
        <v>31</v>
      </c>
      <c r="K67" s="45">
        <v>54.9</v>
      </c>
      <c r="L67" s="45">
        <f t="shared" si="9"/>
        <v>34.9</v>
      </c>
      <c r="M67" s="45">
        <v>20</v>
      </c>
      <c r="N67" s="46">
        <v>4.5999999999999996</v>
      </c>
      <c r="O67" s="47">
        <f t="shared" si="3"/>
        <v>92</v>
      </c>
      <c r="P67" s="48"/>
    </row>
    <row r="68" spans="1:16" s="6" customFormat="1">
      <c r="A68" s="44" t="s">
        <v>70</v>
      </c>
      <c r="B68" s="44" t="s">
        <v>71</v>
      </c>
      <c r="C68" s="44" t="s">
        <v>106</v>
      </c>
      <c r="D68" s="44" t="s">
        <v>107</v>
      </c>
      <c r="E68" s="44">
        <v>18</v>
      </c>
      <c r="F68" s="44" t="s">
        <v>363</v>
      </c>
      <c r="G68" s="44" t="s">
        <v>59</v>
      </c>
      <c r="H68" s="44" t="s">
        <v>10</v>
      </c>
      <c r="I68" s="44" t="s">
        <v>30</v>
      </c>
      <c r="J68" s="44" t="s">
        <v>31</v>
      </c>
      <c r="K68" s="45" t="s">
        <v>508</v>
      </c>
      <c r="L68" s="45" t="s">
        <v>508</v>
      </c>
      <c r="M68" s="45">
        <v>0</v>
      </c>
      <c r="N68" s="46">
        <v>0</v>
      </c>
      <c r="O68" s="47">
        <f t="shared" si="3"/>
        <v>0</v>
      </c>
      <c r="P68" s="48"/>
    </row>
    <row r="69" spans="1:16" s="6" customFormat="1">
      <c r="A69" s="44" t="s">
        <v>70</v>
      </c>
      <c r="B69" s="44" t="s">
        <v>71</v>
      </c>
      <c r="C69" s="44" t="s">
        <v>129</v>
      </c>
      <c r="D69" s="44" t="s">
        <v>130</v>
      </c>
      <c r="E69" s="44">
        <v>30</v>
      </c>
      <c r="F69" s="44" t="s">
        <v>375</v>
      </c>
      <c r="G69" s="44" t="s">
        <v>60</v>
      </c>
      <c r="H69" s="44" t="s">
        <v>11</v>
      </c>
      <c r="I69" s="44" t="s">
        <v>30</v>
      </c>
      <c r="J69" s="44" t="s">
        <v>31</v>
      </c>
      <c r="K69" s="45">
        <v>57.1</v>
      </c>
      <c r="L69" s="45">
        <f t="shared" ref="L69:L75" si="10">K69-20</f>
        <v>37.1</v>
      </c>
      <c r="M69" s="45">
        <v>20</v>
      </c>
      <c r="N69" s="46">
        <v>4.5999999999999996</v>
      </c>
      <c r="O69" s="47">
        <f t="shared" si="3"/>
        <v>92</v>
      </c>
      <c r="P69" s="48"/>
    </row>
    <row r="70" spans="1:16" s="6" customFormat="1">
      <c r="A70" s="44" t="s">
        <v>70</v>
      </c>
      <c r="B70" s="44" t="s">
        <v>71</v>
      </c>
      <c r="C70" s="44" t="s">
        <v>153</v>
      </c>
      <c r="D70" s="44" t="s">
        <v>154</v>
      </c>
      <c r="E70" s="44">
        <v>42</v>
      </c>
      <c r="F70" s="44" t="s">
        <v>387</v>
      </c>
      <c r="G70" s="44" t="s">
        <v>61</v>
      </c>
      <c r="H70" s="44" t="s">
        <v>13</v>
      </c>
      <c r="I70" s="44" t="s">
        <v>30</v>
      </c>
      <c r="J70" s="44" t="s">
        <v>31</v>
      </c>
      <c r="K70" s="49">
        <v>30.2</v>
      </c>
      <c r="L70" s="45">
        <f t="shared" si="10"/>
        <v>10.199999999999999</v>
      </c>
      <c r="M70" s="45">
        <v>20</v>
      </c>
      <c r="N70" s="46">
        <v>4.5999999999999996</v>
      </c>
      <c r="O70" s="47">
        <f t="shared" si="3"/>
        <v>92</v>
      </c>
      <c r="P70" s="48"/>
    </row>
    <row r="71" spans="1:16" s="6" customFormat="1">
      <c r="A71" s="44" t="s">
        <v>70</v>
      </c>
      <c r="B71" s="44" t="s">
        <v>71</v>
      </c>
      <c r="C71" s="44" t="s">
        <v>176</v>
      </c>
      <c r="D71" s="44" t="s">
        <v>177</v>
      </c>
      <c r="E71" s="44">
        <v>54</v>
      </c>
      <c r="F71" s="44" t="s">
        <v>399</v>
      </c>
      <c r="G71" s="44" t="s">
        <v>62</v>
      </c>
      <c r="H71" s="44" t="s">
        <v>14</v>
      </c>
      <c r="I71" s="44" t="s">
        <v>30</v>
      </c>
      <c r="J71" s="44" t="s">
        <v>31</v>
      </c>
      <c r="K71" s="45">
        <v>31.7</v>
      </c>
      <c r="L71" s="45">
        <f t="shared" si="10"/>
        <v>11.7</v>
      </c>
      <c r="M71" s="45">
        <v>20</v>
      </c>
      <c r="N71" s="46">
        <v>4.5999999999999996</v>
      </c>
      <c r="O71" s="47">
        <f t="shared" si="3"/>
        <v>92</v>
      </c>
      <c r="P71" s="48"/>
    </row>
    <row r="72" spans="1:16" s="6" customFormat="1">
      <c r="A72" s="44" t="s">
        <v>70</v>
      </c>
      <c r="B72" s="44" t="s">
        <v>71</v>
      </c>
      <c r="C72" s="44" t="s">
        <v>198</v>
      </c>
      <c r="D72" s="44" t="s">
        <v>199</v>
      </c>
      <c r="E72" s="44">
        <v>66</v>
      </c>
      <c r="F72" s="44" t="s">
        <v>411</v>
      </c>
      <c r="G72" s="44" t="s">
        <v>63</v>
      </c>
      <c r="H72" s="44" t="s">
        <v>15</v>
      </c>
      <c r="I72" s="44" t="s">
        <v>30</v>
      </c>
      <c r="J72" s="44" t="s">
        <v>31</v>
      </c>
      <c r="K72" s="45">
        <v>36.6</v>
      </c>
      <c r="L72" s="45">
        <f t="shared" si="10"/>
        <v>16.600000000000001</v>
      </c>
      <c r="M72" s="45">
        <v>20</v>
      </c>
      <c r="N72" s="46">
        <v>4.5999999999999996</v>
      </c>
      <c r="O72" s="47">
        <f t="shared" si="3"/>
        <v>92</v>
      </c>
      <c r="P72" s="48"/>
    </row>
    <row r="73" spans="1:16" s="6" customFormat="1">
      <c r="A73" s="44" t="s">
        <v>70</v>
      </c>
      <c r="B73" s="44" t="s">
        <v>71</v>
      </c>
      <c r="C73" s="44" t="s">
        <v>219</v>
      </c>
      <c r="D73" s="44" t="s">
        <v>220</v>
      </c>
      <c r="E73" s="44">
        <v>78</v>
      </c>
      <c r="F73" s="44" t="s">
        <v>423</v>
      </c>
      <c r="G73" s="44" t="s">
        <v>64</v>
      </c>
      <c r="H73" s="44" t="s">
        <v>16</v>
      </c>
      <c r="I73" s="44" t="s">
        <v>30</v>
      </c>
      <c r="J73" s="44" t="s">
        <v>31</v>
      </c>
      <c r="K73" s="45">
        <v>36.6</v>
      </c>
      <c r="L73" s="45">
        <f t="shared" si="10"/>
        <v>16.600000000000001</v>
      </c>
      <c r="M73" s="45">
        <v>20</v>
      </c>
      <c r="N73" s="46">
        <v>4.5999999999999996</v>
      </c>
      <c r="O73" s="47">
        <f t="shared" si="3"/>
        <v>92</v>
      </c>
      <c r="P73" s="48"/>
    </row>
    <row r="74" spans="1:16" s="6" customFormat="1">
      <c r="A74" s="44" t="s">
        <v>70</v>
      </c>
      <c r="B74" s="44" t="s">
        <v>71</v>
      </c>
      <c r="C74" s="44" t="s">
        <v>243</v>
      </c>
      <c r="D74" s="44" t="s">
        <v>244</v>
      </c>
      <c r="E74" s="44">
        <v>90</v>
      </c>
      <c r="F74" s="44" t="s">
        <v>435</v>
      </c>
      <c r="G74" s="44" t="s">
        <v>65</v>
      </c>
      <c r="H74" s="44" t="s">
        <v>17</v>
      </c>
      <c r="I74" s="44" t="s">
        <v>30</v>
      </c>
      <c r="J74" s="44" t="s">
        <v>31</v>
      </c>
      <c r="K74" s="45">
        <v>21.9</v>
      </c>
      <c r="L74" s="45">
        <f t="shared" si="10"/>
        <v>1.8999999999999986</v>
      </c>
      <c r="M74" s="45">
        <v>20</v>
      </c>
      <c r="N74" s="46">
        <v>4.5999999999999996</v>
      </c>
      <c r="O74" s="47">
        <f t="shared" si="3"/>
        <v>92</v>
      </c>
      <c r="P74" s="48"/>
    </row>
    <row r="75" spans="1:16" s="6" customFormat="1">
      <c r="A75" s="44" t="s">
        <v>70</v>
      </c>
      <c r="B75" s="44" t="s">
        <v>71</v>
      </c>
      <c r="C75" s="44" t="s">
        <v>266</v>
      </c>
      <c r="D75" s="44" t="s">
        <v>267</v>
      </c>
      <c r="E75" s="44">
        <v>102</v>
      </c>
      <c r="F75" s="44" t="s">
        <v>447</v>
      </c>
      <c r="G75" s="44" t="s">
        <v>66</v>
      </c>
      <c r="H75" s="44" t="s">
        <v>18</v>
      </c>
      <c r="I75" s="44" t="s">
        <v>30</v>
      </c>
      <c r="J75" s="44" t="s">
        <v>31</v>
      </c>
      <c r="K75" s="45">
        <v>50.3</v>
      </c>
      <c r="L75" s="45">
        <f t="shared" si="10"/>
        <v>30.299999999999997</v>
      </c>
      <c r="M75" s="45">
        <v>20</v>
      </c>
      <c r="N75" s="46">
        <v>4.5999999999999996</v>
      </c>
      <c r="O75" s="47">
        <f t="shared" si="3"/>
        <v>92</v>
      </c>
      <c r="P75" s="48"/>
    </row>
    <row r="76" spans="1:16" s="6" customFormat="1">
      <c r="A76" s="44" t="s">
        <v>70</v>
      </c>
      <c r="B76" s="44" t="s">
        <v>71</v>
      </c>
      <c r="C76" s="44" t="s">
        <v>290</v>
      </c>
      <c r="D76" s="44" t="s">
        <v>291</v>
      </c>
      <c r="E76" s="44">
        <v>114</v>
      </c>
      <c r="F76" s="44" t="s">
        <v>459</v>
      </c>
      <c r="G76" s="44" t="s">
        <v>20</v>
      </c>
      <c r="H76" s="44" t="s">
        <v>21</v>
      </c>
      <c r="I76" s="44" t="s">
        <v>30</v>
      </c>
      <c r="J76" s="44" t="s">
        <v>31</v>
      </c>
      <c r="K76" s="45" t="s">
        <v>508</v>
      </c>
      <c r="L76" s="45" t="s">
        <v>508</v>
      </c>
      <c r="M76" s="45">
        <v>0</v>
      </c>
      <c r="N76" s="46">
        <v>0</v>
      </c>
      <c r="O76" s="47">
        <f t="shared" si="3"/>
        <v>0</v>
      </c>
      <c r="P76" s="48"/>
    </row>
    <row r="77" spans="1:16" s="6" customFormat="1">
      <c r="A77" s="44" t="s">
        <v>70</v>
      </c>
      <c r="B77" s="44" t="s">
        <v>71</v>
      </c>
      <c r="C77" s="44" t="s">
        <v>314</v>
      </c>
      <c r="D77" s="44" t="s">
        <v>315</v>
      </c>
      <c r="E77" s="44">
        <v>126</v>
      </c>
      <c r="F77" s="44" t="s">
        <v>471</v>
      </c>
      <c r="G77" s="44" t="s">
        <v>488</v>
      </c>
      <c r="H77" s="44" t="s">
        <v>493</v>
      </c>
      <c r="I77" s="44" t="s">
        <v>30</v>
      </c>
      <c r="J77" s="44" t="s">
        <v>31</v>
      </c>
      <c r="K77" s="45">
        <v>41.5</v>
      </c>
      <c r="L77" s="45">
        <f t="shared" ref="L77:L84" si="11">K77-20</f>
        <v>21.5</v>
      </c>
      <c r="M77" s="45">
        <v>20</v>
      </c>
      <c r="N77" s="46">
        <v>4.5999999999999996</v>
      </c>
      <c r="O77" s="47">
        <f t="shared" si="3"/>
        <v>92</v>
      </c>
      <c r="P77" s="48"/>
    </row>
    <row r="78" spans="1:16" s="6" customFormat="1">
      <c r="A78" s="44" t="s">
        <v>70</v>
      </c>
      <c r="B78" s="44" t="s">
        <v>71</v>
      </c>
      <c r="C78" s="44" t="s">
        <v>336</v>
      </c>
      <c r="D78" s="44" t="s">
        <v>337</v>
      </c>
      <c r="E78" s="44">
        <v>138</v>
      </c>
      <c r="F78" s="44" t="s">
        <v>483</v>
      </c>
      <c r="G78" s="44" t="s">
        <v>489</v>
      </c>
      <c r="H78" s="44" t="s">
        <v>494</v>
      </c>
      <c r="I78" s="44" t="s">
        <v>30</v>
      </c>
      <c r="J78" s="44" t="s">
        <v>31</v>
      </c>
      <c r="K78" s="45">
        <v>67.2</v>
      </c>
      <c r="L78" s="45">
        <f t="shared" si="11"/>
        <v>47.2</v>
      </c>
      <c r="M78" s="45">
        <v>20</v>
      </c>
      <c r="N78" s="46">
        <v>4.5999999999999996</v>
      </c>
      <c r="O78" s="47">
        <f t="shared" si="3"/>
        <v>92</v>
      </c>
      <c r="P78" s="48"/>
    </row>
    <row r="79" spans="1:16" s="6" customFormat="1">
      <c r="A79" s="44" t="s">
        <v>70</v>
      </c>
      <c r="B79" s="44" t="s">
        <v>71</v>
      </c>
      <c r="C79" s="44" t="s">
        <v>147</v>
      </c>
      <c r="D79" s="44" t="s">
        <v>148</v>
      </c>
      <c r="E79" s="44">
        <v>150</v>
      </c>
      <c r="F79" s="44" t="s">
        <v>384</v>
      </c>
      <c r="G79" s="44" t="s">
        <v>490</v>
      </c>
      <c r="H79" s="44" t="s">
        <v>495</v>
      </c>
      <c r="I79" s="44" t="s">
        <v>30</v>
      </c>
      <c r="J79" s="44" t="s">
        <v>31</v>
      </c>
      <c r="K79" s="45">
        <v>45.2</v>
      </c>
      <c r="L79" s="45">
        <f t="shared" si="11"/>
        <v>25.200000000000003</v>
      </c>
      <c r="M79" s="45">
        <v>20</v>
      </c>
      <c r="N79" s="46">
        <v>4.5999999999999996</v>
      </c>
      <c r="O79" s="47">
        <f t="shared" si="3"/>
        <v>92</v>
      </c>
      <c r="P79" s="48">
        <f>(60-(SUM(N67:N79)))</f>
        <v>9.3999999999999915</v>
      </c>
    </row>
    <row r="80" spans="1:16" s="6" customFormat="1">
      <c r="A80" s="50" t="s">
        <v>70</v>
      </c>
      <c r="B80" s="50" t="s">
        <v>71</v>
      </c>
      <c r="C80" s="50" t="s">
        <v>84</v>
      </c>
      <c r="D80" s="50" t="s">
        <v>85</v>
      </c>
      <c r="E80" s="50">
        <v>7</v>
      </c>
      <c r="F80" s="50" t="s">
        <v>352</v>
      </c>
      <c r="G80" s="50" t="s">
        <v>58</v>
      </c>
      <c r="H80" s="50" t="s">
        <v>7</v>
      </c>
      <c r="I80" s="50" t="s">
        <v>35</v>
      </c>
      <c r="J80" s="50" t="s">
        <v>36</v>
      </c>
      <c r="K80" s="51">
        <v>57.8</v>
      </c>
      <c r="L80" s="51">
        <f t="shared" si="11"/>
        <v>37.799999999999997</v>
      </c>
      <c r="M80" s="51">
        <v>20</v>
      </c>
      <c r="N80" s="52">
        <v>4.2</v>
      </c>
      <c r="O80" s="53">
        <f t="shared" si="3"/>
        <v>84</v>
      </c>
      <c r="P80" s="54"/>
    </row>
    <row r="81" spans="1:16" s="6" customFormat="1">
      <c r="A81" s="50" t="s">
        <v>70</v>
      </c>
      <c r="B81" s="50" t="s">
        <v>71</v>
      </c>
      <c r="C81" s="50" t="s">
        <v>108</v>
      </c>
      <c r="D81" s="50" t="s">
        <v>109</v>
      </c>
      <c r="E81" s="50">
        <v>19</v>
      </c>
      <c r="F81" s="50" t="s">
        <v>364</v>
      </c>
      <c r="G81" s="50" t="s">
        <v>59</v>
      </c>
      <c r="H81" s="50" t="s">
        <v>10</v>
      </c>
      <c r="I81" s="50" t="s">
        <v>35</v>
      </c>
      <c r="J81" s="50" t="s">
        <v>36</v>
      </c>
      <c r="K81" s="51">
        <v>36.5</v>
      </c>
      <c r="L81" s="51">
        <f t="shared" si="11"/>
        <v>16.5</v>
      </c>
      <c r="M81" s="51">
        <v>20</v>
      </c>
      <c r="N81" s="52">
        <v>4.2</v>
      </c>
      <c r="O81" s="53">
        <f t="shared" si="3"/>
        <v>84</v>
      </c>
      <c r="P81" s="54"/>
    </row>
    <row r="82" spans="1:16" s="6" customFormat="1">
      <c r="A82" s="50" t="s">
        <v>70</v>
      </c>
      <c r="B82" s="50" t="s">
        <v>71</v>
      </c>
      <c r="C82" s="50" t="s">
        <v>131</v>
      </c>
      <c r="D82" s="50" t="s">
        <v>132</v>
      </c>
      <c r="E82" s="50">
        <v>31</v>
      </c>
      <c r="F82" s="50" t="s">
        <v>376</v>
      </c>
      <c r="G82" s="50" t="s">
        <v>60</v>
      </c>
      <c r="H82" s="50" t="s">
        <v>11</v>
      </c>
      <c r="I82" s="50" t="s">
        <v>35</v>
      </c>
      <c r="J82" s="50" t="s">
        <v>36</v>
      </c>
      <c r="K82" s="51">
        <v>63.6</v>
      </c>
      <c r="L82" s="51">
        <f t="shared" si="11"/>
        <v>43.6</v>
      </c>
      <c r="M82" s="51">
        <v>20</v>
      </c>
      <c r="N82" s="52">
        <v>4.2</v>
      </c>
      <c r="O82" s="53">
        <f t="shared" si="3"/>
        <v>84</v>
      </c>
      <c r="P82" s="54"/>
    </row>
    <row r="83" spans="1:16" s="6" customFormat="1">
      <c r="A83" s="50" t="s">
        <v>70</v>
      </c>
      <c r="B83" s="50" t="s">
        <v>71</v>
      </c>
      <c r="C83" s="50" t="s">
        <v>155</v>
      </c>
      <c r="D83" s="50" t="s">
        <v>156</v>
      </c>
      <c r="E83" s="50">
        <v>43</v>
      </c>
      <c r="F83" s="50" t="s">
        <v>388</v>
      </c>
      <c r="G83" s="50" t="s">
        <v>61</v>
      </c>
      <c r="H83" s="50" t="s">
        <v>13</v>
      </c>
      <c r="I83" s="50" t="s">
        <v>35</v>
      </c>
      <c r="J83" s="50" t="s">
        <v>36</v>
      </c>
      <c r="K83" s="55">
        <v>34.1</v>
      </c>
      <c r="L83" s="51">
        <f t="shared" si="11"/>
        <v>14.100000000000001</v>
      </c>
      <c r="M83" s="51">
        <v>20</v>
      </c>
      <c r="N83" s="52">
        <v>4.2</v>
      </c>
      <c r="O83" s="53">
        <f t="shared" si="3"/>
        <v>84</v>
      </c>
      <c r="P83" s="54"/>
    </row>
    <row r="84" spans="1:16" s="6" customFormat="1">
      <c r="A84" s="50" t="s">
        <v>70</v>
      </c>
      <c r="B84" s="50" t="s">
        <v>71</v>
      </c>
      <c r="C84" s="50" t="s">
        <v>178</v>
      </c>
      <c r="D84" s="50" t="s">
        <v>179</v>
      </c>
      <c r="E84" s="50">
        <v>55</v>
      </c>
      <c r="F84" s="50" t="s">
        <v>400</v>
      </c>
      <c r="G84" s="50" t="s">
        <v>62</v>
      </c>
      <c r="H84" s="50" t="s">
        <v>14</v>
      </c>
      <c r="I84" s="50" t="s">
        <v>35</v>
      </c>
      <c r="J84" s="50" t="s">
        <v>36</v>
      </c>
      <c r="K84" s="51">
        <v>50.3</v>
      </c>
      <c r="L84" s="51">
        <f t="shared" si="11"/>
        <v>30.299999999999997</v>
      </c>
      <c r="M84" s="51">
        <v>20</v>
      </c>
      <c r="N84" s="52">
        <v>4.2</v>
      </c>
      <c r="O84" s="53">
        <f t="shared" si="3"/>
        <v>84</v>
      </c>
      <c r="P84" s="54"/>
    </row>
    <row r="85" spans="1:16" s="6" customFormat="1">
      <c r="A85" s="50" t="s">
        <v>70</v>
      </c>
      <c r="B85" s="50" t="s">
        <v>71</v>
      </c>
      <c r="C85" s="50" t="s">
        <v>200</v>
      </c>
      <c r="D85" s="50" t="s">
        <v>201</v>
      </c>
      <c r="E85" s="50">
        <v>67</v>
      </c>
      <c r="F85" s="50" t="s">
        <v>412</v>
      </c>
      <c r="G85" s="50" t="s">
        <v>63</v>
      </c>
      <c r="H85" s="50" t="s">
        <v>15</v>
      </c>
      <c r="I85" s="50" t="s">
        <v>35</v>
      </c>
      <c r="J85" s="50" t="s">
        <v>36</v>
      </c>
      <c r="K85" s="51">
        <v>12.1</v>
      </c>
      <c r="L85" s="51">
        <v>0</v>
      </c>
      <c r="M85" s="51">
        <v>12.1</v>
      </c>
      <c r="N85" s="52">
        <v>7</v>
      </c>
      <c r="O85" s="53">
        <f t="shared" si="3"/>
        <v>84.7</v>
      </c>
      <c r="P85" s="54"/>
    </row>
    <row r="86" spans="1:16" s="6" customFormat="1">
      <c r="A86" s="50" t="s">
        <v>70</v>
      </c>
      <c r="B86" s="50" t="s">
        <v>71</v>
      </c>
      <c r="C86" s="50" t="s">
        <v>221</v>
      </c>
      <c r="D86" s="50" t="s">
        <v>222</v>
      </c>
      <c r="E86" s="50">
        <v>79</v>
      </c>
      <c r="F86" s="50" t="s">
        <v>424</v>
      </c>
      <c r="G86" s="50" t="s">
        <v>64</v>
      </c>
      <c r="H86" s="50" t="s">
        <v>16</v>
      </c>
      <c r="I86" s="50" t="s">
        <v>35</v>
      </c>
      <c r="J86" s="50" t="s">
        <v>36</v>
      </c>
      <c r="K86" s="51">
        <v>68.8</v>
      </c>
      <c r="L86" s="51">
        <f>K86-20</f>
        <v>48.8</v>
      </c>
      <c r="M86" s="51">
        <v>20</v>
      </c>
      <c r="N86" s="52">
        <v>4.2</v>
      </c>
      <c r="O86" s="53">
        <f t="shared" si="3"/>
        <v>84</v>
      </c>
      <c r="P86" s="54"/>
    </row>
    <row r="87" spans="1:16" s="6" customFormat="1">
      <c r="A87" s="50" t="s">
        <v>70</v>
      </c>
      <c r="B87" s="50" t="s">
        <v>71</v>
      </c>
      <c r="C87" s="50" t="s">
        <v>245</v>
      </c>
      <c r="D87" s="50" t="s">
        <v>246</v>
      </c>
      <c r="E87" s="50">
        <v>91</v>
      </c>
      <c r="F87" s="50" t="s">
        <v>436</v>
      </c>
      <c r="G87" s="50" t="s">
        <v>65</v>
      </c>
      <c r="H87" s="50" t="s">
        <v>17</v>
      </c>
      <c r="I87" s="50" t="s">
        <v>35</v>
      </c>
      <c r="J87" s="50" t="s">
        <v>36</v>
      </c>
      <c r="K87" s="51" t="s">
        <v>508</v>
      </c>
      <c r="L87" s="51" t="s">
        <v>508</v>
      </c>
      <c r="M87" s="51">
        <v>0</v>
      </c>
      <c r="N87" s="52">
        <v>0</v>
      </c>
      <c r="O87" s="53">
        <f t="shared" si="3"/>
        <v>0</v>
      </c>
      <c r="P87" s="54"/>
    </row>
    <row r="88" spans="1:16" s="6" customFormat="1">
      <c r="A88" s="50" t="s">
        <v>70</v>
      </c>
      <c r="B88" s="50" t="s">
        <v>71</v>
      </c>
      <c r="C88" s="50" t="s">
        <v>268</v>
      </c>
      <c r="D88" s="50" t="s">
        <v>269</v>
      </c>
      <c r="E88" s="50">
        <v>103</v>
      </c>
      <c r="F88" s="50" t="s">
        <v>448</v>
      </c>
      <c r="G88" s="50" t="s">
        <v>66</v>
      </c>
      <c r="H88" s="50" t="s">
        <v>18</v>
      </c>
      <c r="I88" s="50" t="s">
        <v>35</v>
      </c>
      <c r="J88" s="50" t="s">
        <v>36</v>
      </c>
      <c r="K88" s="51">
        <v>27.3</v>
      </c>
      <c r="L88" s="51">
        <f t="shared" ref="L88:L99" si="12">K88-20</f>
        <v>7.3000000000000007</v>
      </c>
      <c r="M88" s="51">
        <v>20</v>
      </c>
      <c r="N88" s="52">
        <v>4.2</v>
      </c>
      <c r="O88" s="53">
        <f t="shared" si="3"/>
        <v>84</v>
      </c>
      <c r="P88" s="54"/>
    </row>
    <row r="89" spans="1:16" s="6" customFormat="1">
      <c r="A89" s="50" t="s">
        <v>70</v>
      </c>
      <c r="B89" s="50" t="s">
        <v>71</v>
      </c>
      <c r="C89" s="50" t="s">
        <v>292</v>
      </c>
      <c r="D89" s="50" t="s">
        <v>293</v>
      </c>
      <c r="E89" s="50">
        <v>115</v>
      </c>
      <c r="F89" s="50" t="s">
        <v>460</v>
      </c>
      <c r="G89" s="50" t="s">
        <v>20</v>
      </c>
      <c r="H89" s="50" t="s">
        <v>21</v>
      </c>
      <c r="I89" s="50" t="s">
        <v>35</v>
      </c>
      <c r="J89" s="50" t="s">
        <v>36</v>
      </c>
      <c r="K89" s="51">
        <v>44.8</v>
      </c>
      <c r="L89" s="51">
        <f t="shared" si="12"/>
        <v>24.799999999999997</v>
      </c>
      <c r="M89" s="51">
        <v>20</v>
      </c>
      <c r="N89" s="52">
        <v>4.2</v>
      </c>
      <c r="O89" s="53">
        <f t="shared" si="3"/>
        <v>84</v>
      </c>
      <c r="P89" s="54"/>
    </row>
    <row r="90" spans="1:16" s="6" customFormat="1">
      <c r="A90" s="50" t="s">
        <v>70</v>
      </c>
      <c r="B90" s="50" t="s">
        <v>71</v>
      </c>
      <c r="C90" s="50" t="s">
        <v>316</v>
      </c>
      <c r="D90" s="50" t="s">
        <v>317</v>
      </c>
      <c r="E90" s="50">
        <v>127</v>
      </c>
      <c r="F90" s="50" t="s">
        <v>472</v>
      </c>
      <c r="G90" s="50" t="s">
        <v>488</v>
      </c>
      <c r="H90" s="50" t="s">
        <v>493</v>
      </c>
      <c r="I90" s="50" t="s">
        <v>35</v>
      </c>
      <c r="J90" s="50" t="s">
        <v>36</v>
      </c>
      <c r="K90" s="51">
        <v>32.6</v>
      </c>
      <c r="L90" s="51">
        <f t="shared" si="12"/>
        <v>12.600000000000001</v>
      </c>
      <c r="M90" s="51">
        <v>20</v>
      </c>
      <c r="N90" s="52">
        <v>4.2</v>
      </c>
      <c r="O90" s="53">
        <f t="shared" si="3"/>
        <v>84</v>
      </c>
      <c r="P90" s="54"/>
    </row>
    <row r="91" spans="1:16" s="6" customFormat="1">
      <c r="A91" s="50" t="s">
        <v>70</v>
      </c>
      <c r="B91" s="50" t="s">
        <v>71</v>
      </c>
      <c r="C91" s="50" t="s">
        <v>338</v>
      </c>
      <c r="D91" s="50" t="s">
        <v>339</v>
      </c>
      <c r="E91" s="50">
        <v>139</v>
      </c>
      <c r="F91" s="50" t="s">
        <v>484</v>
      </c>
      <c r="G91" s="50" t="s">
        <v>489</v>
      </c>
      <c r="H91" s="50" t="s">
        <v>494</v>
      </c>
      <c r="I91" s="50" t="s">
        <v>35</v>
      </c>
      <c r="J91" s="50" t="s">
        <v>36</v>
      </c>
      <c r="K91" s="51">
        <v>60.1</v>
      </c>
      <c r="L91" s="51">
        <f t="shared" si="12"/>
        <v>40.1</v>
      </c>
      <c r="M91" s="51">
        <v>20</v>
      </c>
      <c r="N91" s="52">
        <v>4.2</v>
      </c>
      <c r="O91" s="53">
        <f t="shared" si="3"/>
        <v>84</v>
      </c>
      <c r="P91" s="54"/>
    </row>
    <row r="92" spans="1:16" s="6" customFormat="1">
      <c r="A92" s="50" t="s">
        <v>70</v>
      </c>
      <c r="B92" s="50" t="s">
        <v>71</v>
      </c>
      <c r="C92" s="50" t="s">
        <v>161</v>
      </c>
      <c r="D92" s="50" t="s">
        <v>162</v>
      </c>
      <c r="E92" s="50">
        <v>151</v>
      </c>
      <c r="F92" s="50" t="s">
        <v>391</v>
      </c>
      <c r="G92" s="50" t="s">
        <v>490</v>
      </c>
      <c r="H92" s="50" t="s">
        <v>495</v>
      </c>
      <c r="I92" s="50" t="s">
        <v>35</v>
      </c>
      <c r="J92" s="50" t="s">
        <v>36</v>
      </c>
      <c r="K92" s="51">
        <v>70.099999999999994</v>
      </c>
      <c r="L92" s="51">
        <f t="shared" si="12"/>
        <v>50.099999999999994</v>
      </c>
      <c r="M92" s="51">
        <v>20</v>
      </c>
      <c r="N92" s="52">
        <v>4.2</v>
      </c>
      <c r="O92" s="53">
        <f t="shared" si="3"/>
        <v>84</v>
      </c>
      <c r="P92" s="54">
        <f>(60-(SUM(N80:N92)))</f>
        <v>6.7999999999999829</v>
      </c>
    </row>
    <row r="93" spans="1:16" s="6" customFormat="1">
      <c r="A93" s="56" t="s">
        <v>70</v>
      </c>
      <c r="B93" s="56" t="s">
        <v>71</v>
      </c>
      <c r="C93" s="56" t="s">
        <v>86</v>
      </c>
      <c r="D93" s="56" t="s">
        <v>87</v>
      </c>
      <c r="E93" s="56">
        <v>8</v>
      </c>
      <c r="F93" s="56" t="s">
        <v>353</v>
      </c>
      <c r="G93" s="56" t="s">
        <v>58</v>
      </c>
      <c r="H93" s="56" t="s">
        <v>7</v>
      </c>
      <c r="I93" s="56" t="s">
        <v>37</v>
      </c>
      <c r="J93" s="56" t="s">
        <v>38</v>
      </c>
      <c r="K93" s="57">
        <v>64.400000000000006</v>
      </c>
      <c r="L93" s="57">
        <f t="shared" si="12"/>
        <v>44.400000000000006</v>
      </c>
      <c r="M93" s="57">
        <v>20</v>
      </c>
      <c r="N93" s="58">
        <v>4.2</v>
      </c>
      <c r="O93" s="59">
        <f t="shared" si="3"/>
        <v>84</v>
      </c>
      <c r="P93" s="60"/>
    </row>
    <row r="94" spans="1:16" s="6" customFormat="1">
      <c r="A94" s="56" t="s">
        <v>70</v>
      </c>
      <c r="B94" s="56" t="s">
        <v>71</v>
      </c>
      <c r="C94" s="56" t="s">
        <v>110</v>
      </c>
      <c r="D94" s="56" t="s">
        <v>111</v>
      </c>
      <c r="E94" s="56">
        <v>20</v>
      </c>
      <c r="F94" s="56" t="s">
        <v>365</v>
      </c>
      <c r="G94" s="56" t="s">
        <v>59</v>
      </c>
      <c r="H94" s="56" t="s">
        <v>10</v>
      </c>
      <c r="I94" s="56" t="s">
        <v>37</v>
      </c>
      <c r="J94" s="56" t="s">
        <v>38</v>
      </c>
      <c r="K94" s="57">
        <v>36.5</v>
      </c>
      <c r="L94" s="57">
        <f t="shared" si="12"/>
        <v>16.5</v>
      </c>
      <c r="M94" s="57">
        <v>20</v>
      </c>
      <c r="N94" s="58">
        <v>4.2</v>
      </c>
      <c r="O94" s="59">
        <f t="shared" si="3"/>
        <v>84</v>
      </c>
      <c r="P94" s="60"/>
    </row>
    <row r="95" spans="1:16" s="6" customFormat="1">
      <c r="A95" s="56" t="s">
        <v>70</v>
      </c>
      <c r="B95" s="56" t="s">
        <v>71</v>
      </c>
      <c r="C95" s="56" t="s">
        <v>133</v>
      </c>
      <c r="D95" s="56" t="s">
        <v>134</v>
      </c>
      <c r="E95" s="56">
        <v>32</v>
      </c>
      <c r="F95" s="56" t="s">
        <v>377</v>
      </c>
      <c r="G95" s="56" t="s">
        <v>60</v>
      </c>
      <c r="H95" s="56" t="s">
        <v>11</v>
      </c>
      <c r="I95" s="56" t="s">
        <v>37</v>
      </c>
      <c r="J95" s="56" t="s">
        <v>38</v>
      </c>
      <c r="K95" s="57">
        <v>42</v>
      </c>
      <c r="L95" s="57">
        <f t="shared" si="12"/>
        <v>22</v>
      </c>
      <c r="M95" s="57">
        <v>20</v>
      </c>
      <c r="N95" s="58">
        <v>4.2</v>
      </c>
      <c r="O95" s="59">
        <f t="shared" si="3"/>
        <v>84</v>
      </c>
      <c r="P95" s="60"/>
    </row>
    <row r="96" spans="1:16" s="6" customFormat="1">
      <c r="A96" s="56" t="s">
        <v>70</v>
      </c>
      <c r="B96" s="56" t="s">
        <v>71</v>
      </c>
      <c r="C96" s="56" t="s">
        <v>157</v>
      </c>
      <c r="D96" s="56" t="s">
        <v>158</v>
      </c>
      <c r="E96" s="56">
        <v>44</v>
      </c>
      <c r="F96" s="56" t="s">
        <v>389</v>
      </c>
      <c r="G96" s="56" t="s">
        <v>61</v>
      </c>
      <c r="H96" s="56" t="s">
        <v>13</v>
      </c>
      <c r="I96" s="56" t="s">
        <v>37</v>
      </c>
      <c r="J96" s="56" t="s">
        <v>38</v>
      </c>
      <c r="K96" s="61">
        <v>20.5</v>
      </c>
      <c r="L96" s="57">
        <f t="shared" si="12"/>
        <v>0.5</v>
      </c>
      <c r="M96" s="57">
        <v>20</v>
      </c>
      <c r="N96" s="58">
        <v>4.2</v>
      </c>
      <c r="O96" s="59">
        <f t="shared" si="3"/>
        <v>84</v>
      </c>
      <c r="P96" s="60"/>
    </row>
    <row r="97" spans="1:16" s="6" customFormat="1">
      <c r="A97" s="56" t="s">
        <v>70</v>
      </c>
      <c r="B97" s="56" t="s">
        <v>71</v>
      </c>
      <c r="C97" s="56" t="s">
        <v>180</v>
      </c>
      <c r="D97" s="56" t="s">
        <v>181</v>
      </c>
      <c r="E97" s="56">
        <v>56</v>
      </c>
      <c r="F97" s="56" t="s">
        <v>401</v>
      </c>
      <c r="G97" s="56" t="s">
        <v>62</v>
      </c>
      <c r="H97" s="56" t="s">
        <v>14</v>
      </c>
      <c r="I97" s="56" t="s">
        <v>37</v>
      </c>
      <c r="J97" s="56" t="s">
        <v>38</v>
      </c>
      <c r="K97" s="57">
        <v>48.6</v>
      </c>
      <c r="L97" s="57">
        <f t="shared" si="12"/>
        <v>28.6</v>
      </c>
      <c r="M97" s="57">
        <v>20</v>
      </c>
      <c r="N97" s="58">
        <v>4.2</v>
      </c>
      <c r="O97" s="59">
        <f t="shared" si="3"/>
        <v>84</v>
      </c>
      <c r="P97" s="60"/>
    </row>
    <row r="98" spans="1:16" s="6" customFormat="1">
      <c r="A98" s="56" t="s">
        <v>70</v>
      </c>
      <c r="B98" s="56" t="s">
        <v>71</v>
      </c>
      <c r="C98" s="56" t="s">
        <v>202</v>
      </c>
      <c r="D98" s="56" t="s">
        <v>203</v>
      </c>
      <c r="E98" s="56">
        <v>68</v>
      </c>
      <c r="F98" s="56" t="s">
        <v>413</v>
      </c>
      <c r="G98" s="56" t="s">
        <v>63</v>
      </c>
      <c r="H98" s="56" t="s">
        <v>15</v>
      </c>
      <c r="I98" s="56" t="s">
        <v>37</v>
      </c>
      <c r="J98" s="56" t="s">
        <v>38</v>
      </c>
      <c r="K98" s="57">
        <v>30.3</v>
      </c>
      <c r="L98" s="57">
        <f t="shared" si="12"/>
        <v>10.3</v>
      </c>
      <c r="M98" s="57">
        <v>20</v>
      </c>
      <c r="N98" s="58">
        <v>4.2</v>
      </c>
      <c r="O98" s="59">
        <f t="shared" si="3"/>
        <v>84</v>
      </c>
      <c r="P98" s="60"/>
    </row>
    <row r="99" spans="1:16" s="6" customFormat="1">
      <c r="A99" s="56" t="s">
        <v>70</v>
      </c>
      <c r="B99" s="56" t="s">
        <v>71</v>
      </c>
      <c r="C99" s="56" t="s">
        <v>223</v>
      </c>
      <c r="D99" s="56" t="s">
        <v>224</v>
      </c>
      <c r="E99" s="56">
        <v>80</v>
      </c>
      <c r="F99" s="56" t="s">
        <v>425</v>
      </c>
      <c r="G99" s="56" t="s">
        <v>64</v>
      </c>
      <c r="H99" s="56" t="s">
        <v>16</v>
      </c>
      <c r="I99" s="56" t="s">
        <v>37</v>
      </c>
      <c r="J99" s="56" t="s">
        <v>38</v>
      </c>
      <c r="K99" s="57">
        <v>55.2</v>
      </c>
      <c r="L99" s="57">
        <f t="shared" si="12"/>
        <v>35.200000000000003</v>
      </c>
      <c r="M99" s="57">
        <v>20</v>
      </c>
      <c r="N99" s="58">
        <v>4.2</v>
      </c>
      <c r="O99" s="59">
        <f t="shared" si="3"/>
        <v>84</v>
      </c>
      <c r="P99" s="60"/>
    </row>
    <row r="100" spans="1:16" s="6" customFormat="1">
      <c r="A100" s="56" t="s">
        <v>70</v>
      </c>
      <c r="B100" s="56" t="s">
        <v>71</v>
      </c>
      <c r="C100" s="56" t="s">
        <v>247</v>
      </c>
      <c r="D100" s="56" t="s">
        <v>248</v>
      </c>
      <c r="E100" s="56">
        <v>92</v>
      </c>
      <c r="F100" s="56" t="s">
        <v>437</v>
      </c>
      <c r="G100" s="56" t="s">
        <v>65</v>
      </c>
      <c r="H100" s="56" t="s">
        <v>17</v>
      </c>
      <c r="I100" s="56" t="s">
        <v>37</v>
      </c>
      <c r="J100" s="56" t="s">
        <v>38</v>
      </c>
      <c r="K100" s="57">
        <v>17.7</v>
      </c>
      <c r="L100" s="57">
        <v>0</v>
      </c>
      <c r="M100" s="57">
        <v>17.7</v>
      </c>
      <c r="N100" s="58">
        <v>4.5999999999999996</v>
      </c>
      <c r="O100" s="59">
        <f t="shared" si="3"/>
        <v>81.419999999999987</v>
      </c>
      <c r="P100" s="60"/>
    </row>
    <row r="101" spans="1:16" s="6" customFormat="1">
      <c r="A101" s="56" t="s">
        <v>70</v>
      </c>
      <c r="B101" s="56" t="s">
        <v>71</v>
      </c>
      <c r="C101" s="56" t="s">
        <v>270</v>
      </c>
      <c r="D101" s="56" t="s">
        <v>271</v>
      </c>
      <c r="E101" s="56">
        <v>104</v>
      </c>
      <c r="F101" s="56" t="s">
        <v>449</v>
      </c>
      <c r="G101" s="56" t="s">
        <v>66</v>
      </c>
      <c r="H101" s="56" t="s">
        <v>18</v>
      </c>
      <c r="I101" s="56" t="s">
        <v>37</v>
      </c>
      <c r="J101" s="56" t="s">
        <v>38</v>
      </c>
      <c r="K101" s="57">
        <v>1.1299999999999999</v>
      </c>
      <c r="L101" s="57">
        <v>0</v>
      </c>
      <c r="M101" s="57">
        <v>1.1299999999999999</v>
      </c>
      <c r="N101" s="58">
        <v>2</v>
      </c>
      <c r="O101" s="59">
        <f t="shared" si="3"/>
        <v>2.2599999999999998</v>
      </c>
      <c r="P101" s="60"/>
    </row>
    <row r="102" spans="1:16">
      <c r="A102" s="56" t="s">
        <v>70</v>
      </c>
      <c r="B102" s="56" t="s">
        <v>71</v>
      </c>
      <c r="C102" s="56" t="s">
        <v>294</v>
      </c>
      <c r="D102" s="56" t="s">
        <v>295</v>
      </c>
      <c r="E102" s="56">
        <v>116</v>
      </c>
      <c r="F102" s="56" t="s">
        <v>461</v>
      </c>
      <c r="G102" s="56" t="s">
        <v>20</v>
      </c>
      <c r="H102" s="56" t="s">
        <v>21</v>
      </c>
      <c r="I102" s="56" t="s">
        <v>37</v>
      </c>
      <c r="J102" s="56" t="s">
        <v>38</v>
      </c>
      <c r="K102" s="57">
        <v>36.200000000000003</v>
      </c>
      <c r="L102" s="57">
        <f t="shared" ref="L102:L108" si="13">K102-20</f>
        <v>16.200000000000003</v>
      </c>
      <c r="M102" s="57">
        <v>20</v>
      </c>
      <c r="N102" s="58">
        <v>4.2</v>
      </c>
      <c r="O102" s="59">
        <f t="shared" si="3"/>
        <v>84</v>
      </c>
      <c r="P102" s="60"/>
    </row>
    <row r="103" spans="1:16">
      <c r="A103" s="56" t="s">
        <v>70</v>
      </c>
      <c r="B103" s="56" t="s">
        <v>71</v>
      </c>
      <c r="C103" s="56" t="s">
        <v>173</v>
      </c>
      <c r="D103" s="56" t="s">
        <v>318</v>
      </c>
      <c r="E103" s="56">
        <v>128</v>
      </c>
      <c r="F103" s="56" t="s">
        <v>473</v>
      </c>
      <c r="G103" s="56" t="s">
        <v>488</v>
      </c>
      <c r="H103" s="56" t="s">
        <v>493</v>
      </c>
      <c r="I103" s="56" t="s">
        <v>37</v>
      </c>
      <c r="J103" s="56" t="s">
        <v>38</v>
      </c>
      <c r="K103" s="57">
        <v>25.9</v>
      </c>
      <c r="L103" s="57">
        <f t="shared" si="13"/>
        <v>5.8999999999999986</v>
      </c>
      <c r="M103" s="57">
        <v>20</v>
      </c>
      <c r="N103" s="58">
        <v>4.2</v>
      </c>
      <c r="O103" s="59">
        <f t="shared" si="3"/>
        <v>84</v>
      </c>
      <c r="P103" s="60"/>
    </row>
    <row r="104" spans="1:16">
      <c r="A104" s="56" t="s">
        <v>70</v>
      </c>
      <c r="B104" s="56" t="s">
        <v>71</v>
      </c>
      <c r="C104" s="56" t="s">
        <v>340</v>
      </c>
      <c r="D104" s="56" t="s">
        <v>341</v>
      </c>
      <c r="E104" s="56">
        <v>140</v>
      </c>
      <c r="F104" s="56" t="s">
        <v>485</v>
      </c>
      <c r="G104" s="56" t="s">
        <v>489</v>
      </c>
      <c r="H104" s="56" t="s">
        <v>494</v>
      </c>
      <c r="I104" s="56" t="s">
        <v>37</v>
      </c>
      <c r="J104" s="56" t="s">
        <v>38</v>
      </c>
      <c r="K104" s="57">
        <v>75.400000000000006</v>
      </c>
      <c r="L104" s="57">
        <f t="shared" si="13"/>
        <v>55.400000000000006</v>
      </c>
      <c r="M104" s="57">
        <v>20</v>
      </c>
      <c r="N104" s="58">
        <v>4.2</v>
      </c>
      <c r="O104" s="59">
        <f t="shared" si="3"/>
        <v>84</v>
      </c>
      <c r="P104" s="60"/>
    </row>
    <row r="105" spans="1:16">
      <c r="A105" s="56" t="s">
        <v>70</v>
      </c>
      <c r="B105" s="56" t="s">
        <v>71</v>
      </c>
      <c r="C105" s="56" t="s">
        <v>161</v>
      </c>
      <c r="D105" s="56" t="s">
        <v>162</v>
      </c>
      <c r="E105" s="56">
        <v>152</v>
      </c>
      <c r="F105" s="56" t="s">
        <v>391</v>
      </c>
      <c r="G105" s="56" t="s">
        <v>490</v>
      </c>
      <c r="H105" s="56" t="s">
        <v>495</v>
      </c>
      <c r="I105" s="56" t="s">
        <v>37</v>
      </c>
      <c r="J105" s="56" t="s">
        <v>38</v>
      </c>
      <c r="K105" s="57">
        <v>63.2</v>
      </c>
      <c r="L105" s="57">
        <f t="shared" si="13"/>
        <v>43.2</v>
      </c>
      <c r="M105" s="57">
        <v>20</v>
      </c>
      <c r="N105" s="58">
        <v>4.2</v>
      </c>
      <c r="O105" s="59">
        <f t="shared" si="3"/>
        <v>84</v>
      </c>
      <c r="P105" s="60">
        <f>(60-(SUM(N93:N105)))</f>
        <v>7.1999999999999886</v>
      </c>
    </row>
    <row r="106" spans="1:16">
      <c r="A106" s="32" t="s">
        <v>70</v>
      </c>
      <c r="B106" s="32" t="s">
        <v>71</v>
      </c>
      <c r="C106" s="32" t="s">
        <v>88</v>
      </c>
      <c r="D106" s="32" t="s">
        <v>89</v>
      </c>
      <c r="E106" s="32">
        <v>9</v>
      </c>
      <c r="F106" s="32" t="s">
        <v>354</v>
      </c>
      <c r="G106" s="32" t="s">
        <v>58</v>
      </c>
      <c r="H106" s="32" t="s">
        <v>7</v>
      </c>
      <c r="I106" s="32" t="s">
        <v>39</v>
      </c>
      <c r="J106" s="32" t="s">
        <v>40</v>
      </c>
      <c r="K106" s="34">
        <v>62.1</v>
      </c>
      <c r="L106" s="34">
        <f t="shared" si="13"/>
        <v>42.1</v>
      </c>
      <c r="M106" s="34">
        <v>20</v>
      </c>
      <c r="N106" s="35">
        <v>3.9</v>
      </c>
      <c r="O106" s="36">
        <f t="shared" si="3"/>
        <v>78</v>
      </c>
      <c r="P106" s="37"/>
    </row>
    <row r="107" spans="1:16">
      <c r="A107" s="32" t="s">
        <v>70</v>
      </c>
      <c r="B107" s="32" t="s">
        <v>71</v>
      </c>
      <c r="C107" s="32" t="s">
        <v>112</v>
      </c>
      <c r="D107" s="32" t="s">
        <v>113</v>
      </c>
      <c r="E107" s="32">
        <v>21</v>
      </c>
      <c r="F107" s="32" t="s">
        <v>366</v>
      </c>
      <c r="G107" s="32" t="s">
        <v>59</v>
      </c>
      <c r="H107" s="32" t="s">
        <v>10</v>
      </c>
      <c r="I107" s="32" t="s">
        <v>39</v>
      </c>
      <c r="J107" s="32" t="s">
        <v>40</v>
      </c>
      <c r="K107" s="34">
        <v>69.7</v>
      </c>
      <c r="L107" s="34">
        <f t="shared" si="13"/>
        <v>49.7</v>
      </c>
      <c r="M107" s="34">
        <v>20</v>
      </c>
      <c r="N107" s="35">
        <v>3.9</v>
      </c>
      <c r="O107" s="36">
        <f t="shared" si="3"/>
        <v>78</v>
      </c>
      <c r="P107" s="37"/>
    </row>
    <row r="108" spans="1:16">
      <c r="A108" s="32" t="s">
        <v>70</v>
      </c>
      <c r="B108" s="32" t="s">
        <v>71</v>
      </c>
      <c r="C108" s="32" t="s">
        <v>135</v>
      </c>
      <c r="D108" s="32" t="s">
        <v>136</v>
      </c>
      <c r="E108" s="32">
        <v>33</v>
      </c>
      <c r="F108" s="32" t="s">
        <v>378</v>
      </c>
      <c r="G108" s="32" t="s">
        <v>60</v>
      </c>
      <c r="H108" s="32" t="s">
        <v>11</v>
      </c>
      <c r="I108" s="32" t="s">
        <v>39</v>
      </c>
      <c r="J108" s="32" t="s">
        <v>40</v>
      </c>
      <c r="K108" s="34">
        <v>70.7</v>
      </c>
      <c r="L108" s="34">
        <f t="shared" si="13"/>
        <v>50.7</v>
      </c>
      <c r="M108" s="34">
        <v>20</v>
      </c>
      <c r="N108" s="35">
        <v>3.9</v>
      </c>
      <c r="O108" s="36">
        <f t="shared" si="3"/>
        <v>78</v>
      </c>
      <c r="P108" s="37"/>
    </row>
    <row r="109" spans="1:16">
      <c r="A109" s="32" t="s">
        <v>70</v>
      </c>
      <c r="B109" s="32" t="s">
        <v>71</v>
      </c>
      <c r="C109" s="32" t="s">
        <v>159</v>
      </c>
      <c r="D109" s="32" t="s">
        <v>160</v>
      </c>
      <c r="E109" s="32">
        <v>45</v>
      </c>
      <c r="F109" s="32" t="s">
        <v>390</v>
      </c>
      <c r="G109" s="32" t="s">
        <v>61</v>
      </c>
      <c r="H109" s="32" t="s">
        <v>13</v>
      </c>
      <c r="I109" s="32" t="s">
        <v>39</v>
      </c>
      <c r="J109" s="32" t="s">
        <v>40</v>
      </c>
      <c r="K109" s="33">
        <v>18.100000000000001</v>
      </c>
      <c r="L109" s="34">
        <v>0</v>
      </c>
      <c r="M109" s="33">
        <v>18.100000000000001</v>
      </c>
      <c r="N109" s="35">
        <v>4.3</v>
      </c>
      <c r="O109" s="36">
        <f t="shared" si="3"/>
        <v>77.83</v>
      </c>
      <c r="P109" s="37"/>
    </row>
    <row r="110" spans="1:16">
      <c r="A110" s="32" t="s">
        <v>70</v>
      </c>
      <c r="B110" s="32" t="s">
        <v>71</v>
      </c>
      <c r="C110" s="32" t="s">
        <v>182</v>
      </c>
      <c r="D110" s="32" t="s">
        <v>183</v>
      </c>
      <c r="E110" s="32">
        <v>57</v>
      </c>
      <c r="F110" s="32" t="s">
        <v>402</v>
      </c>
      <c r="G110" s="32" t="s">
        <v>62</v>
      </c>
      <c r="H110" s="32" t="s">
        <v>14</v>
      </c>
      <c r="I110" s="32" t="s">
        <v>39</v>
      </c>
      <c r="J110" s="32" t="s">
        <v>40</v>
      </c>
      <c r="K110" s="34">
        <v>60.4</v>
      </c>
      <c r="L110" s="34">
        <f t="shared" ref="L110:L134" si="14">K110-20</f>
        <v>40.4</v>
      </c>
      <c r="M110" s="34">
        <v>20</v>
      </c>
      <c r="N110" s="35">
        <v>3.9</v>
      </c>
      <c r="O110" s="36">
        <f t="shared" si="3"/>
        <v>78</v>
      </c>
      <c r="P110" s="37"/>
    </row>
    <row r="111" spans="1:16">
      <c r="A111" s="32" t="s">
        <v>70</v>
      </c>
      <c r="B111" s="32" t="s">
        <v>71</v>
      </c>
      <c r="C111" s="32" t="s">
        <v>204</v>
      </c>
      <c r="D111" s="32" t="s">
        <v>205</v>
      </c>
      <c r="E111" s="32">
        <v>69</v>
      </c>
      <c r="F111" s="32" t="s">
        <v>414</v>
      </c>
      <c r="G111" s="32" t="s">
        <v>63</v>
      </c>
      <c r="H111" s="32" t="s">
        <v>15</v>
      </c>
      <c r="I111" s="32" t="s">
        <v>39</v>
      </c>
      <c r="J111" s="32" t="s">
        <v>40</v>
      </c>
      <c r="K111" s="34">
        <v>23.2</v>
      </c>
      <c r="L111" s="34">
        <f t="shared" si="14"/>
        <v>3.1999999999999993</v>
      </c>
      <c r="M111" s="34">
        <v>20</v>
      </c>
      <c r="N111" s="35">
        <v>3.9</v>
      </c>
      <c r="O111" s="36">
        <f t="shared" si="3"/>
        <v>78</v>
      </c>
      <c r="P111" s="37"/>
    </row>
    <row r="112" spans="1:16">
      <c r="A112" s="32" t="s">
        <v>70</v>
      </c>
      <c r="B112" s="32" t="s">
        <v>71</v>
      </c>
      <c r="C112" s="32" t="s">
        <v>225</v>
      </c>
      <c r="D112" s="32" t="s">
        <v>226</v>
      </c>
      <c r="E112" s="32">
        <v>81</v>
      </c>
      <c r="F112" s="32" t="s">
        <v>426</v>
      </c>
      <c r="G112" s="32" t="s">
        <v>64</v>
      </c>
      <c r="H112" s="32" t="s">
        <v>16</v>
      </c>
      <c r="I112" s="32" t="s">
        <v>39</v>
      </c>
      <c r="J112" s="32" t="s">
        <v>40</v>
      </c>
      <c r="K112" s="34">
        <v>57.7</v>
      </c>
      <c r="L112" s="34">
        <f t="shared" si="14"/>
        <v>37.700000000000003</v>
      </c>
      <c r="M112" s="34">
        <v>20</v>
      </c>
      <c r="N112" s="35">
        <v>3.9</v>
      </c>
      <c r="O112" s="36">
        <f t="shared" si="3"/>
        <v>78</v>
      </c>
      <c r="P112" s="37"/>
    </row>
    <row r="113" spans="1:16">
      <c r="A113" s="32" t="s">
        <v>70</v>
      </c>
      <c r="B113" s="32" t="s">
        <v>71</v>
      </c>
      <c r="C113" s="32" t="s">
        <v>249</v>
      </c>
      <c r="D113" s="32" t="s">
        <v>250</v>
      </c>
      <c r="E113" s="32">
        <v>93</v>
      </c>
      <c r="F113" s="32" t="s">
        <v>438</v>
      </c>
      <c r="G113" s="32" t="s">
        <v>65</v>
      </c>
      <c r="H113" s="32" t="s">
        <v>17</v>
      </c>
      <c r="I113" s="32" t="s">
        <v>39</v>
      </c>
      <c r="J113" s="32" t="s">
        <v>40</v>
      </c>
      <c r="K113" s="34">
        <v>23.1</v>
      </c>
      <c r="L113" s="34">
        <f t="shared" si="14"/>
        <v>3.1000000000000014</v>
      </c>
      <c r="M113" s="34">
        <v>20</v>
      </c>
      <c r="N113" s="35">
        <v>3.9</v>
      </c>
      <c r="O113" s="36">
        <f t="shared" si="3"/>
        <v>78</v>
      </c>
      <c r="P113" s="37"/>
    </row>
    <row r="114" spans="1:16">
      <c r="A114" s="32" t="s">
        <v>70</v>
      </c>
      <c r="B114" s="32" t="s">
        <v>71</v>
      </c>
      <c r="C114" s="32" t="s">
        <v>272</v>
      </c>
      <c r="D114" s="32" t="s">
        <v>273</v>
      </c>
      <c r="E114" s="32">
        <v>105</v>
      </c>
      <c r="F114" s="32" t="s">
        <v>450</v>
      </c>
      <c r="G114" s="32" t="s">
        <v>66</v>
      </c>
      <c r="H114" s="32" t="s">
        <v>18</v>
      </c>
      <c r="I114" s="32" t="s">
        <v>39</v>
      </c>
      <c r="J114" s="32" t="s">
        <v>40</v>
      </c>
      <c r="K114" s="34">
        <v>49.5</v>
      </c>
      <c r="L114" s="34">
        <f t="shared" si="14"/>
        <v>29.5</v>
      </c>
      <c r="M114" s="34">
        <v>20</v>
      </c>
      <c r="N114" s="35">
        <v>3.9</v>
      </c>
      <c r="O114" s="36">
        <f t="shared" si="3"/>
        <v>78</v>
      </c>
      <c r="P114" s="37"/>
    </row>
    <row r="115" spans="1:16">
      <c r="A115" s="32" t="s">
        <v>70</v>
      </c>
      <c r="B115" s="32" t="s">
        <v>71</v>
      </c>
      <c r="C115" s="32" t="s">
        <v>296</v>
      </c>
      <c r="D115" s="32" t="s">
        <v>297</v>
      </c>
      <c r="E115" s="32">
        <v>117</v>
      </c>
      <c r="F115" s="32" t="s">
        <v>462</v>
      </c>
      <c r="G115" s="32" t="s">
        <v>20</v>
      </c>
      <c r="H115" s="32" t="s">
        <v>21</v>
      </c>
      <c r="I115" s="32" t="s">
        <v>39</v>
      </c>
      <c r="J115" s="32" t="s">
        <v>40</v>
      </c>
      <c r="K115" s="34">
        <v>47.2</v>
      </c>
      <c r="L115" s="34">
        <f t="shared" si="14"/>
        <v>27.200000000000003</v>
      </c>
      <c r="M115" s="34">
        <v>20</v>
      </c>
      <c r="N115" s="35">
        <v>3.9</v>
      </c>
      <c r="O115" s="36">
        <f t="shared" si="3"/>
        <v>78</v>
      </c>
      <c r="P115" s="37"/>
    </row>
    <row r="116" spans="1:16">
      <c r="A116" s="32" t="s">
        <v>70</v>
      </c>
      <c r="B116" s="32" t="s">
        <v>71</v>
      </c>
      <c r="C116" s="32" t="s">
        <v>319</v>
      </c>
      <c r="D116" s="32" t="s">
        <v>320</v>
      </c>
      <c r="E116" s="32">
        <v>129</v>
      </c>
      <c r="F116" s="32" t="s">
        <v>474</v>
      </c>
      <c r="G116" s="32" t="s">
        <v>488</v>
      </c>
      <c r="H116" s="32" t="s">
        <v>493</v>
      </c>
      <c r="I116" s="32" t="s">
        <v>39</v>
      </c>
      <c r="J116" s="32" t="s">
        <v>40</v>
      </c>
      <c r="K116" s="34">
        <v>34.9</v>
      </c>
      <c r="L116" s="34">
        <f t="shared" si="14"/>
        <v>14.899999999999999</v>
      </c>
      <c r="M116" s="34">
        <v>20</v>
      </c>
      <c r="N116" s="35">
        <v>3.9</v>
      </c>
      <c r="O116" s="36">
        <f t="shared" si="3"/>
        <v>78</v>
      </c>
      <c r="P116" s="37"/>
    </row>
    <row r="117" spans="1:16">
      <c r="A117" s="32" t="s">
        <v>70</v>
      </c>
      <c r="B117" s="32" t="s">
        <v>71</v>
      </c>
      <c r="C117" s="32" t="s">
        <v>342</v>
      </c>
      <c r="D117" s="32" t="s">
        <v>343</v>
      </c>
      <c r="E117" s="32">
        <v>141</v>
      </c>
      <c r="F117" s="32" t="s">
        <v>486</v>
      </c>
      <c r="G117" s="32" t="s">
        <v>489</v>
      </c>
      <c r="H117" s="32" t="s">
        <v>494</v>
      </c>
      <c r="I117" s="32" t="s">
        <v>39</v>
      </c>
      <c r="J117" s="32" t="s">
        <v>40</v>
      </c>
      <c r="K117" s="34">
        <v>51.6</v>
      </c>
      <c r="L117" s="34">
        <f t="shared" si="14"/>
        <v>31.6</v>
      </c>
      <c r="M117" s="34">
        <v>20</v>
      </c>
      <c r="N117" s="35">
        <v>3.9</v>
      </c>
      <c r="O117" s="36">
        <f t="shared" si="3"/>
        <v>78</v>
      </c>
      <c r="P117" s="37"/>
    </row>
    <row r="118" spans="1:16">
      <c r="A118" s="32" t="s">
        <v>32</v>
      </c>
      <c r="B118" s="32" t="s">
        <v>34</v>
      </c>
      <c r="C118" s="32" t="s">
        <v>33</v>
      </c>
      <c r="D118" s="32" t="s">
        <v>34</v>
      </c>
      <c r="E118" s="32">
        <v>153</v>
      </c>
      <c r="F118" s="32" t="s">
        <v>34</v>
      </c>
      <c r="G118" s="32" t="s">
        <v>490</v>
      </c>
      <c r="H118" s="32" t="s">
        <v>495</v>
      </c>
      <c r="I118" s="32" t="s">
        <v>39</v>
      </c>
      <c r="J118" s="32" t="s">
        <v>40</v>
      </c>
      <c r="K118" s="34">
        <v>28.6</v>
      </c>
      <c r="L118" s="34">
        <f t="shared" si="14"/>
        <v>8.6000000000000014</v>
      </c>
      <c r="M118" s="34">
        <v>20</v>
      </c>
      <c r="N118" s="35">
        <v>3.9</v>
      </c>
      <c r="O118" s="36">
        <f t="shared" si="3"/>
        <v>78</v>
      </c>
      <c r="P118" s="37">
        <f>(60-(SUM(N106:N118)))</f>
        <v>8.9000000000000128</v>
      </c>
    </row>
    <row r="119" spans="1:16">
      <c r="A119" s="14" t="s">
        <v>70</v>
      </c>
      <c r="B119" s="14" t="s">
        <v>71</v>
      </c>
      <c r="C119" s="14" t="s">
        <v>90</v>
      </c>
      <c r="D119" s="14" t="s">
        <v>91</v>
      </c>
      <c r="E119" s="14">
        <v>10</v>
      </c>
      <c r="F119" s="14" t="s">
        <v>355</v>
      </c>
      <c r="G119" s="14" t="s">
        <v>58</v>
      </c>
      <c r="H119" s="14" t="s">
        <v>7</v>
      </c>
      <c r="I119" s="14" t="s">
        <v>41</v>
      </c>
      <c r="J119" s="14" t="s">
        <v>42</v>
      </c>
      <c r="K119" s="15">
        <v>26.7</v>
      </c>
      <c r="L119" s="15">
        <f t="shared" si="14"/>
        <v>6.6999999999999993</v>
      </c>
      <c r="M119" s="15">
        <v>20</v>
      </c>
      <c r="N119" s="16">
        <v>3.9</v>
      </c>
      <c r="O119" s="17">
        <f t="shared" ref="O119:O131" si="15">M119*N119</f>
        <v>78</v>
      </c>
      <c r="P119" s="18"/>
    </row>
    <row r="120" spans="1:16">
      <c r="A120" s="14" t="s">
        <v>70</v>
      </c>
      <c r="B120" s="14" t="s">
        <v>71</v>
      </c>
      <c r="C120" s="14" t="s">
        <v>114</v>
      </c>
      <c r="D120" s="14" t="s">
        <v>115</v>
      </c>
      <c r="E120" s="14">
        <v>22</v>
      </c>
      <c r="F120" s="14" t="s">
        <v>367</v>
      </c>
      <c r="G120" s="14" t="s">
        <v>59</v>
      </c>
      <c r="H120" s="14" t="s">
        <v>10</v>
      </c>
      <c r="I120" s="14" t="s">
        <v>41</v>
      </c>
      <c r="J120" s="14" t="s">
        <v>42</v>
      </c>
      <c r="K120" s="15">
        <v>27.2</v>
      </c>
      <c r="L120" s="15">
        <f t="shared" si="14"/>
        <v>7.1999999999999993</v>
      </c>
      <c r="M120" s="15">
        <v>20</v>
      </c>
      <c r="N120" s="16">
        <v>3.9</v>
      </c>
      <c r="O120" s="17">
        <f t="shared" si="15"/>
        <v>78</v>
      </c>
      <c r="P120" s="18"/>
    </row>
    <row r="121" spans="1:16">
      <c r="A121" s="14" t="s">
        <v>70</v>
      </c>
      <c r="B121" s="14" t="s">
        <v>71</v>
      </c>
      <c r="C121" s="14" t="s">
        <v>137</v>
      </c>
      <c r="D121" s="14" t="s">
        <v>138</v>
      </c>
      <c r="E121" s="14">
        <v>34</v>
      </c>
      <c r="F121" s="14" t="s">
        <v>379</v>
      </c>
      <c r="G121" s="14" t="s">
        <v>60</v>
      </c>
      <c r="H121" s="14" t="s">
        <v>11</v>
      </c>
      <c r="I121" s="14" t="s">
        <v>41</v>
      </c>
      <c r="J121" s="14" t="s">
        <v>42</v>
      </c>
      <c r="K121" s="15">
        <v>52.6</v>
      </c>
      <c r="L121" s="15">
        <f t="shared" si="14"/>
        <v>32.6</v>
      </c>
      <c r="M121" s="15">
        <v>20</v>
      </c>
      <c r="N121" s="16">
        <v>3.9</v>
      </c>
      <c r="O121" s="17">
        <f t="shared" si="15"/>
        <v>78</v>
      </c>
      <c r="P121" s="18"/>
    </row>
    <row r="122" spans="1:16">
      <c r="A122" s="14" t="s">
        <v>70</v>
      </c>
      <c r="B122" s="14" t="s">
        <v>71</v>
      </c>
      <c r="C122" s="14" t="s">
        <v>161</v>
      </c>
      <c r="D122" s="14" t="s">
        <v>162</v>
      </c>
      <c r="E122" s="14">
        <v>46</v>
      </c>
      <c r="F122" s="14" t="s">
        <v>391</v>
      </c>
      <c r="G122" s="14" t="s">
        <v>61</v>
      </c>
      <c r="H122" s="14" t="s">
        <v>13</v>
      </c>
      <c r="I122" s="14" t="s">
        <v>41</v>
      </c>
      <c r="J122" s="14" t="s">
        <v>42</v>
      </c>
      <c r="K122" s="19">
        <v>39.9</v>
      </c>
      <c r="L122" s="15">
        <f t="shared" si="14"/>
        <v>19.899999999999999</v>
      </c>
      <c r="M122" s="15">
        <v>20</v>
      </c>
      <c r="N122" s="16">
        <v>3.9</v>
      </c>
      <c r="O122" s="17">
        <f t="shared" si="15"/>
        <v>78</v>
      </c>
      <c r="P122" s="18"/>
    </row>
    <row r="123" spans="1:16">
      <c r="A123" s="14" t="s">
        <v>70</v>
      </c>
      <c r="B123" s="14" t="s">
        <v>71</v>
      </c>
      <c r="C123" s="14" t="s">
        <v>184</v>
      </c>
      <c r="D123" s="14" t="s">
        <v>185</v>
      </c>
      <c r="E123" s="14">
        <v>58</v>
      </c>
      <c r="F123" s="14" t="s">
        <v>403</v>
      </c>
      <c r="G123" s="14" t="s">
        <v>62</v>
      </c>
      <c r="H123" s="14" t="s">
        <v>14</v>
      </c>
      <c r="I123" s="14" t="s">
        <v>41</v>
      </c>
      <c r="J123" s="14" t="s">
        <v>42</v>
      </c>
      <c r="K123" s="15">
        <v>56.1</v>
      </c>
      <c r="L123" s="15">
        <f t="shared" si="14"/>
        <v>36.1</v>
      </c>
      <c r="M123" s="15">
        <v>20</v>
      </c>
      <c r="N123" s="16">
        <v>3.9</v>
      </c>
      <c r="O123" s="17">
        <f t="shared" si="15"/>
        <v>78</v>
      </c>
      <c r="P123" s="18"/>
    </row>
    <row r="124" spans="1:16">
      <c r="A124" s="14" t="s">
        <v>70</v>
      </c>
      <c r="B124" s="14" t="s">
        <v>71</v>
      </c>
      <c r="C124" s="14" t="s">
        <v>206</v>
      </c>
      <c r="D124" s="14" t="s">
        <v>207</v>
      </c>
      <c r="E124" s="14">
        <v>70</v>
      </c>
      <c r="F124" s="14" t="s">
        <v>415</v>
      </c>
      <c r="G124" s="14" t="s">
        <v>63</v>
      </c>
      <c r="H124" s="14" t="s">
        <v>15</v>
      </c>
      <c r="I124" s="14" t="s">
        <v>41</v>
      </c>
      <c r="J124" s="14" t="s">
        <v>42</v>
      </c>
      <c r="K124" s="15">
        <v>30.2</v>
      </c>
      <c r="L124" s="15">
        <f t="shared" si="14"/>
        <v>10.199999999999999</v>
      </c>
      <c r="M124" s="15">
        <v>20</v>
      </c>
      <c r="N124" s="16">
        <v>3.9</v>
      </c>
      <c r="O124" s="17">
        <f t="shared" si="15"/>
        <v>78</v>
      </c>
      <c r="P124" s="18"/>
    </row>
    <row r="125" spans="1:16">
      <c r="A125" s="14" t="s">
        <v>70</v>
      </c>
      <c r="B125" s="14" t="s">
        <v>71</v>
      </c>
      <c r="C125" s="14" t="s">
        <v>227</v>
      </c>
      <c r="D125" s="14" t="s">
        <v>228</v>
      </c>
      <c r="E125" s="14">
        <v>82</v>
      </c>
      <c r="F125" s="14" t="s">
        <v>427</v>
      </c>
      <c r="G125" s="14" t="s">
        <v>64</v>
      </c>
      <c r="H125" s="14" t="s">
        <v>16</v>
      </c>
      <c r="I125" s="14" t="s">
        <v>41</v>
      </c>
      <c r="J125" s="14" t="s">
        <v>42</v>
      </c>
      <c r="K125" s="15">
        <v>42.4</v>
      </c>
      <c r="L125" s="15">
        <f t="shared" si="14"/>
        <v>22.4</v>
      </c>
      <c r="M125" s="15">
        <v>20</v>
      </c>
      <c r="N125" s="16">
        <v>3.9</v>
      </c>
      <c r="O125" s="17">
        <f t="shared" si="15"/>
        <v>78</v>
      </c>
      <c r="P125" s="18"/>
    </row>
    <row r="126" spans="1:16">
      <c r="A126" s="14" t="s">
        <v>70</v>
      </c>
      <c r="B126" s="14" t="s">
        <v>71</v>
      </c>
      <c r="C126" s="14" t="s">
        <v>251</v>
      </c>
      <c r="D126" s="14" t="s">
        <v>252</v>
      </c>
      <c r="E126" s="14">
        <v>94</v>
      </c>
      <c r="F126" s="14" t="s">
        <v>439</v>
      </c>
      <c r="G126" s="14" t="s">
        <v>65</v>
      </c>
      <c r="H126" s="14" t="s">
        <v>17</v>
      </c>
      <c r="I126" s="14" t="s">
        <v>41</v>
      </c>
      <c r="J126" s="14" t="s">
        <v>42</v>
      </c>
      <c r="K126" s="15">
        <v>29.2</v>
      </c>
      <c r="L126" s="15">
        <f t="shared" si="14"/>
        <v>9.1999999999999993</v>
      </c>
      <c r="M126" s="15">
        <v>20</v>
      </c>
      <c r="N126" s="16">
        <v>3.9</v>
      </c>
      <c r="O126" s="17">
        <f t="shared" si="15"/>
        <v>78</v>
      </c>
      <c r="P126" s="18"/>
    </row>
    <row r="127" spans="1:16">
      <c r="A127" s="14" t="s">
        <v>70</v>
      </c>
      <c r="B127" s="14" t="s">
        <v>71</v>
      </c>
      <c r="C127" s="14" t="s">
        <v>274</v>
      </c>
      <c r="D127" s="14" t="s">
        <v>275</v>
      </c>
      <c r="E127" s="14">
        <v>106</v>
      </c>
      <c r="F127" s="14" t="s">
        <v>451</v>
      </c>
      <c r="G127" s="14" t="s">
        <v>66</v>
      </c>
      <c r="H127" s="14" t="s">
        <v>18</v>
      </c>
      <c r="I127" s="14" t="s">
        <v>41</v>
      </c>
      <c r="J127" s="14" t="s">
        <v>42</v>
      </c>
      <c r="K127" s="15">
        <v>51.3</v>
      </c>
      <c r="L127" s="15">
        <f t="shared" si="14"/>
        <v>31.299999999999997</v>
      </c>
      <c r="M127" s="15">
        <v>20</v>
      </c>
      <c r="N127" s="16">
        <v>3.9</v>
      </c>
      <c r="O127" s="17">
        <f t="shared" si="15"/>
        <v>78</v>
      </c>
      <c r="P127" s="18"/>
    </row>
    <row r="128" spans="1:16">
      <c r="A128" s="14" t="s">
        <v>70</v>
      </c>
      <c r="B128" s="14" t="s">
        <v>71</v>
      </c>
      <c r="C128" s="14" t="s">
        <v>298</v>
      </c>
      <c r="D128" s="14" t="s">
        <v>299</v>
      </c>
      <c r="E128" s="14">
        <v>118</v>
      </c>
      <c r="F128" s="14" t="s">
        <v>463</v>
      </c>
      <c r="G128" s="14" t="s">
        <v>20</v>
      </c>
      <c r="H128" s="14" t="s">
        <v>21</v>
      </c>
      <c r="I128" s="14" t="s">
        <v>41</v>
      </c>
      <c r="J128" s="14" t="s">
        <v>42</v>
      </c>
      <c r="K128" s="15">
        <v>38</v>
      </c>
      <c r="L128" s="15">
        <f t="shared" si="14"/>
        <v>18</v>
      </c>
      <c r="M128" s="15">
        <v>20</v>
      </c>
      <c r="N128" s="16">
        <v>3.9</v>
      </c>
      <c r="O128" s="17">
        <f t="shared" si="15"/>
        <v>78</v>
      </c>
      <c r="P128" s="18"/>
    </row>
    <row r="129" spans="1:16">
      <c r="A129" s="14" t="s">
        <v>70</v>
      </c>
      <c r="B129" s="14" t="s">
        <v>71</v>
      </c>
      <c r="C129" s="14" t="s">
        <v>321</v>
      </c>
      <c r="D129" s="14" t="s">
        <v>322</v>
      </c>
      <c r="E129" s="14">
        <v>130</v>
      </c>
      <c r="F129" s="14" t="s">
        <v>475</v>
      </c>
      <c r="G129" s="14" t="s">
        <v>488</v>
      </c>
      <c r="H129" s="14" t="s">
        <v>493</v>
      </c>
      <c r="I129" s="14" t="s">
        <v>41</v>
      </c>
      <c r="J129" s="14" t="s">
        <v>42</v>
      </c>
      <c r="K129" s="15">
        <v>55.2</v>
      </c>
      <c r="L129" s="15">
        <f t="shared" si="14"/>
        <v>35.200000000000003</v>
      </c>
      <c r="M129" s="15">
        <v>20</v>
      </c>
      <c r="N129" s="16">
        <v>3.9</v>
      </c>
      <c r="O129" s="17">
        <f t="shared" si="15"/>
        <v>78</v>
      </c>
      <c r="P129" s="18"/>
    </row>
    <row r="130" spans="1:16">
      <c r="A130" s="14" t="s">
        <v>70</v>
      </c>
      <c r="B130" s="14" t="s">
        <v>71</v>
      </c>
      <c r="C130" s="14" t="s">
        <v>108</v>
      </c>
      <c r="D130" s="14" t="s">
        <v>344</v>
      </c>
      <c r="E130" s="14">
        <v>142</v>
      </c>
      <c r="F130" s="14" t="s">
        <v>487</v>
      </c>
      <c r="G130" s="14" t="s">
        <v>489</v>
      </c>
      <c r="H130" s="14" t="s">
        <v>494</v>
      </c>
      <c r="I130" s="14" t="s">
        <v>41</v>
      </c>
      <c r="J130" s="14" t="s">
        <v>42</v>
      </c>
      <c r="K130" s="15">
        <v>63.9</v>
      </c>
      <c r="L130" s="15">
        <f t="shared" si="14"/>
        <v>43.9</v>
      </c>
      <c r="M130" s="15">
        <v>20</v>
      </c>
      <c r="N130" s="16">
        <v>3.9</v>
      </c>
      <c r="O130" s="17">
        <f t="shared" si="15"/>
        <v>78</v>
      </c>
      <c r="P130" s="18"/>
    </row>
    <row r="131" spans="1:16">
      <c r="A131" s="14" t="s">
        <v>32</v>
      </c>
      <c r="B131" s="14" t="s">
        <v>34</v>
      </c>
      <c r="C131" s="14" t="s">
        <v>33</v>
      </c>
      <c r="D131" s="14" t="s">
        <v>34</v>
      </c>
      <c r="E131" s="14">
        <v>154</v>
      </c>
      <c r="F131" s="14" t="s">
        <v>34</v>
      </c>
      <c r="G131" s="14" t="s">
        <v>490</v>
      </c>
      <c r="H131" s="14" t="s">
        <v>495</v>
      </c>
      <c r="I131" s="14" t="s">
        <v>41</v>
      </c>
      <c r="J131" s="14" t="s">
        <v>42</v>
      </c>
      <c r="K131" s="15">
        <v>53.8</v>
      </c>
      <c r="L131" s="15">
        <f t="shared" si="14"/>
        <v>33.799999999999997</v>
      </c>
      <c r="M131" s="15">
        <v>20</v>
      </c>
      <c r="N131" s="16">
        <v>3.9</v>
      </c>
      <c r="O131" s="17">
        <f t="shared" si="15"/>
        <v>78</v>
      </c>
      <c r="P131" s="18">
        <f>(60-(SUM(N119:N131)))</f>
        <v>9.3000000000000114</v>
      </c>
    </row>
    <row r="132" spans="1:16">
      <c r="A132" s="62" t="s">
        <v>70</v>
      </c>
      <c r="B132" s="62" t="s">
        <v>71</v>
      </c>
      <c r="C132" s="62" t="s">
        <v>92</v>
      </c>
      <c r="D132" s="62" t="s">
        <v>93</v>
      </c>
      <c r="E132" s="62">
        <v>11</v>
      </c>
      <c r="F132" s="62" t="s">
        <v>356</v>
      </c>
      <c r="G132" s="62" t="s">
        <v>58</v>
      </c>
      <c r="H132" s="62" t="s">
        <v>7</v>
      </c>
      <c r="I132" s="62" t="s">
        <v>491</v>
      </c>
      <c r="J132" s="62" t="s">
        <v>511</v>
      </c>
      <c r="K132" s="63">
        <v>52.7</v>
      </c>
      <c r="L132" s="63">
        <f t="shared" si="14"/>
        <v>32.700000000000003</v>
      </c>
      <c r="M132" s="63">
        <v>20</v>
      </c>
      <c r="N132" s="64">
        <v>4.8</v>
      </c>
      <c r="O132" s="65">
        <f t="shared" ref="O132:O156" si="16">N132*M132</f>
        <v>96</v>
      </c>
      <c r="P132" s="66"/>
    </row>
    <row r="133" spans="1:16">
      <c r="A133" s="62" t="s">
        <v>70</v>
      </c>
      <c r="B133" s="62" t="s">
        <v>71</v>
      </c>
      <c r="C133" s="62" t="s">
        <v>116</v>
      </c>
      <c r="D133" s="62" t="s">
        <v>117</v>
      </c>
      <c r="E133" s="62">
        <v>23</v>
      </c>
      <c r="F133" s="62" t="s">
        <v>368</v>
      </c>
      <c r="G133" s="62" t="s">
        <v>59</v>
      </c>
      <c r="H133" s="62" t="s">
        <v>10</v>
      </c>
      <c r="I133" s="62" t="s">
        <v>491</v>
      </c>
      <c r="J133" s="62" t="s">
        <v>511</v>
      </c>
      <c r="K133" s="63">
        <v>39.299999999999997</v>
      </c>
      <c r="L133" s="63">
        <f t="shared" si="14"/>
        <v>19.299999999999997</v>
      </c>
      <c r="M133" s="63">
        <v>20</v>
      </c>
      <c r="N133" s="64">
        <v>4.8</v>
      </c>
      <c r="O133" s="65">
        <f t="shared" si="16"/>
        <v>96</v>
      </c>
      <c r="P133" s="66"/>
    </row>
    <row r="134" spans="1:16">
      <c r="A134" s="62" t="s">
        <v>70</v>
      </c>
      <c r="B134" s="62" t="s">
        <v>71</v>
      </c>
      <c r="C134" s="62" t="s">
        <v>139</v>
      </c>
      <c r="D134" s="62" t="s">
        <v>140</v>
      </c>
      <c r="E134" s="62">
        <v>35</v>
      </c>
      <c r="F134" s="62" t="s">
        <v>380</v>
      </c>
      <c r="G134" s="62" t="s">
        <v>60</v>
      </c>
      <c r="H134" s="62" t="s">
        <v>11</v>
      </c>
      <c r="I134" s="62" t="s">
        <v>491</v>
      </c>
      <c r="J134" s="62" t="s">
        <v>511</v>
      </c>
      <c r="K134" s="63">
        <v>41.8</v>
      </c>
      <c r="L134" s="63">
        <f t="shared" si="14"/>
        <v>21.799999999999997</v>
      </c>
      <c r="M134" s="63">
        <v>20</v>
      </c>
      <c r="N134" s="64">
        <v>4.8</v>
      </c>
      <c r="O134" s="65">
        <f t="shared" si="16"/>
        <v>96</v>
      </c>
      <c r="P134" s="66"/>
    </row>
    <row r="135" spans="1:16">
      <c r="A135" s="62" t="s">
        <v>70</v>
      </c>
      <c r="B135" s="62" t="s">
        <v>71</v>
      </c>
      <c r="C135" s="62" t="s">
        <v>163</v>
      </c>
      <c r="D135" s="62" t="s">
        <v>164</v>
      </c>
      <c r="E135" s="62">
        <v>47</v>
      </c>
      <c r="F135" s="62" t="s">
        <v>392</v>
      </c>
      <c r="G135" s="62" t="s">
        <v>61</v>
      </c>
      <c r="H135" s="62" t="s">
        <v>13</v>
      </c>
      <c r="I135" s="62" t="s">
        <v>491</v>
      </c>
      <c r="J135" s="62" t="s">
        <v>511</v>
      </c>
      <c r="K135" s="63" t="s">
        <v>508</v>
      </c>
      <c r="L135" s="63" t="s">
        <v>508</v>
      </c>
      <c r="M135" s="63">
        <v>0</v>
      </c>
      <c r="N135" s="64">
        <v>0</v>
      </c>
      <c r="O135" s="65">
        <f t="shared" si="16"/>
        <v>0</v>
      </c>
      <c r="P135" s="66"/>
    </row>
    <row r="136" spans="1:16">
      <c r="A136" s="62" t="s">
        <v>70</v>
      </c>
      <c r="B136" s="62" t="s">
        <v>71</v>
      </c>
      <c r="C136" s="62" t="s">
        <v>186</v>
      </c>
      <c r="D136" s="62" t="s">
        <v>187</v>
      </c>
      <c r="E136" s="62">
        <v>59</v>
      </c>
      <c r="F136" s="62" t="s">
        <v>404</v>
      </c>
      <c r="G136" s="62" t="s">
        <v>62</v>
      </c>
      <c r="H136" s="62" t="s">
        <v>14</v>
      </c>
      <c r="I136" s="62" t="s">
        <v>491</v>
      </c>
      <c r="J136" s="62" t="s">
        <v>511</v>
      </c>
      <c r="K136" s="63">
        <v>4.6500000000000004</v>
      </c>
      <c r="L136" s="63">
        <v>0</v>
      </c>
      <c r="M136" s="63">
        <v>4.6500000000000004</v>
      </c>
      <c r="N136" s="64">
        <v>10</v>
      </c>
      <c r="O136" s="65">
        <f t="shared" si="16"/>
        <v>46.5</v>
      </c>
      <c r="P136" s="66"/>
    </row>
    <row r="137" spans="1:16">
      <c r="A137" s="62" t="s">
        <v>70</v>
      </c>
      <c r="B137" s="62" t="s">
        <v>71</v>
      </c>
      <c r="C137" s="62" t="s">
        <v>208</v>
      </c>
      <c r="D137" s="62" t="s">
        <v>209</v>
      </c>
      <c r="E137" s="62">
        <v>71</v>
      </c>
      <c r="F137" s="62" t="s">
        <v>416</v>
      </c>
      <c r="G137" s="62" t="s">
        <v>63</v>
      </c>
      <c r="H137" s="62" t="s">
        <v>15</v>
      </c>
      <c r="I137" s="62" t="s">
        <v>491</v>
      </c>
      <c r="J137" s="62" t="s">
        <v>511</v>
      </c>
      <c r="K137" s="63">
        <v>28.5</v>
      </c>
      <c r="L137" s="63">
        <f t="shared" ref="L137:L138" si="17">K137-20</f>
        <v>8.5</v>
      </c>
      <c r="M137" s="63">
        <v>20</v>
      </c>
      <c r="N137" s="64">
        <v>4.8</v>
      </c>
      <c r="O137" s="65">
        <f t="shared" si="16"/>
        <v>96</v>
      </c>
      <c r="P137" s="66"/>
    </row>
    <row r="138" spans="1:16">
      <c r="A138" s="62" t="s">
        <v>70</v>
      </c>
      <c r="B138" s="62" t="s">
        <v>71</v>
      </c>
      <c r="C138" s="62" t="s">
        <v>229</v>
      </c>
      <c r="D138" s="62" t="s">
        <v>230</v>
      </c>
      <c r="E138" s="62">
        <v>83</v>
      </c>
      <c r="F138" s="62" t="s">
        <v>428</v>
      </c>
      <c r="G138" s="62" t="s">
        <v>64</v>
      </c>
      <c r="H138" s="62" t="s">
        <v>16</v>
      </c>
      <c r="I138" s="62" t="s">
        <v>491</v>
      </c>
      <c r="J138" s="62" t="s">
        <v>511</v>
      </c>
      <c r="K138" s="63">
        <v>26.4</v>
      </c>
      <c r="L138" s="63">
        <f t="shared" si="17"/>
        <v>6.3999999999999986</v>
      </c>
      <c r="M138" s="63">
        <v>20</v>
      </c>
      <c r="N138" s="64">
        <v>4.8</v>
      </c>
      <c r="O138" s="65">
        <f t="shared" si="16"/>
        <v>96</v>
      </c>
      <c r="P138" s="66"/>
    </row>
    <row r="139" spans="1:16">
      <c r="A139" s="62" t="s">
        <v>70</v>
      </c>
      <c r="B139" s="62" t="s">
        <v>71</v>
      </c>
      <c r="C139" s="62" t="s">
        <v>253</v>
      </c>
      <c r="D139" s="62" t="s">
        <v>254</v>
      </c>
      <c r="E139" s="62">
        <v>95</v>
      </c>
      <c r="F139" s="62" t="s">
        <v>440</v>
      </c>
      <c r="G139" s="62" t="s">
        <v>65</v>
      </c>
      <c r="H139" s="62" t="s">
        <v>17</v>
      </c>
      <c r="I139" s="62" t="s">
        <v>491</v>
      </c>
      <c r="J139" s="62" t="s">
        <v>511</v>
      </c>
      <c r="K139" s="63" t="s">
        <v>508</v>
      </c>
      <c r="L139" s="63" t="s">
        <v>508</v>
      </c>
      <c r="M139" s="63">
        <v>0</v>
      </c>
      <c r="N139" s="64">
        <v>0</v>
      </c>
      <c r="O139" s="65">
        <f t="shared" si="16"/>
        <v>0</v>
      </c>
      <c r="P139" s="66"/>
    </row>
    <row r="140" spans="1:16">
      <c r="A140" s="62" t="s">
        <v>70</v>
      </c>
      <c r="B140" s="62" t="s">
        <v>71</v>
      </c>
      <c r="C140" s="62" t="s">
        <v>276</v>
      </c>
      <c r="D140" s="62" t="s">
        <v>277</v>
      </c>
      <c r="E140" s="62">
        <v>107</v>
      </c>
      <c r="F140" s="62" t="s">
        <v>452</v>
      </c>
      <c r="G140" s="62" t="s">
        <v>66</v>
      </c>
      <c r="H140" s="62" t="s">
        <v>18</v>
      </c>
      <c r="I140" s="62" t="s">
        <v>491</v>
      </c>
      <c r="J140" s="62" t="s">
        <v>511</v>
      </c>
      <c r="K140" s="63">
        <v>53.1</v>
      </c>
      <c r="L140" s="63">
        <f t="shared" ref="L140:L150" si="18">K140-20</f>
        <v>33.1</v>
      </c>
      <c r="M140" s="63">
        <v>20</v>
      </c>
      <c r="N140" s="64">
        <v>4.8</v>
      </c>
      <c r="O140" s="65">
        <f t="shared" si="16"/>
        <v>96</v>
      </c>
      <c r="P140" s="66"/>
    </row>
    <row r="141" spans="1:16">
      <c r="A141" s="62" t="s">
        <v>70</v>
      </c>
      <c r="B141" s="62" t="s">
        <v>71</v>
      </c>
      <c r="C141" s="62" t="s">
        <v>300</v>
      </c>
      <c r="D141" s="62" t="s">
        <v>301</v>
      </c>
      <c r="E141" s="62">
        <v>119</v>
      </c>
      <c r="F141" s="62" t="s">
        <v>464</v>
      </c>
      <c r="G141" s="62" t="s">
        <v>20</v>
      </c>
      <c r="H141" s="62" t="s">
        <v>21</v>
      </c>
      <c r="I141" s="62" t="s">
        <v>491</v>
      </c>
      <c r="J141" s="62" t="s">
        <v>511</v>
      </c>
      <c r="K141" s="63">
        <v>44.9</v>
      </c>
      <c r="L141" s="63">
        <f t="shared" si="18"/>
        <v>24.9</v>
      </c>
      <c r="M141" s="63">
        <v>20</v>
      </c>
      <c r="N141" s="64">
        <v>4.8</v>
      </c>
      <c r="O141" s="65">
        <f t="shared" si="16"/>
        <v>96</v>
      </c>
      <c r="P141" s="66"/>
    </row>
    <row r="142" spans="1:16">
      <c r="A142" s="62" t="s">
        <v>70</v>
      </c>
      <c r="B142" s="62" t="s">
        <v>71</v>
      </c>
      <c r="C142" s="62" t="s">
        <v>323</v>
      </c>
      <c r="D142" s="62" t="s">
        <v>324</v>
      </c>
      <c r="E142" s="62">
        <v>131</v>
      </c>
      <c r="F142" s="62" t="s">
        <v>476</v>
      </c>
      <c r="G142" s="62" t="s">
        <v>488</v>
      </c>
      <c r="H142" s="62" t="s">
        <v>493</v>
      </c>
      <c r="I142" s="62" t="s">
        <v>491</v>
      </c>
      <c r="J142" s="62" t="s">
        <v>511</v>
      </c>
      <c r="K142" s="63">
        <v>90.1</v>
      </c>
      <c r="L142" s="63">
        <f t="shared" si="18"/>
        <v>70.099999999999994</v>
      </c>
      <c r="M142" s="63">
        <v>20</v>
      </c>
      <c r="N142" s="64">
        <v>4.8</v>
      </c>
      <c r="O142" s="65">
        <f t="shared" si="16"/>
        <v>96</v>
      </c>
      <c r="P142" s="66"/>
    </row>
    <row r="143" spans="1:16">
      <c r="A143" s="62" t="s">
        <v>70</v>
      </c>
      <c r="B143" s="62" t="s">
        <v>71</v>
      </c>
      <c r="C143" s="62" t="s">
        <v>204</v>
      </c>
      <c r="D143" s="62" t="s">
        <v>205</v>
      </c>
      <c r="E143" s="62">
        <v>143</v>
      </c>
      <c r="F143" s="62" t="s">
        <v>414</v>
      </c>
      <c r="G143" s="62" t="s">
        <v>489</v>
      </c>
      <c r="H143" s="62" t="s">
        <v>494</v>
      </c>
      <c r="I143" s="62" t="s">
        <v>491</v>
      </c>
      <c r="J143" s="62" t="s">
        <v>511</v>
      </c>
      <c r="K143" s="67">
        <v>48.2</v>
      </c>
      <c r="L143" s="63">
        <f t="shared" si="18"/>
        <v>28.200000000000003</v>
      </c>
      <c r="M143" s="63">
        <v>20</v>
      </c>
      <c r="N143" s="64">
        <v>4.8</v>
      </c>
      <c r="O143" s="65">
        <f t="shared" si="16"/>
        <v>96</v>
      </c>
      <c r="P143" s="66"/>
    </row>
    <row r="144" spans="1:16">
      <c r="A144" s="62" t="s">
        <v>32</v>
      </c>
      <c r="B144" s="62" t="s">
        <v>34</v>
      </c>
      <c r="C144" s="62" t="s">
        <v>33</v>
      </c>
      <c r="D144" s="62" t="s">
        <v>34</v>
      </c>
      <c r="E144" s="62">
        <v>155</v>
      </c>
      <c r="F144" s="62" t="s">
        <v>34</v>
      </c>
      <c r="G144" s="62" t="s">
        <v>490</v>
      </c>
      <c r="H144" s="62" t="s">
        <v>495</v>
      </c>
      <c r="I144" s="62" t="s">
        <v>491</v>
      </c>
      <c r="J144" s="62" t="s">
        <v>511</v>
      </c>
      <c r="K144" s="63">
        <v>47.9</v>
      </c>
      <c r="L144" s="63">
        <f t="shared" si="18"/>
        <v>27.9</v>
      </c>
      <c r="M144" s="63">
        <v>20</v>
      </c>
      <c r="N144" s="64">
        <v>4.8</v>
      </c>
      <c r="O144" s="65">
        <f t="shared" si="16"/>
        <v>96</v>
      </c>
      <c r="P144" s="66">
        <f>(60-(SUM(N132:N144)))</f>
        <v>2.0000000000000142</v>
      </c>
    </row>
    <row r="145" spans="1:16">
      <c r="A145" s="32" t="s">
        <v>70</v>
      </c>
      <c r="B145" s="32" t="s">
        <v>71</v>
      </c>
      <c r="C145" s="32" t="s">
        <v>94</v>
      </c>
      <c r="D145" s="32" t="s">
        <v>95</v>
      </c>
      <c r="E145" s="32">
        <v>12</v>
      </c>
      <c r="F145" s="32" t="s">
        <v>357</v>
      </c>
      <c r="G145" s="32" t="s">
        <v>58</v>
      </c>
      <c r="H145" s="32" t="s">
        <v>7</v>
      </c>
      <c r="I145" s="32" t="s">
        <v>492</v>
      </c>
      <c r="J145" s="32" t="s">
        <v>512</v>
      </c>
      <c r="K145" s="34">
        <v>55.6</v>
      </c>
      <c r="L145" s="34">
        <f t="shared" si="18"/>
        <v>35.6</v>
      </c>
      <c r="M145" s="34">
        <v>20</v>
      </c>
      <c r="N145" s="35">
        <v>5</v>
      </c>
      <c r="O145" s="36">
        <f t="shared" si="16"/>
        <v>100</v>
      </c>
      <c r="P145" s="37"/>
    </row>
    <row r="146" spans="1:16">
      <c r="A146" s="32" t="s">
        <v>70</v>
      </c>
      <c r="B146" s="32" t="s">
        <v>71</v>
      </c>
      <c r="C146" s="32" t="s">
        <v>118</v>
      </c>
      <c r="D146" s="32" t="s">
        <v>119</v>
      </c>
      <c r="E146" s="32">
        <v>24</v>
      </c>
      <c r="F146" s="32" t="s">
        <v>369</v>
      </c>
      <c r="G146" s="32" t="s">
        <v>59</v>
      </c>
      <c r="H146" s="32" t="s">
        <v>10</v>
      </c>
      <c r="I146" s="32" t="s">
        <v>492</v>
      </c>
      <c r="J146" s="32" t="s">
        <v>512</v>
      </c>
      <c r="K146" s="34">
        <v>64.599999999999994</v>
      </c>
      <c r="L146" s="34">
        <f t="shared" si="18"/>
        <v>44.599999999999994</v>
      </c>
      <c r="M146" s="34">
        <v>20</v>
      </c>
      <c r="N146" s="35">
        <v>5</v>
      </c>
      <c r="O146" s="36">
        <f t="shared" si="16"/>
        <v>100</v>
      </c>
      <c r="P146" s="37"/>
    </row>
    <row r="147" spans="1:16">
      <c r="A147" s="32" t="s">
        <v>70</v>
      </c>
      <c r="B147" s="32" t="s">
        <v>71</v>
      </c>
      <c r="C147" s="32" t="s">
        <v>141</v>
      </c>
      <c r="D147" s="32" t="s">
        <v>142</v>
      </c>
      <c r="E147" s="32">
        <v>36</v>
      </c>
      <c r="F147" s="32" t="s">
        <v>381</v>
      </c>
      <c r="G147" s="32" t="s">
        <v>60</v>
      </c>
      <c r="H147" s="32" t="s">
        <v>11</v>
      </c>
      <c r="I147" s="32" t="s">
        <v>492</v>
      </c>
      <c r="J147" s="32" t="s">
        <v>512</v>
      </c>
      <c r="K147" s="34">
        <v>54.9</v>
      </c>
      <c r="L147" s="34">
        <f t="shared" si="18"/>
        <v>34.9</v>
      </c>
      <c r="M147" s="34">
        <v>20</v>
      </c>
      <c r="N147" s="35">
        <v>5</v>
      </c>
      <c r="O147" s="36">
        <f t="shared" si="16"/>
        <v>100</v>
      </c>
      <c r="P147" s="37"/>
    </row>
    <row r="148" spans="1:16">
      <c r="A148" s="32" t="s">
        <v>70</v>
      </c>
      <c r="B148" s="32" t="s">
        <v>71</v>
      </c>
      <c r="C148" s="32" t="s">
        <v>165</v>
      </c>
      <c r="D148" s="32" t="s">
        <v>166</v>
      </c>
      <c r="E148" s="32">
        <v>48</v>
      </c>
      <c r="F148" s="32" t="s">
        <v>393</v>
      </c>
      <c r="G148" s="32" t="s">
        <v>61</v>
      </c>
      <c r="H148" s="32" t="s">
        <v>13</v>
      </c>
      <c r="I148" s="32" t="s">
        <v>492</v>
      </c>
      <c r="J148" s="32" t="s">
        <v>512</v>
      </c>
      <c r="K148" s="34">
        <v>22.4</v>
      </c>
      <c r="L148" s="34">
        <f t="shared" si="18"/>
        <v>2.3999999999999986</v>
      </c>
      <c r="M148" s="34">
        <v>20</v>
      </c>
      <c r="N148" s="35">
        <v>5</v>
      </c>
      <c r="O148" s="36">
        <f t="shared" si="16"/>
        <v>100</v>
      </c>
      <c r="P148" s="37"/>
    </row>
    <row r="149" spans="1:16">
      <c r="A149" s="32" t="s">
        <v>70</v>
      </c>
      <c r="B149" s="32" t="s">
        <v>71</v>
      </c>
      <c r="C149" s="32" t="s">
        <v>188</v>
      </c>
      <c r="D149" s="32" t="s">
        <v>189</v>
      </c>
      <c r="E149" s="32">
        <v>60</v>
      </c>
      <c r="F149" s="32" t="s">
        <v>405</v>
      </c>
      <c r="G149" s="32" t="s">
        <v>62</v>
      </c>
      <c r="H149" s="32" t="s">
        <v>14</v>
      </c>
      <c r="I149" s="32" t="s">
        <v>492</v>
      </c>
      <c r="J149" s="32" t="s">
        <v>512</v>
      </c>
      <c r="K149" s="34">
        <v>58.2</v>
      </c>
      <c r="L149" s="34">
        <f t="shared" si="18"/>
        <v>38.200000000000003</v>
      </c>
      <c r="M149" s="34">
        <v>20</v>
      </c>
      <c r="N149" s="35">
        <v>5</v>
      </c>
      <c r="O149" s="36">
        <f t="shared" si="16"/>
        <v>100</v>
      </c>
      <c r="P149" s="37"/>
    </row>
    <row r="150" spans="1:16">
      <c r="A150" s="32" t="s">
        <v>70</v>
      </c>
      <c r="B150" s="32" t="s">
        <v>71</v>
      </c>
      <c r="C150" s="32" t="s">
        <v>108</v>
      </c>
      <c r="D150" s="32" t="s">
        <v>513</v>
      </c>
      <c r="E150" s="32">
        <v>72</v>
      </c>
      <c r="F150" s="32" t="s">
        <v>417</v>
      </c>
      <c r="G150" s="32" t="s">
        <v>63</v>
      </c>
      <c r="H150" s="32" t="s">
        <v>15</v>
      </c>
      <c r="I150" s="32" t="s">
        <v>492</v>
      </c>
      <c r="J150" s="32" t="s">
        <v>512</v>
      </c>
      <c r="K150" s="34">
        <v>26.3</v>
      </c>
      <c r="L150" s="34">
        <f t="shared" si="18"/>
        <v>6.3000000000000007</v>
      </c>
      <c r="M150" s="34">
        <v>20</v>
      </c>
      <c r="N150" s="35">
        <v>5</v>
      </c>
      <c r="O150" s="36">
        <f t="shared" si="16"/>
        <v>100</v>
      </c>
      <c r="P150" s="37"/>
    </row>
    <row r="151" spans="1:16">
      <c r="A151" s="32" t="s">
        <v>70</v>
      </c>
      <c r="B151" s="32" t="s">
        <v>71</v>
      </c>
      <c r="C151" s="32" t="s">
        <v>231</v>
      </c>
      <c r="D151" s="32" t="s">
        <v>232</v>
      </c>
      <c r="E151" s="32">
        <v>84</v>
      </c>
      <c r="F151" s="32" t="s">
        <v>429</v>
      </c>
      <c r="G151" s="32" t="s">
        <v>64</v>
      </c>
      <c r="H151" s="32" t="s">
        <v>16</v>
      </c>
      <c r="I151" s="32" t="s">
        <v>492</v>
      </c>
      <c r="J151" s="32" t="s">
        <v>512</v>
      </c>
      <c r="K151" s="34" t="s">
        <v>508</v>
      </c>
      <c r="L151" s="34" t="s">
        <v>508</v>
      </c>
      <c r="M151" s="34">
        <v>0</v>
      </c>
      <c r="N151" s="35">
        <v>0</v>
      </c>
      <c r="O151" s="36">
        <f t="shared" si="16"/>
        <v>0</v>
      </c>
      <c r="P151" s="37"/>
    </row>
    <row r="152" spans="1:16">
      <c r="A152" s="32" t="s">
        <v>70</v>
      </c>
      <c r="B152" s="32" t="s">
        <v>71</v>
      </c>
      <c r="C152" s="32" t="s">
        <v>255</v>
      </c>
      <c r="D152" s="32" t="s">
        <v>256</v>
      </c>
      <c r="E152" s="32">
        <v>96</v>
      </c>
      <c r="F152" s="32" t="s">
        <v>441</v>
      </c>
      <c r="G152" s="32" t="s">
        <v>65</v>
      </c>
      <c r="H152" s="32" t="s">
        <v>17</v>
      </c>
      <c r="I152" s="32" t="s">
        <v>492</v>
      </c>
      <c r="J152" s="32" t="s">
        <v>512</v>
      </c>
      <c r="K152" s="34" t="s">
        <v>508</v>
      </c>
      <c r="L152" s="34" t="s">
        <v>508</v>
      </c>
      <c r="M152" s="34">
        <v>0</v>
      </c>
      <c r="N152" s="35">
        <v>0</v>
      </c>
      <c r="O152" s="36">
        <f t="shared" si="16"/>
        <v>0</v>
      </c>
      <c r="P152" s="37"/>
    </row>
    <row r="153" spans="1:16">
      <c r="A153" s="32" t="s">
        <v>70</v>
      </c>
      <c r="B153" s="32" t="s">
        <v>71</v>
      </c>
      <c r="C153" s="32" t="s">
        <v>278</v>
      </c>
      <c r="D153" s="32" t="s">
        <v>279</v>
      </c>
      <c r="E153" s="32">
        <v>108</v>
      </c>
      <c r="F153" s="32" t="s">
        <v>453</v>
      </c>
      <c r="G153" s="32" t="s">
        <v>66</v>
      </c>
      <c r="H153" s="32" t="s">
        <v>18</v>
      </c>
      <c r="I153" s="32" t="s">
        <v>492</v>
      </c>
      <c r="J153" s="32" t="s">
        <v>512</v>
      </c>
      <c r="K153" s="34">
        <v>41.7</v>
      </c>
      <c r="L153" s="34">
        <f t="shared" ref="L153:L156" si="19">K153-20</f>
        <v>21.700000000000003</v>
      </c>
      <c r="M153" s="34">
        <v>20</v>
      </c>
      <c r="N153" s="35">
        <v>5</v>
      </c>
      <c r="O153" s="36">
        <f t="shared" si="16"/>
        <v>100</v>
      </c>
      <c r="P153" s="37"/>
    </row>
    <row r="154" spans="1:16">
      <c r="A154" s="32" t="s">
        <v>70</v>
      </c>
      <c r="B154" s="32" t="s">
        <v>71</v>
      </c>
      <c r="C154" s="32" t="s">
        <v>302</v>
      </c>
      <c r="D154" s="32" t="s">
        <v>303</v>
      </c>
      <c r="E154" s="32">
        <v>120</v>
      </c>
      <c r="F154" s="32" t="s">
        <v>465</v>
      </c>
      <c r="G154" s="32" t="s">
        <v>20</v>
      </c>
      <c r="H154" s="32" t="s">
        <v>21</v>
      </c>
      <c r="I154" s="32" t="s">
        <v>492</v>
      </c>
      <c r="J154" s="32" t="s">
        <v>512</v>
      </c>
      <c r="K154" s="34">
        <v>46.8</v>
      </c>
      <c r="L154" s="34">
        <f t="shared" si="19"/>
        <v>26.799999999999997</v>
      </c>
      <c r="M154" s="34">
        <v>20</v>
      </c>
      <c r="N154" s="35">
        <v>5</v>
      </c>
      <c r="O154" s="36">
        <f t="shared" si="16"/>
        <v>100</v>
      </c>
      <c r="P154" s="37"/>
    </row>
    <row r="155" spans="1:16">
      <c r="A155" s="32" t="s">
        <v>70</v>
      </c>
      <c r="B155" s="32" t="s">
        <v>71</v>
      </c>
      <c r="C155" s="32" t="s">
        <v>325</v>
      </c>
      <c r="D155" s="32" t="s">
        <v>326</v>
      </c>
      <c r="E155" s="32">
        <v>132</v>
      </c>
      <c r="F155" s="32" t="s">
        <v>477</v>
      </c>
      <c r="G155" s="32" t="s">
        <v>488</v>
      </c>
      <c r="H155" s="32" t="s">
        <v>493</v>
      </c>
      <c r="I155" s="32" t="s">
        <v>492</v>
      </c>
      <c r="J155" s="32" t="s">
        <v>512</v>
      </c>
      <c r="K155" s="34">
        <v>52.8</v>
      </c>
      <c r="L155" s="34">
        <f t="shared" si="19"/>
        <v>32.799999999999997</v>
      </c>
      <c r="M155" s="34">
        <v>20</v>
      </c>
      <c r="N155" s="35">
        <v>5</v>
      </c>
      <c r="O155" s="36">
        <f t="shared" si="16"/>
        <v>100</v>
      </c>
      <c r="P155" s="35"/>
    </row>
    <row r="156" spans="1:16">
      <c r="A156" s="32" t="s">
        <v>70</v>
      </c>
      <c r="B156" s="32" t="s">
        <v>71</v>
      </c>
      <c r="C156" s="32" t="s">
        <v>204</v>
      </c>
      <c r="D156" s="32" t="s">
        <v>205</v>
      </c>
      <c r="E156" s="32">
        <v>144</v>
      </c>
      <c r="F156" s="32" t="s">
        <v>414</v>
      </c>
      <c r="G156" s="32" t="s">
        <v>489</v>
      </c>
      <c r="H156" s="32" t="s">
        <v>494</v>
      </c>
      <c r="I156" s="32" t="s">
        <v>492</v>
      </c>
      <c r="J156" s="32" t="s">
        <v>512</v>
      </c>
      <c r="K156" s="34">
        <v>47.1</v>
      </c>
      <c r="L156" s="34">
        <f t="shared" si="19"/>
        <v>27.1</v>
      </c>
      <c r="M156" s="34">
        <v>20</v>
      </c>
      <c r="N156" s="35">
        <v>5</v>
      </c>
      <c r="O156" s="36">
        <f t="shared" si="16"/>
        <v>100</v>
      </c>
      <c r="P156" s="37">
        <f>(60-(SUM(N144:N156)))</f>
        <v>5.2000000000000028</v>
      </c>
    </row>
    <row r="157" spans="1:16">
      <c r="E157" s="4"/>
      <c r="I157" s="8"/>
      <c r="J157" s="9"/>
    </row>
  </sheetData>
  <sortState ref="A2:O101">
    <sortCondition ref="G2:G101"/>
    <sortCondition ref="I2:I1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11" defaultRowHeight="15" x14ac:dyDescent="0"/>
  <cols>
    <col min="1" max="1" width="13" customWidth="1"/>
    <col min="2" max="2" width="5.33203125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3"/>
  <sheetViews>
    <sheetView workbookViewId="0">
      <selection activeCell="J11" sqref="J11"/>
    </sheetView>
  </sheetViews>
  <sheetFormatPr baseColWidth="10" defaultColWidth="11" defaultRowHeight="15" x14ac:dyDescent="0"/>
  <cols>
    <col min="2" max="12" width="11" style="1"/>
    <col min="13" max="13" width="13.83203125" style="1" customWidth="1"/>
  </cols>
  <sheetData>
    <row r="1" spans="1:15">
      <c r="A1" s="10" t="s">
        <v>498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>
      <c r="A2" s="11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2"/>
    </row>
    <row r="3" spans="1:15">
      <c r="A3" s="11" t="s">
        <v>12</v>
      </c>
      <c r="B3" s="11" t="s">
        <v>346</v>
      </c>
      <c r="C3" s="11" t="s">
        <v>347</v>
      </c>
      <c r="D3" s="11" t="s">
        <v>348</v>
      </c>
      <c r="E3" s="11" t="s">
        <v>349</v>
      </c>
      <c r="F3" s="11" t="s">
        <v>350</v>
      </c>
      <c r="G3" s="11" t="s">
        <v>351</v>
      </c>
      <c r="H3" s="11" t="s">
        <v>352</v>
      </c>
      <c r="I3" s="11" t="s">
        <v>353</v>
      </c>
      <c r="J3" s="11" t="s">
        <v>354</v>
      </c>
      <c r="K3" s="11" t="s">
        <v>355</v>
      </c>
      <c r="L3" s="11" t="s">
        <v>356</v>
      </c>
      <c r="M3" s="11" t="s">
        <v>357</v>
      </c>
      <c r="N3" s="12" t="s">
        <v>43</v>
      </c>
    </row>
    <row r="4" spans="1:15">
      <c r="A4" s="11" t="s">
        <v>6</v>
      </c>
      <c r="B4" s="11" t="s">
        <v>358</v>
      </c>
      <c r="C4" s="11" t="s">
        <v>359</v>
      </c>
      <c r="D4" s="11" t="s">
        <v>360</v>
      </c>
      <c r="E4" s="11" t="s">
        <v>361</v>
      </c>
      <c r="F4" s="11" t="s">
        <v>362</v>
      </c>
      <c r="G4" s="11" t="s">
        <v>363</v>
      </c>
      <c r="H4" s="11" t="s">
        <v>364</v>
      </c>
      <c r="I4" s="11" t="s">
        <v>365</v>
      </c>
      <c r="J4" s="11" t="s">
        <v>366</v>
      </c>
      <c r="K4" s="11" t="s">
        <v>367</v>
      </c>
      <c r="L4" s="11" t="s">
        <v>368</v>
      </c>
      <c r="M4" s="11" t="s">
        <v>369</v>
      </c>
      <c r="N4" s="12" t="s">
        <v>44</v>
      </c>
    </row>
    <row r="5" spans="1:15">
      <c r="A5" s="11" t="s">
        <v>19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1:15">
      <c r="A6" s="11" t="s">
        <v>46</v>
      </c>
      <c r="B6" s="11" t="s">
        <v>370</v>
      </c>
      <c r="C6" s="11" t="s">
        <v>371</v>
      </c>
      <c r="D6" s="11" t="s">
        <v>372</v>
      </c>
      <c r="E6" s="11" t="s">
        <v>373</v>
      </c>
      <c r="F6" s="11" t="s">
        <v>374</v>
      </c>
      <c r="G6" s="11" t="s">
        <v>375</v>
      </c>
      <c r="H6" s="11" t="s">
        <v>376</v>
      </c>
      <c r="I6" s="11" t="s">
        <v>377</v>
      </c>
      <c r="J6" s="11" t="s">
        <v>378</v>
      </c>
      <c r="K6" s="11" t="s">
        <v>379</v>
      </c>
      <c r="L6" s="11" t="s">
        <v>380</v>
      </c>
      <c r="M6" s="11" t="s">
        <v>381</v>
      </c>
      <c r="N6" s="12" t="s">
        <v>45</v>
      </c>
    </row>
    <row r="7" spans="1:15">
      <c r="A7" s="11" t="s">
        <v>48</v>
      </c>
      <c r="B7" s="11" t="s">
        <v>382</v>
      </c>
      <c r="C7" s="11" t="s">
        <v>383</v>
      </c>
      <c r="D7" s="11" t="s">
        <v>384</v>
      </c>
      <c r="E7" s="11" t="s">
        <v>385</v>
      </c>
      <c r="F7" s="11" t="s">
        <v>386</v>
      </c>
      <c r="G7" s="11" t="s">
        <v>387</v>
      </c>
      <c r="H7" s="11" t="s">
        <v>388</v>
      </c>
      <c r="I7" s="11" t="s">
        <v>389</v>
      </c>
      <c r="J7" s="11" t="s">
        <v>390</v>
      </c>
      <c r="K7" s="11" t="s">
        <v>391</v>
      </c>
      <c r="L7" s="11" t="s">
        <v>392</v>
      </c>
      <c r="M7" s="11" t="s">
        <v>393</v>
      </c>
      <c r="N7" s="12" t="s">
        <v>47</v>
      </c>
    </row>
    <row r="8" spans="1:15">
      <c r="A8" s="11" t="s">
        <v>50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/>
    </row>
    <row r="9" spans="1:15">
      <c r="A9" s="11" t="s">
        <v>51</v>
      </c>
      <c r="B9" s="11" t="s">
        <v>394</v>
      </c>
      <c r="C9" s="11" t="s">
        <v>395</v>
      </c>
      <c r="D9" s="11" t="s">
        <v>396</v>
      </c>
      <c r="E9" s="11" t="s">
        <v>397</v>
      </c>
      <c r="F9" s="11" t="s">
        <v>398</v>
      </c>
      <c r="G9" s="11" t="s">
        <v>399</v>
      </c>
      <c r="H9" s="11" t="s">
        <v>400</v>
      </c>
      <c r="I9" s="11" t="s">
        <v>401</v>
      </c>
      <c r="J9" s="11" t="s">
        <v>402</v>
      </c>
      <c r="K9" s="11" t="s">
        <v>403</v>
      </c>
      <c r="L9" s="11" t="s">
        <v>404</v>
      </c>
      <c r="M9" s="11" t="s">
        <v>405</v>
      </c>
      <c r="N9" s="12" t="s">
        <v>49</v>
      </c>
    </row>
    <row r="10" spans="1:15">
      <c r="A10" s="11" t="s">
        <v>52</v>
      </c>
      <c r="B10" s="11" t="s">
        <v>406</v>
      </c>
      <c r="C10" s="11" t="s">
        <v>407</v>
      </c>
      <c r="D10" s="11" t="s">
        <v>408</v>
      </c>
      <c r="E10" s="11" t="s">
        <v>409</v>
      </c>
      <c r="F10" s="11" t="s">
        <v>410</v>
      </c>
      <c r="G10" s="11" t="s">
        <v>411</v>
      </c>
      <c r="H10" s="11" t="s">
        <v>412</v>
      </c>
      <c r="I10" s="11" t="s">
        <v>413</v>
      </c>
      <c r="J10" s="11" t="s">
        <v>414</v>
      </c>
      <c r="K10" s="11" t="s">
        <v>415</v>
      </c>
      <c r="L10" s="11" t="s">
        <v>416</v>
      </c>
      <c r="M10" s="11" t="s">
        <v>417</v>
      </c>
      <c r="N10" s="12" t="s">
        <v>53</v>
      </c>
    </row>
    <row r="11" spans="1: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2"/>
      <c r="O11" s="3"/>
    </row>
    <row r="12" spans="1: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2"/>
      <c r="O12" s="3"/>
    </row>
    <row r="13" spans="1:15">
      <c r="A13" s="10" t="s">
        <v>499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2"/>
      <c r="O13" s="3"/>
    </row>
    <row r="14" spans="1:15">
      <c r="A14" s="1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2"/>
      <c r="O14" s="3"/>
    </row>
    <row r="15" spans="1:15">
      <c r="A15" s="11" t="s">
        <v>12</v>
      </c>
      <c r="B15" s="11" t="s">
        <v>418</v>
      </c>
      <c r="C15" s="11" t="s">
        <v>419</v>
      </c>
      <c r="D15" s="11" t="s">
        <v>420</v>
      </c>
      <c r="E15" s="11" t="s">
        <v>421</v>
      </c>
      <c r="F15" s="11" t="s">
        <v>422</v>
      </c>
      <c r="G15" s="11" t="s">
        <v>423</v>
      </c>
      <c r="H15" s="11" t="s">
        <v>424</v>
      </c>
      <c r="I15" s="11" t="s">
        <v>425</v>
      </c>
      <c r="J15" s="11" t="s">
        <v>426</v>
      </c>
      <c r="K15" s="11" t="s">
        <v>427</v>
      </c>
      <c r="L15" s="11" t="s">
        <v>428</v>
      </c>
      <c r="M15" s="11" t="s">
        <v>429</v>
      </c>
      <c r="N15" s="12" t="s">
        <v>54</v>
      </c>
      <c r="O15" s="3"/>
    </row>
    <row r="16" spans="1:15">
      <c r="A16" s="11" t="s">
        <v>6</v>
      </c>
      <c r="B16" s="11" t="s">
        <v>430</v>
      </c>
      <c r="C16" s="11" t="s">
        <v>431</v>
      </c>
      <c r="D16" s="11" t="s">
        <v>432</v>
      </c>
      <c r="E16" s="11" t="s">
        <v>433</v>
      </c>
      <c r="F16" s="11" t="s">
        <v>434</v>
      </c>
      <c r="G16" s="11" t="s">
        <v>435</v>
      </c>
      <c r="H16" s="11" t="s">
        <v>436</v>
      </c>
      <c r="I16" s="11" t="s">
        <v>437</v>
      </c>
      <c r="J16" s="11" t="s">
        <v>438</v>
      </c>
      <c r="K16" s="11" t="s">
        <v>439</v>
      </c>
      <c r="L16" s="11" t="s">
        <v>440</v>
      </c>
      <c r="M16" s="11" t="s">
        <v>441</v>
      </c>
      <c r="N16" s="12" t="s">
        <v>55</v>
      </c>
      <c r="O16" s="3"/>
    </row>
    <row r="17" spans="1:15">
      <c r="A17" s="11" t="s">
        <v>19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/>
      <c r="O17" s="7"/>
    </row>
    <row r="18" spans="1:15">
      <c r="A18" s="11" t="s">
        <v>46</v>
      </c>
      <c r="B18" s="11" t="s">
        <v>442</v>
      </c>
      <c r="C18" s="11" t="s">
        <v>443</v>
      </c>
      <c r="D18" s="11" t="s">
        <v>444</v>
      </c>
      <c r="E18" s="11" t="s">
        <v>445</v>
      </c>
      <c r="F18" s="11" t="s">
        <v>446</v>
      </c>
      <c r="G18" s="11" t="s">
        <v>447</v>
      </c>
      <c r="H18" s="11" t="s">
        <v>448</v>
      </c>
      <c r="I18" s="11" t="s">
        <v>449</v>
      </c>
      <c r="J18" s="11" t="s">
        <v>450</v>
      </c>
      <c r="K18" s="11" t="s">
        <v>451</v>
      </c>
      <c r="L18" s="11" t="s">
        <v>452</v>
      </c>
      <c r="M18" s="11" t="s">
        <v>453</v>
      </c>
      <c r="N18" s="12" t="s">
        <v>56</v>
      </c>
      <c r="O18" s="7"/>
    </row>
    <row r="19" spans="1:15">
      <c r="A19" s="11" t="s">
        <v>48</v>
      </c>
      <c r="B19" s="11" t="s">
        <v>454</v>
      </c>
      <c r="C19" s="11" t="s">
        <v>455</v>
      </c>
      <c r="D19" s="11" t="s">
        <v>456</v>
      </c>
      <c r="E19" s="11" t="s">
        <v>457</v>
      </c>
      <c r="F19" s="11" t="s">
        <v>458</v>
      </c>
      <c r="G19" s="11" t="s">
        <v>459</v>
      </c>
      <c r="H19" s="11" t="s">
        <v>460</v>
      </c>
      <c r="I19" s="11" t="s">
        <v>461</v>
      </c>
      <c r="J19" s="11" t="s">
        <v>462</v>
      </c>
      <c r="K19" s="11" t="s">
        <v>463</v>
      </c>
      <c r="L19" s="11" t="s">
        <v>464</v>
      </c>
      <c r="M19" s="11" t="s">
        <v>465</v>
      </c>
      <c r="N19" s="12" t="s">
        <v>57</v>
      </c>
      <c r="O19" s="7"/>
    </row>
    <row r="20" spans="1:15">
      <c r="A20" s="11" t="s">
        <v>50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7"/>
    </row>
    <row r="21" spans="1:15">
      <c r="A21" s="11" t="s">
        <v>51</v>
      </c>
      <c r="B21" s="11" t="s">
        <v>466</v>
      </c>
      <c r="C21" s="11" t="s">
        <v>467</v>
      </c>
      <c r="D21" s="11" t="s">
        <v>468</v>
      </c>
      <c r="E21" s="11" t="s">
        <v>469</v>
      </c>
      <c r="F21" s="11" t="s">
        <v>470</v>
      </c>
      <c r="G21" s="11" t="s">
        <v>471</v>
      </c>
      <c r="H21" s="11" t="s">
        <v>472</v>
      </c>
      <c r="I21" s="11" t="s">
        <v>473</v>
      </c>
      <c r="J21" s="11" t="s">
        <v>474</v>
      </c>
      <c r="K21" s="11" t="s">
        <v>475</v>
      </c>
      <c r="L21" s="11" t="s">
        <v>476</v>
      </c>
      <c r="M21" s="11" t="s">
        <v>477</v>
      </c>
      <c r="N21" s="12" t="s">
        <v>500</v>
      </c>
    </row>
    <row r="22" spans="1:15">
      <c r="A22" s="11" t="s">
        <v>52</v>
      </c>
      <c r="B22" s="11" t="s">
        <v>478</v>
      </c>
      <c r="C22" s="11" t="s">
        <v>479</v>
      </c>
      <c r="D22" s="11" t="s">
        <v>480</v>
      </c>
      <c r="E22" s="11" t="s">
        <v>481</v>
      </c>
      <c r="F22" s="11" t="s">
        <v>482</v>
      </c>
      <c r="G22" s="11" t="s">
        <v>483</v>
      </c>
      <c r="H22" s="11" t="s">
        <v>484</v>
      </c>
      <c r="I22" s="11" t="s">
        <v>485</v>
      </c>
      <c r="J22" s="11" t="s">
        <v>486</v>
      </c>
      <c r="K22" s="11" t="s">
        <v>487</v>
      </c>
      <c r="L22" s="11" t="s">
        <v>414</v>
      </c>
      <c r="M22" s="11" t="s">
        <v>414</v>
      </c>
      <c r="N22" s="12" t="s">
        <v>501</v>
      </c>
    </row>
    <row r="23" spans="1: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5">
      <c r="A24" s="10" t="s">
        <v>502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5">
      <c r="A25" s="11"/>
      <c r="B25" s="11">
        <v>1</v>
      </c>
      <c r="C25" s="11">
        <v>2</v>
      </c>
      <c r="D25" s="11">
        <v>3</v>
      </c>
      <c r="E25" s="11">
        <v>4</v>
      </c>
      <c r="F25" s="11">
        <v>5</v>
      </c>
      <c r="G25" s="11">
        <v>6</v>
      </c>
      <c r="H25" s="11">
        <v>7</v>
      </c>
      <c r="I25" s="11">
        <v>8</v>
      </c>
      <c r="J25" s="11">
        <v>9</v>
      </c>
      <c r="K25" s="11">
        <v>10</v>
      </c>
      <c r="L25" s="11">
        <v>11</v>
      </c>
      <c r="M25" s="11">
        <v>12</v>
      </c>
      <c r="N25" s="10"/>
    </row>
    <row r="26" spans="1:15">
      <c r="A26" s="11" t="s">
        <v>12</v>
      </c>
      <c r="B26" s="13" t="s">
        <v>430</v>
      </c>
      <c r="C26" s="13" t="s">
        <v>430</v>
      </c>
      <c r="D26" s="13" t="s">
        <v>442</v>
      </c>
      <c r="E26" s="13" t="s">
        <v>442</v>
      </c>
      <c r="F26" s="13" t="s">
        <v>442</v>
      </c>
      <c r="G26" s="13" t="s">
        <v>384</v>
      </c>
      <c r="H26" s="13" t="s">
        <v>384</v>
      </c>
      <c r="I26" s="13" t="s">
        <v>384</v>
      </c>
      <c r="J26" s="13" t="s">
        <v>34</v>
      </c>
      <c r="K26" s="13" t="s">
        <v>34</v>
      </c>
      <c r="L26" s="13" t="s">
        <v>34</v>
      </c>
      <c r="M26" s="13"/>
      <c r="N26" s="10" t="s">
        <v>503</v>
      </c>
    </row>
    <row r="27" spans="1:15">
      <c r="A27" s="11" t="s">
        <v>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0"/>
    </row>
    <row r="28" spans="1:15">
      <c r="A28" s="11" t="s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0"/>
    </row>
    <row r="29" spans="1:15">
      <c r="A29" s="11" t="s">
        <v>46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0"/>
    </row>
    <row r="30" spans="1:15">
      <c r="A30" s="11" t="s">
        <v>48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0"/>
    </row>
    <row r="31" spans="1:15">
      <c r="A31" s="11" t="s">
        <v>50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0"/>
    </row>
    <row r="32" spans="1:15">
      <c r="A32" s="11" t="s">
        <v>51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0"/>
    </row>
    <row r="33" spans="1:14">
      <c r="A33" s="11" t="s">
        <v>52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0"/>
    </row>
  </sheetData>
  <phoneticPr fontId="6" type="noConversion"/>
  <pageMargins left="0.75" right="0.75" top="1" bottom="1" header="0.5" footer="0.5"/>
  <pageSetup paperSize="9" scale="55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</vt:lpstr>
      <vt:lpstr>Pivot</vt:lpstr>
      <vt:lpstr>Plate maps</vt:lpstr>
    </vt:vector>
  </TitlesOfParts>
  <Manager/>
  <Company>Smithsonian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Matthieu Leray</dc:creator>
  <cp:keywords/>
  <dc:description/>
  <cp:lastModifiedBy>Matthieu Leray</cp:lastModifiedBy>
  <cp:revision/>
  <cp:lastPrinted>2017-08-03T02:29:20Z</cp:lastPrinted>
  <dcterms:created xsi:type="dcterms:W3CDTF">2016-10-20T04:45:47Z</dcterms:created>
  <dcterms:modified xsi:type="dcterms:W3CDTF">2017-08-14T00:32:50Z</dcterms:modified>
  <cp:category/>
  <cp:contentStatus/>
</cp:coreProperties>
</file>