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l\OneDrive\Documents\GitHub\BN-understanding\"/>
    </mc:Choice>
  </mc:AlternateContent>
  <xr:revisionPtr revIDLastSave="0" documentId="13_ncr:1_{93ED7BC0-A482-449E-95DC-C4AADC7CBC23}" xr6:coauthVersionLast="46" xr6:coauthVersionMax="46" xr10:uidLastSave="{00000000-0000-0000-0000-000000000000}"/>
  <bookViews>
    <workbookView xWindow="-110" yWindow="-110" windowWidth="19420" windowHeight="10420" activeTab="1" xr2:uid="{2C8A1E90-ED4D-479D-812A-A0CA872755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4" i="2"/>
  <c r="CM5" i="1"/>
  <c r="CC5" i="1"/>
  <c r="BS5" i="1"/>
  <c r="BI5" i="1"/>
  <c r="AY5" i="1"/>
  <c r="U5" i="1"/>
  <c r="AE5" i="1"/>
  <c r="AO5" i="1"/>
</calcChain>
</file>

<file path=xl/sharedStrings.xml><?xml version="1.0" encoding="utf-8"?>
<sst xmlns="http://schemas.openxmlformats.org/spreadsheetml/2006/main" count="369" uniqueCount="167">
  <si>
    <t>Simple</t>
  </si>
  <si>
    <t>participant_ID</t>
  </si>
  <si>
    <t>cohortType</t>
  </si>
  <si>
    <t>simple</t>
  </si>
  <si>
    <r>
      <t xml:space="preserve">Duration (in seconds) </t>
    </r>
    <r>
      <rPr>
        <sz val="11"/>
        <color rgb="FFFF0000"/>
        <rFont val="Calibri"/>
        <family val="2"/>
        <scheme val="minor"/>
      </rPr>
      <t>/ 60</t>
    </r>
  </si>
  <si>
    <t>consent2</t>
  </si>
  <si>
    <t>consent3</t>
  </si>
  <si>
    <t>Yes</t>
  </si>
  <si>
    <t>Experience</t>
  </si>
  <si>
    <t>APIs</t>
  </si>
  <si>
    <t>experience_1</t>
  </si>
  <si>
    <t>experience_2</t>
  </si>
  <si>
    <t>experience_3</t>
  </si>
  <si>
    <t>experience_4</t>
  </si>
  <si>
    <t>experience_5</t>
  </si>
  <si>
    <t>FIT5047 Fundamentals of Artificial Intelligence 2020</t>
  </si>
  <si>
    <t>Netica</t>
  </si>
  <si>
    <t>Years</t>
  </si>
  <si>
    <t>Chain_Q1_Initial Value</t>
  </si>
  <si>
    <t>Eval results</t>
  </si>
  <si>
    <t>Chain_Q1_Correct Answer</t>
  </si>
  <si>
    <t>Chain_Q1_Correct Direction</t>
  </si>
  <si>
    <t>Decreased</t>
  </si>
  <si>
    <t>Chain_Q1_P_Best Estimate</t>
  </si>
  <si>
    <t>Eval_Correct</t>
  </si>
  <si>
    <t>Last_year</t>
  </si>
  <si>
    <t>Used_BN_in_research?</t>
  </si>
  <si>
    <t>Future_Experiments_Participation</t>
  </si>
  <si>
    <t>Data_In_Future_Research</t>
  </si>
  <si>
    <t>Duration_Minutes</t>
  </si>
  <si>
    <t>Participant_ID</t>
  </si>
  <si>
    <t>Cohort_Type</t>
  </si>
  <si>
    <t>F</t>
  </si>
  <si>
    <t>T</t>
  </si>
  <si>
    <t>Chain_Q1_P_Cond1_Increased</t>
  </si>
  <si>
    <t>Chain_Q1_P_Cond1_Decreased</t>
  </si>
  <si>
    <t>Chain_Q1_P_Cond1_The_Same</t>
  </si>
  <si>
    <t>Chain_Q1_P_Cond2</t>
  </si>
  <si>
    <t>Chain_Q1_P_Cond3</t>
  </si>
  <si>
    <t>N/A</t>
  </si>
  <si>
    <t>Correct_Answer</t>
  </si>
  <si>
    <t>Chain_Q1_P_Cond4</t>
  </si>
  <si>
    <t>Chain_Simple_Q1_18</t>
  </si>
  <si>
    <t>Chain_Q1_Initial Value - Chain_Simple_Q1_18</t>
  </si>
  <si>
    <t>Chain_Q2_Initial Value</t>
  </si>
  <si>
    <t>Chain_Q2_P_Best Estimate</t>
  </si>
  <si>
    <t>Chain_Q2_P_Cond1_Increased</t>
  </si>
  <si>
    <t>Chain_Q2_P_Cond1_Decreased</t>
  </si>
  <si>
    <t>Chain_Q2_P_Cond1_The_Same</t>
  </si>
  <si>
    <t>Chain_Q2_P_Cond2</t>
  </si>
  <si>
    <t>Chain_Q2_P_Cond3</t>
  </si>
  <si>
    <t>Chain_Q2_P_Cond4</t>
  </si>
  <si>
    <t>Chain_Simple_Q2_18</t>
  </si>
  <si>
    <t>Chain_Q2_Initial Value - Chain_Simple_Q2_18</t>
  </si>
  <si>
    <t>Chain_Q3_Initial Value</t>
  </si>
  <si>
    <t>Chain_Q3_Correct Answer</t>
  </si>
  <si>
    <t>Chain_Q3_Correct Direction</t>
  </si>
  <si>
    <t>Chain_Q3_P_Best Estimate</t>
  </si>
  <si>
    <t>Chain_Simple_Q3_18</t>
  </si>
  <si>
    <t>Chain_Q3_Initial Value - Chain_Simple_Q3_18</t>
  </si>
  <si>
    <t>Chain_Q3_P_Cond1_Increased</t>
  </si>
  <si>
    <t>Chain_Q3_P_Cond1_Decreased</t>
  </si>
  <si>
    <t>Chain_Q3_P_Cond2</t>
  </si>
  <si>
    <t>Chain_Q2_Correct Answer</t>
  </si>
  <si>
    <t>Chain_Q2_Correct Direction</t>
  </si>
  <si>
    <t>Chain_Q3_P_Cond1_The_Same</t>
  </si>
  <si>
    <t>Chain_Q3_P_Cond3</t>
  </si>
  <si>
    <t>Chain_Q3_P_Cond4</t>
  </si>
  <si>
    <t>Increased</t>
  </si>
  <si>
    <t>| Q2_Initial Value - Chain_Simple_Q2_18 | / Q2_Initial Value * 100</t>
  </si>
  <si>
    <t>| Q3_Initial Value - Chain_Simple_Q3_18 | / Q3_Initial Value * 100</t>
  </si>
  <si>
    <t>Chain_Q4_Initial Value</t>
  </si>
  <si>
    <t>Chain_Q4_Correct Answer</t>
  </si>
  <si>
    <t>Chain_Q4_Correct Direction</t>
  </si>
  <si>
    <t>Chain_Simple_Q4_18</t>
  </si>
  <si>
    <t>Chain_Q4_P_Best Estimate</t>
  </si>
  <si>
    <t>Chain_Q4_P_Cond1_Increased</t>
  </si>
  <si>
    <t>Chain_Q4_P_Cond1_Decreased</t>
  </si>
  <si>
    <t>Chain_Q4_P_Cond1_The_Same</t>
  </si>
  <si>
    <t>Chain_Q4_Initial Value - Chain_Simple_Q4_18</t>
  </si>
  <si>
    <t>Chain_Q4_P_Cond2</t>
  </si>
  <si>
    <t>Chain_Q4_P_Cond3</t>
  </si>
  <si>
    <t>Chain_Q4_P_Cond4</t>
  </si>
  <si>
    <t>| Q4_Initial Value - Chain_Simple_Q4_18 | / Q4_Initial Value * 100</t>
  </si>
  <si>
    <t>Remained the Same</t>
  </si>
  <si>
    <t>Chain_Q5_Initial Value</t>
  </si>
  <si>
    <t>Chain_Q5_Correct Answer</t>
  </si>
  <si>
    <t>Chain_Q5_Correct Direction</t>
  </si>
  <si>
    <t>Chain_Q5_P_Best Estimate</t>
  </si>
  <si>
    <t>Chain_Q5_P_Cond1_Increased</t>
  </si>
  <si>
    <t>Chain_Q5_P_Cond1_Decreased</t>
  </si>
  <si>
    <t>Chain_Q5_P_Cond1_The_Same</t>
  </si>
  <si>
    <t>Chain_Q5_P_Cond2</t>
  </si>
  <si>
    <t>Chain_Q5_P_Cond3</t>
  </si>
  <si>
    <t>Chain_Q5_P_Cond4</t>
  </si>
  <si>
    <t>| Q5_Initial Value - Chain_Simple_Q5_18 | / Q5_Initial Value * 100</t>
  </si>
  <si>
    <t>Chain_Q5_Initial Value - Chain_Simple_Q5_18</t>
  </si>
  <si>
    <t>Chain_Simple_Q5_18</t>
  </si>
  <si>
    <t>Chain_Simple_Q4_18 - Chain_Simple_Q4_18 == 0</t>
  </si>
  <si>
    <t>CC_Q1_Initial Value</t>
  </si>
  <si>
    <t>CC_Q1_Correct Answer</t>
  </si>
  <si>
    <t>CC_Q1_Correct Direction</t>
  </si>
  <si>
    <t>CC_Q1_P_Best Estimate</t>
  </si>
  <si>
    <t>CC_Q1_P_Cond1_Increased</t>
  </si>
  <si>
    <t>CC_Q1_P_Cond1_Decreased</t>
  </si>
  <si>
    <t>CC_Q1_P_Cond1_The_Same</t>
  </si>
  <si>
    <t>CC_Q1_P_Cond2</t>
  </si>
  <si>
    <t>CC_Q1_P_Cond3</t>
  </si>
  <si>
    <t>CC_Q1_P_Cond4</t>
  </si>
  <si>
    <t>CC_Simple_Q1_18</t>
  </si>
  <si>
    <t>CC_Q1_Initial Value - CC_Q1_Simple_18</t>
  </si>
  <si>
    <t>| Q1_Initial Value - CC_Simple_Q1_18 | / Q1_Initial Value * 100</t>
  </si>
  <si>
    <t>CC_Simple_Q2_18</t>
  </si>
  <si>
    <t>CC_Q2_Initial Value - CC_Q2_Simple_18</t>
  </si>
  <si>
    <t>| Q2_Initial Value - CC_Simple_Q2_18 | / Q2_Initial Value * 100</t>
  </si>
  <si>
    <t>CC_Q2_Initial Value</t>
  </si>
  <si>
    <t>CC_Q2_Correct Answer</t>
  </si>
  <si>
    <t>CC_Q2_Correct Direction</t>
  </si>
  <si>
    <t>CC_Q2_P_Best Estimate</t>
  </si>
  <si>
    <t>CC_Q2_P_Cond1_Increased</t>
  </si>
  <si>
    <t>CC_Q2_P_Cond1_Decreased</t>
  </si>
  <si>
    <t>CC_Q2_P_Cond1_The_Same</t>
  </si>
  <si>
    <t>CC_Q2_P_Cond2</t>
  </si>
  <si>
    <t>CC_Q2_P_Cond3</t>
  </si>
  <si>
    <t>CC_Q2_P_Cond4</t>
  </si>
  <si>
    <t xml:space="preserve">CC_Simple_Q2_18 - CC_Simple_Q1_18 &gt; 0 </t>
  </si>
  <si>
    <t>CC_Q3_Initial Value</t>
  </si>
  <si>
    <t>CC_Q3_Correct Answer</t>
  </si>
  <si>
    <t>CC_Q3_Correct Direction</t>
  </si>
  <si>
    <t>Chain</t>
  </si>
  <si>
    <t>Question</t>
  </si>
  <si>
    <t>Q1</t>
  </si>
  <si>
    <t>medium</t>
  </si>
  <si>
    <t>hard</t>
  </si>
  <si>
    <t>Cohort</t>
  </si>
  <si>
    <t>Cond 1</t>
  </si>
  <si>
    <t>Change of direction from initial value</t>
  </si>
  <si>
    <t>Cond 2</t>
  </si>
  <si>
    <t>Comparison to previous question</t>
  </si>
  <si>
    <t>Cond 3</t>
  </si>
  <si>
    <t>More than or less than change of previous question</t>
  </si>
  <si>
    <t xml:space="preserve">Cond 4 </t>
  </si>
  <si>
    <t xml:space="preserve">Percentage of difference from initial value </t>
  </si>
  <si>
    <t xml:space="preserve">Cond 3 - More/Less Than Previous Question </t>
  </si>
  <si>
    <t>Comments</t>
  </si>
  <si>
    <t>Q2</t>
  </si>
  <si>
    <t>Q3</t>
  </si>
  <si>
    <t>Q4</t>
  </si>
  <si>
    <t>Q5</t>
  </si>
  <si>
    <t xml:space="preserve">Cond 2 - 
Previous Question </t>
  </si>
  <si>
    <t>D-separation</t>
  </si>
  <si>
    <t>Initial 
Value</t>
  </si>
  <si>
    <t>End 
Value</t>
  </si>
  <si>
    <t>Cond 1 - 
Direction</t>
  </si>
  <si>
    <t xml:space="preserve">Cond 4 - Percentage of Change </t>
  </si>
  <si>
    <t>Wrote the same as in Q3</t>
  </si>
  <si>
    <t>Common Cause</t>
  </si>
  <si>
    <t>Q6</t>
  </si>
  <si>
    <t>Q7</t>
  </si>
  <si>
    <t>Wrote percentage higher than in Q1</t>
  </si>
  <si>
    <t>Wrote the same as in Q6</t>
  </si>
  <si>
    <t>Common Effect</t>
  </si>
  <si>
    <t>Wrote percentage lower than in Q2</t>
  </si>
  <si>
    <t>Wrote percentage higher than in Q2 and Q3</t>
  </si>
  <si>
    <t>Independent Cause</t>
  </si>
  <si>
    <t>Explaining Away</t>
  </si>
  <si>
    <t xml:space="preserve">Combined cause to effect - adding values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</si>
</sst>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i/>
      <sz val="9"/>
      <color theme="0" tint="-0.499984740745262"/>
      <name val="Calibri Light"/>
      <family val="2"/>
      <scheme val="maj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0" fontId="0" fillId="4" borderId="0" xfId="0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D84B-DB5C-41D9-A3B7-4367B74F9268}">
  <dimension ref="A1:CM5"/>
  <sheetViews>
    <sheetView topLeftCell="C1" workbookViewId="0">
      <selection activeCell="L5" sqref="L5:U5"/>
    </sheetView>
  </sheetViews>
  <sheetFormatPr defaultRowHeight="14.5" x14ac:dyDescent="0.35"/>
  <cols>
    <col min="1" max="1" width="12.6328125" bestFit="1" customWidth="1"/>
    <col min="2" max="2" width="11.54296875" bestFit="1" customWidth="1"/>
    <col min="3" max="4" width="22.6328125" bestFit="1" customWidth="1"/>
    <col min="5" max="5" width="29.54296875" bestFit="1" customWidth="1"/>
    <col min="6" max="6" width="12.6328125" customWidth="1"/>
    <col min="7" max="8" width="11.90625" bestFit="1" customWidth="1"/>
    <col min="9" max="9" width="20.1796875" bestFit="1" customWidth="1"/>
    <col min="10" max="10" width="11.90625" bestFit="1" customWidth="1"/>
    <col min="11" max="11" width="15.36328125" bestFit="1" customWidth="1"/>
    <col min="12" max="12" width="19.81640625" bestFit="1" customWidth="1"/>
    <col min="13" max="13" width="22.81640625" bestFit="1" customWidth="1"/>
    <col min="14" max="14" width="24.08984375" bestFit="1" customWidth="1"/>
    <col min="15" max="15" width="23.36328125" bestFit="1" customWidth="1"/>
    <col min="16" max="16" width="15.54296875" customWidth="1"/>
    <col min="17" max="17" width="14.6328125" customWidth="1"/>
    <col min="18" max="18" width="10.453125" customWidth="1"/>
    <col min="19" max="20" width="17.453125" bestFit="1" customWidth="1"/>
    <col min="21" max="21" width="35.90625" customWidth="1"/>
    <col min="22" max="22" width="19.81640625" bestFit="1" customWidth="1"/>
    <col min="24" max="24" width="24.26953125" bestFit="1" customWidth="1"/>
    <col min="25" max="25" width="23.36328125" bestFit="1" customWidth="1"/>
    <col min="29" max="30" width="17.453125" bestFit="1" customWidth="1"/>
    <col min="31" max="31" width="50.453125" bestFit="1" customWidth="1"/>
    <col min="34" max="34" width="24.26953125" bestFit="1" customWidth="1"/>
    <col min="35" max="35" width="23.36328125" bestFit="1" customWidth="1"/>
    <col min="41" max="41" width="56.54296875" bestFit="1" customWidth="1"/>
    <col min="51" max="51" width="56.54296875" bestFit="1" customWidth="1"/>
    <col min="61" max="61" width="56.54296875" bestFit="1" customWidth="1"/>
    <col min="71" max="71" width="54" bestFit="1" customWidth="1"/>
    <col min="75" max="75" width="20.7265625" bestFit="1" customWidth="1"/>
    <col min="81" max="81" width="54" bestFit="1" customWidth="1"/>
  </cols>
  <sheetData>
    <row r="1" spans="1:91" x14ac:dyDescent="0.35">
      <c r="A1" t="s">
        <v>0</v>
      </c>
    </row>
    <row r="2" spans="1:91" x14ac:dyDescent="0.35">
      <c r="L2" s="5"/>
      <c r="M2" s="5"/>
      <c r="N2" s="5"/>
      <c r="O2" s="5"/>
      <c r="P2" s="5"/>
      <c r="Q2" s="5"/>
      <c r="R2" s="5"/>
      <c r="U2" s="5"/>
      <c r="V2" s="5"/>
      <c r="W2" s="5"/>
      <c r="X2" s="5"/>
      <c r="Y2" s="5"/>
      <c r="Z2" s="5"/>
      <c r="AA2" s="5"/>
      <c r="AB2" s="5"/>
      <c r="AE2" s="5"/>
      <c r="AF2" s="5"/>
      <c r="AG2" s="5"/>
      <c r="AH2" s="5"/>
      <c r="AI2" s="5"/>
      <c r="AJ2" s="5"/>
      <c r="AK2" s="5"/>
      <c r="AL2" s="5"/>
      <c r="AO2" s="5"/>
      <c r="AP2" s="5"/>
      <c r="AQ2" s="5"/>
      <c r="AR2" s="5"/>
      <c r="AS2" s="5"/>
      <c r="AT2" s="5"/>
      <c r="AU2" s="5"/>
      <c r="AV2" s="5"/>
      <c r="AW2" s="5"/>
      <c r="AZ2" s="5"/>
      <c r="BA2" s="5"/>
      <c r="BB2" s="5"/>
      <c r="BC2" s="5"/>
      <c r="BD2" s="5"/>
      <c r="BE2" s="5"/>
      <c r="BF2" s="5"/>
      <c r="BI2" s="5"/>
      <c r="BJ2" s="5"/>
      <c r="BK2" s="5"/>
      <c r="BL2" s="5"/>
      <c r="BM2" s="5"/>
      <c r="BN2" s="5"/>
      <c r="BO2" s="5"/>
      <c r="BP2" s="5"/>
      <c r="BS2" s="5"/>
      <c r="BT2" s="5"/>
      <c r="BU2" s="5"/>
      <c r="BV2" s="5"/>
      <c r="BW2" s="5"/>
      <c r="BX2" s="5"/>
      <c r="BY2" s="5"/>
      <c r="BZ2" s="5"/>
      <c r="CC2" s="5"/>
      <c r="CD2" s="5"/>
      <c r="CE2" s="5"/>
      <c r="CF2" s="5"/>
      <c r="CG2" s="5"/>
      <c r="CH2" s="5"/>
      <c r="CI2" s="5"/>
      <c r="CJ2" s="5"/>
      <c r="CM2" s="5"/>
    </row>
    <row r="3" spans="1:91" x14ac:dyDescent="0.3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s="2" t="s">
        <v>19</v>
      </c>
      <c r="L3" s="3"/>
      <c r="M3" s="3" t="s">
        <v>40</v>
      </c>
      <c r="N3" s="3"/>
      <c r="O3" t="s">
        <v>42</v>
      </c>
      <c r="P3" s="7" t="s">
        <v>43</v>
      </c>
      <c r="Q3" s="7"/>
      <c r="R3" s="7"/>
      <c r="S3" s="3"/>
      <c r="T3" s="3"/>
      <c r="U3" s="2" t="s">
        <v>69</v>
      </c>
      <c r="V3" s="3"/>
      <c r="W3" s="3" t="s">
        <v>40</v>
      </c>
      <c r="X3" s="3"/>
      <c r="Y3" t="s">
        <v>52</v>
      </c>
      <c r="Z3" s="7" t="s">
        <v>53</v>
      </c>
      <c r="AA3" s="7"/>
      <c r="AB3" s="7"/>
      <c r="AC3" s="3"/>
      <c r="AD3" s="3"/>
      <c r="AE3" s="2" t="s">
        <v>69</v>
      </c>
      <c r="AF3" s="3"/>
      <c r="AG3" s="3" t="s">
        <v>40</v>
      </c>
      <c r="AH3" s="3"/>
      <c r="AI3" t="s">
        <v>58</v>
      </c>
      <c r="AJ3" s="7" t="s">
        <v>59</v>
      </c>
      <c r="AK3" s="7"/>
      <c r="AL3" s="7"/>
      <c r="AM3" s="3"/>
      <c r="AN3" s="3"/>
      <c r="AO3" s="2" t="s">
        <v>70</v>
      </c>
      <c r="AP3" s="3"/>
      <c r="AQ3" s="3" t="s">
        <v>40</v>
      </c>
      <c r="AR3" s="3"/>
      <c r="AS3" t="s">
        <v>74</v>
      </c>
      <c r="AT3" s="7" t="s">
        <v>79</v>
      </c>
      <c r="AU3" s="7"/>
      <c r="AV3" s="7"/>
      <c r="AW3" s="1" t="s">
        <v>98</v>
      </c>
      <c r="AX3" s="3"/>
      <c r="AY3" s="2" t="s">
        <v>83</v>
      </c>
      <c r="AZ3" s="3"/>
      <c r="BA3" s="3" t="s">
        <v>40</v>
      </c>
      <c r="BB3" s="3"/>
      <c r="BC3" t="s">
        <v>97</v>
      </c>
      <c r="BD3" s="7" t="s">
        <v>96</v>
      </c>
      <c r="BE3" s="7"/>
      <c r="BF3" s="7"/>
      <c r="BG3" s="3"/>
      <c r="BH3" s="3"/>
      <c r="BI3" s="2" t="s">
        <v>95</v>
      </c>
      <c r="BJ3" s="3"/>
      <c r="BK3" s="3" t="s">
        <v>40</v>
      </c>
      <c r="BL3" s="3"/>
      <c r="BM3" t="s">
        <v>109</v>
      </c>
      <c r="BN3" s="7" t="s">
        <v>110</v>
      </c>
      <c r="BO3" s="7"/>
      <c r="BP3" s="7"/>
      <c r="BQ3" s="3"/>
      <c r="BR3" s="3"/>
      <c r="BS3" s="2" t="s">
        <v>111</v>
      </c>
      <c r="BT3" s="3"/>
      <c r="BU3" s="3" t="s">
        <v>40</v>
      </c>
      <c r="BV3" s="3"/>
      <c r="BW3" t="s">
        <v>112</v>
      </c>
      <c r="BX3" s="7" t="s">
        <v>113</v>
      </c>
      <c r="BY3" s="7"/>
      <c r="BZ3" s="7"/>
      <c r="CA3" s="3"/>
      <c r="CB3" s="2" t="s">
        <v>125</v>
      </c>
      <c r="CC3" s="2" t="s">
        <v>114</v>
      </c>
      <c r="CD3" s="3"/>
      <c r="CE3" s="3" t="s">
        <v>40</v>
      </c>
      <c r="CF3" s="3"/>
      <c r="CG3" t="s">
        <v>112</v>
      </c>
      <c r="CH3" s="7" t="s">
        <v>113</v>
      </c>
      <c r="CI3" s="7"/>
      <c r="CJ3" s="7"/>
      <c r="CK3" s="3"/>
      <c r="CL3" s="2" t="s">
        <v>125</v>
      </c>
      <c r="CM3" s="2" t="s">
        <v>114</v>
      </c>
    </row>
    <row r="4" spans="1:91" x14ac:dyDescent="0.35">
      <c r="A4" t="s">
        <v>30</v>
      </c>
      <c r="B4" t="s">
        <v>31</v>
      </c>
      <c r="C4" t="s">
        <v>29</v>
      </c>
      <c r="D4" t="s">
        <v>28</v>
      </c>
      <c r="E4" t="s">
        <v>27</v>
      </c>
      <c r="F4" t="s">
        <v>8</v>
      </c>
      <c r="G4" t="s">
        <v>9</v>
      </c>
      <c r="H4" t="s">
        <v>17</v>
      </c>
      <c r="I4" t="s">
        <v>26</v>
      </c>
      <c r="J4" t="s">
        <v>25</v>
      </c>
      <c r="K4" t="s">
        <v>24</v>
      </c>
      <c r="L4" t="s">
        <v>18</v>
      </c>
      <c r="M4" t="s">
        <v>20</v>
      </c>
      <c r="N4" t="s">
        <v>21</v>
      </c>
      <c r="O4" t="s">
        <v>23</v>
      </c>
      <c r="P4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41</v>
      </c>
      <c r="V4" t="s">
        <v>44</v>
      </c>
      <c r="W4" t="s">
        <v>63</v>
      </c>
      <c r="X4" t="s">
        <v>64</v>
      </c>
      <c r="Y4" t="s">
        <v>45</v>
      </c>
      <c r="Z4" t="s">
        <v>46</v>
      </c>
      <c r="AA4" t="s">
        <v>47</v>
      </c>
      <c r="AB4" t="s">
        <v>48</v>
      </c>
      <c r="AC4" t="s">
        <v>49</v>
      </c>
      <c r="AD4" t="s">
        <v>50</v>
      </c>
      <c r="AE4" t="s">
        <v>51</v>
      </c>
      <c r="AF4" t="s">
        <v>54</v>
      </c>
      <c r="AG4" t="s">
        <v>55</v>
      </c>
      <c r="AH4" t="s">
        <v>56</v>
      </c>
      <c r="AI4" t="s">
        <v>57</v>
      </c>
      <c r="AJ4" t="s">
        <v>60</v>
      </c>
      <c r="AK4" t="s">
        <v>61</v>
      </c>
      <c r="AL4" t="s">
        <v>65</v>
      </c>
      <c r="AM4" t="s">
        <v>62</v>
      </c>
      <c r="AN4" t="s">
        <v>66</v>
      </c>
      <c r="AO4" t="s">
        <v>67</v>
      </c>
      <c r="AP4" t="s">
        <v>71</v>
      </c>
      <c r="AQ4" t="s">
        <v>72</v>
      </c>
      <c r="AR4" t="s">
        <v>73</v>
      </c>
      <c r="AS4" t="s">
        <v>75</v>
      </c>
      <c r="AT4" t="s">
        <v>76</v>
      </c>
      <c r="AU4" t="s">
        <v>77</v>
      </c>
      <c r="AV4" t="s">
        <v>78</v>
      </c>
      <c r="AW4" t="s">
        <v>80</v>
      </c>
      <c r="AX4" t="s">
        <v>81</v>
      </c>
      <c r="AY4" t="s">
        <v>82</v>
      </c>
      <c r="AZ4" t="s">
        <v>85</v>
      </c>
      <c r="BA4" t="s">
        <v>86</v>
      </c>
      <c r="BB4" t="s">
        <v>87</v>
      </c>
      <c r="BC4" t="s">
        <v>88</v>
      </c>
      <c r="BD4" t="s">
        <v>89</v>
      </c>
      <c r="BE4" t="s">
        <v>90</v>
      </c>
      <c r="BF4" t="s">
        <v>91</v>
      </c>
      <c r="BG4" t="s">
        <v>92</v>
      </c>
      <c r="BH4" t="s">
        <v>93</v>
      </c>
      <c r="BI4" t="s">
        <v>94</v>
      </c>
      <c r="BJ4" t="s">
        <v>99</v>
      </c>
      <c r="BK4" t="s">
        <v>100</v>
      </c>
      <c r="BL4" t="s">
        <v>101</v>
      </c>
      <c r="BM4" t="s">
        <v>102</v>
      </c>
      <c r="BN4" t="s">
        <v>103</v>
      </c>
      <c r="BO4" t="s">
        <v>104</v>
      </c>
      <c r="BP4" t="s">
        <v>105</v>
      </c>
      <c r="BQ4" t="s">
        <v>106</v>
      </c>
      <c r="BR4" t="s">
        <v>107</v>
      </c>
      <c r="BS4" t="s">
        <v>108</v>
      </c>
      <c r="BT4" t="s">
        <v>115</v>
      </c>
      <c r="BU4" t="s">
        <v>116</v>
      </c>
      <c r="BV4" t="s">
        <v>117</v>
      </c>
      <c r="BW4" t="s">
        <v>118</v>
      </c>
      <c r="BX4" t="s">
        <v>119</v>
      </c>
      <c r="BY4" t="s">
        <v>120</v>
      </c>
      <c r="BZ4" t="s">
        <v>121</v>
      </c>
      <c r="CA4" t="s">
        <v>122</v>
      </c>
      <c r="CB4" t="s">
        <v>123</v>
      </c>
      <c r="CC4" t="s">
        <v>124</v>
      </c>
      <c r="CD4" t="s">
        <v>126</v>
      </c>
      <c r="CE4" t="s">
        <v>127</v>
      </c>
      <c r="CF4" t="s">
        <v>128</v>
      </c>
      <c r="CG4" t="s">
        <v>118</v>
      </c>
      <c r="CH4" t="s">
        <v>119</v>
      </c>
      <c r="CI4" t="s">
        <v>120</v>
      </c>
      <c r="CJ4" t="s">
        <v>121</v>
      </c>
      <c r="CK4" t="s">
        <v>122</v>
      </c>
      <c r="CL4" t="s">
        <v>123</v>
      </c>
      <c r="CM4" t="s">
        <v>124</v>
      </c>
    </row>
    <row r="5" spans="1:91" x14ac:dyDescent="0.35">
      <c r="A5">
        <v>20130104</v>
      </c>
      <c r="B5" t="s">
        <v>3</v>
      </c>
      <c r="C5">
        <v>39.4</v>
      </c>
      <c r="D5" t="s">
        <v>7</v>
      </c>
      <c r="E5" t="s">
        <v>7</v>
      </c>
      <c r="F5" t="s">
        <v>15</v>
      </c>
      <c r="G5" t="s">
        <v>16</v>
      </c>
      <c r="H5">
        <v>1</v>
      </c>
      <c r="I5" t="s">
        <v>7</v>
      </c>
      <c r="J5" t="s">
        <v>7</v>
      </c>
      <c r="K5" s="4">
        <v>8</v>
      </c>
      <c r="L5">
        <v>38</v>
      </c>
      <c r="M5">
        <v>10</v>
      </c>
      <c r="N5" t="s">
        <v>22</v>
      </c>
      <c r="O5">
        <v>22</v>
      </c>
      <c r="P5" t="s">
        <v>32</v>
      </c>
      <c r="Q5" t="s">
        <v>33</v>
      </c>
      <c r="R5" t="s">
        <v>32</v>
      </c>
      <c r="S5" t="s">
        <v>39</v>
      </c>
      <c r="T5" t="s">
        <v>39</v>
      </c>
      <c r="U5">
        <f>ROUND(ABS(L5-O5)/L5*100, 2)</f>
        <v>42.11</v>
      </c>
      <c r="V5">
        <v>40.4</v>
      </c>
      <c r="W5">
        <v>18</v>
      </c>
      <c r="X5" t="s">
        <v>22</v>
      </c>
      <c r="Y5">
        <v>22</v>
      </c>
      <c r="Z5" t="s">
        <v>32</v>
      </c>
      <c r="AA5" t="s">
        <v>33</v>
      </c>
      <c r="AB5" t="s">
        <v>32</v>
      </c>
      <c r="AC5" t="s">
        <v>39</v>
      </c>
      <c r="AD5" t="s">
        <v>39</v>
      </c>
      <c r="AE5">
        <f>ROUND(ABS(V5-Y5)/V5*100, 2)</f>
        <v>45.54</v>
      </c>
      <c r="AF5">
        <v>18</v>
      </c>
      <c r="AG5">
        <v>90</v>
      </c>
      <c r="AH5" t="s">
        <v>68</v>
      </c>
      <c r="AI5">
        <v>15</v>
      </c>
      <c r="AJ5" t="s">
        <v>32</v>
      </c>
      <c r="AK5" t="s">
        <v>33</v>
      </c>
      <c r="AL5" t="s">
        <v>32</v>
      </c>
      <c r="AM5" t="s">
        <v>39</v>
      </c>
      <c r="AN5" t="s">
        <v>39</v>
      </c>
      <c r="AO5">
        <f>ROUND(ABS(AF5-AI5)/AF5*100, 2)</f>
        <v>16.670000000000002</v>
      </c>
      <c r="AP5">
        <v>40.4</v>
      </c>
      <c r="AQ5">
        <v>90</v>
      </c>
      <c r="AR5" t="s">
        <v>68</v>
      </c>
      <c r="AS5">
        <v>32</v>
      </c>
      <c r="AT5" t="s">
        <v>32</v>
      </c>
      <c r="AU5" t="s">
        <v>33</v>
      </c>
      <c r="AV5" t="s">
        <v>32</v>
      </c>
      <c r="AW5" t="s">
        <v>32</v>
      </c>
      <c r="AX5" t="s">
        <v>39</v>
      </c>
      <c r="AY5">
        <f>ROUND(ABS(AP5-AS5)/AP5*100, 2)</f>
        <v>20.79</v>
      </c>
      <c r="AZ5">
        <v>90</v>
      </c>
      <c r="BA5">
        <v>90</v>
      </c>
      <c r="BB5" t="s">
        <v>84</v>
      </c>
      <c r="BC5">
        <v>75</v>
      </c>
      <c r="BD5" t="s">
        <v>32</v>
      </c>
      <c r="BE5" t="s">
        <v>33</v>
      </c>
      <c r="BF5" t="s">
        <v>32</v>
      </c>
      <c r="BG5" t="s">
        <v>39</v>
      </c>
      <c r="BH5" t="s">
        <v>39</v>
      </c>
      <c r="BI5">
        <f>ROUND(ABS(AZ5-BC5)/AZ5*100, 2)</f>
        <v>16.670000000000002</v>
      </c>
      <c r="BJ5">
        <v>20</v>
      </c>
      <c r="BK5">
        <v>52.9</v>
      </c>
      <c r="BL5" t="s">
        <v>68</v>
      </c>
      <c r="BM5">
        <v>10</v>
      </c>
      <c r="BN5" t="s">
        <v>32</v>
      </c>
      <c r="BO5" t="s">
        <v>33</v>
      </c>
      <c r="BP5" t="s">
        <v>32</v>
      </c>
      <c r="BQ5" t="s">
        <v>39</v>
      </c>
      <c r="BR5" t="s">
        <v>39</v>
      </c>
      <c r="BS5">
        <f>ROUND(ABS(BJ5-BM5)/BJ5*100, 2)</f>
        <v>50</v>
      </c>
      <c r="BT5">
        <v>20</v>
      </c>
      <c r="BU5">
        <v>63.6</v>
      </c>
      <c r="BV5" t="s">
        <v>68</v>
      </c>
      <c r="BW5">
        <v>15</v>
      </c>
      <c r="BX5" t="s">
        <v>32</v>
      </c>
      <c r="BY5" t="s">
        <v>33</v>
      </c>
      <c r="BZ5" t="s">
        <v>32</v>
      </c>
      <c r="CA5" t="s">
        <v>39</v>
      </c>
      <c r="CB5" t="s">
        <v>33</v>
      </c>
      <c r="CC5">
        <f>ROUND(ABS(BT5-BW5)/BT5*100, 2)</f>
        <v>25</v>
      </c>
      <c r="CD5">
        <v>20</v>
      </c>
      <c r="CE5">
        <v>63.6</v>
      </c>
      <c r="CF5" t="s">
        <v>68</v>
      </c>
      <c r="CG5">
        <v>15</v>
      </c>
      <c r="CH5" t="s">
        <v>32</v>
      </c>
      <c r="CI5" t="s">
        <v>33</v>
      </c>
      <c r="CJ5" t="s">
        <v>32</v>
      </c>
      <c r="CK5" t="s">
        <v>39</v>
      </c>
      <c r="CL5" t="s">
        <v>33</v>
      </c>
      <c r="CM5">
        <f>ROUND(ABS(CD5-CG5)/CD5*100, 2)</f>
        <v>25</v>
      </c>
    </row>
  </sheetData>
  <mergeCells count="8">
    <mergeCell ref="BX3:BZ3"/>
    <mergeCell ref="CH3:CJ3"/>
    <mergeCell ref="Z3:AB3"/>
    <mergeCell ref="AJ3:AL3"/>
    <mergeCell ref="P3:R3"/>
    <mergeCell ref="AT3:AV3"/>
    <mergeCell ref="BD3:BF3"/>
    <mergeCell ref="BN3:B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6B3-DE31-4248-BF63-FDC2B3E2D576}">
  <dimension ref="A1:Q70"/>
  <sheetViews>
    <sheetView tabSelected="1" topLeftCell="A39" workbookViewId="0">
      <selection activeCell="A49" sqref="A49:I70"/>
    </sheetView>
  </sheetViews>
  <sheetFormatPr defaultRowHeight="14.5" x14ac:dyDescent="0.35"/>
  <cols>
    <col min="1" max="1" width="7.36328125" customWidth="1"/>
    <col min="2" max="2" width="6.81640625" bestFit="1" customWidth="1"/>
    <col min="3" max="3" width="6.08984375" customWidth="1"/>
    <col min="4" max="4" width="5.26953125" bestFit="1" customWidth="1"/>
    <col min="5" max="5" width="7.81640625" customWidth="1"/>
    <col min="6" max="6" width="14.453125" customWidth="1"/>
    <col min="7" max="7" width="19.1796875" customWidth="1"/>
    <col min="8" max="8" width="16" customWidth="1"/>
    <col min="9" max="9" width="10" customWidth="1"/>
  </cols>
  <sheetData>
    <row r="1" spans="1:17" x14ac:dyDescent="0.35">
      <c r="A1" s="6" t="s">
        <v>129</v>
      </c>
      <c r="P1" t="s">
        <v>135</v>
      </c>
      <c r="Q1" t="s">
        <v>136</v>
      </c>
    </row>
    <row r="2" spans="1:17" x14ac:dyDescent="0.35">
      <c r="P2" t="s">
        <v>137</v>
      </c>
      <c r="Q2" t="s">
        <v>138</v>
      </c>
    </row>
    <row r="3" spans="1:17" ht="24.5" x14ac:dyDescent="0.35">
      <c r="A3" s="8" t="s">
        <v>130</v>
      </c>
      <c r="B3" s="8" t="s">
        <v>134</v>
      </c>
      <c r="C3" s="9" t="s">
        <v>151</v>
      </c>
      <c r="D3" s="9" t="s">
        <v>152</v>
      </c>
      <c r="E3" s="9" t="s">
        <v>153</v>
      </c>
      <c r="F3" s="10" t="s">
        <v>149</v>
      </c>
      <c r="G3" s="10" t="s">
        <v>143</v>
      </c>
      <c r="H3" s="10" t="s">
        <v>154</v>
      </c>
      <c r="I3" s="11" t="s">
        <v>144</v>
      </c>
      <c r="P3" t="s">
        <v>139</v>
      </c>
      <c r="Q3" t="s">
        <v>140</v>
      </c>
    </row>
    <row r="4" spans="1:17" x14ac:dyDescent="0.35">
      <c r="A4" s="12" t="s">
        <v>131</v>
      </c>
      <c r="B4" s="13" t="s">
        <v>3</v>
      </c>
      <c r="C4" s="14">
        <v>38</v>
      </c>
      <c r="D4" s="14">
        <v>10</v>
      </c>
      <c r="E4" s="15" t="s">
        <v>22</v>
      </c>
      <c r="F4" s="16" t="s">
        <v>39</v>
      </c>
      <c r="G4" s="16" t="s">
        <v>39</v>
      </c>
      <c r="H4" s="14">
        <f>ROUND(ABS(C4-D4)/C4 * 100, 1)</f>
        <v>73.7</v>
      </c>
      <c r="I4" s="15"/>
      <c r="P4" t="s">
        <v>141</v>
      </c>
      <c r="Q4" t="s">
        <v>142</v>
      </c>
    </row>
    <row r="5" spans="1:17" x14ac:dyDescent="0.35">
      <c r="A5" s="17"/>
      <c r="B5" s="13" t="s">
        <v>132</v>
      </c>
      <c r="C5" s="14">
        <v>40.4</v>
      </c>
      <c r="D5" s="14">
        <v>18</v>
      </c>
      <c r="E5" s="18"/>
      <c r="F5" s="19"/>
      <c r="G5" s="19"/>
      <c r="H5" s="14">
        <f t="shared" ref="H5:H18" si="0">ROUND(ABS(C5-D5)/C5 * 100, 1)</f>
        <v>55.4</v>
      </c>
      <c r="I5" s="18"/>
    </row>
    <row r="6" spans="1:17" x14ac:dyDescent="0.35">
      <c r="A6" s="20"/>
      <c r="B6" s="13" t="s">
        <v>133</v>
      </c>
      <c r="C6" s="14">
        <v>43.1</v>
      </c>
      <c r="D6" s="14">
        <v>38.6</v>
      </c>
      <c r="E6" s="21"/>
      <c r="F6" s="22"/>
      <c r="G6" s="22"/>
      <c r="H6" s="14">
        <f t="shared" si="0"/>
        <v>10.4</v>
      </c>
      <c r="I6" s="21"/>
    </row>
    <row r="7" spans="1:17" x14ac:dyDescent="0.35">
      <c r="A7" s="12" t="s">
        <v>145</v>
      </c>
      <c r="B7" s="13" t="s">
        <v>3</v>
      </c>
      <c r="C7" s="14">
        <v>40.4</v>
      </c>
      <c r="D7" s="14">
        <v>18</v>
      </c>
      <c r="E7" s="15" t="s">
        <v>22</v>
      </c>
      <c r="F7" s="16" t="s">
        <v>39</v>
      </c>
      <c r="G7" s="16" t="s">
        <v>39</v>
      </c>
      <c r="H7" s="14">
        <f t="shared" si="0"/>
        <v>55.4</v>
      </c>
      <c r="I7" s="15"/>
    </row>
    <row r="8" spans="1:17" x14ac:dyDescent="0.35">
      <c r="A8" s="17"/>
      <c r="B8" s="13" t="s">
        <v>132</v>
      </c>
      <c r="C8" s="14">
        <v>43.1</v>
      </c>
      <c r="D8" s="14">
        <v>38.6</v>
      </c>
      <c r="E8" s="18"/>
      <c r="F8" s="19"/>
      <c r="G8" s="19"/>
      <c r="H8" s="14">
        <f t="shared" si="0"/>
        <v>10.4</v>
      </c>
      <c r="I8" s="18"/>
    </row>
    <row r="9" spans="1:17" x14ac:dyDescent="0.35">
      <c r="A9" s="20"/>
      <c r="B9" s="13" t="s">
        <v>133</v>
      </c>
      <c r="C9" s="14">
        <v>61.8</v>
      </c>
      <c r="D9" s="14">
        <v>61.2</v>
      </c>
      <c r="E9" s="21"/>
      <c r="F9" s="22"/>
      <c r="G9" s="22"/>
      <c r="H9" s="14">
        <f t="shared" si="0"/>
        <v>1</v>
      </c>
      <c r="I9" s="21"/>
    </row>
    <row r="10" spans="1:17" x14ac:dyDescent="0.35">
      <c r="A10" s="12" t="s">
        <v>146</v>
      </c>
      <c r="B10" s="13" t="s">
        <v>3</v>
      </c>
      <c r="C10" s="14">
        <v>18</v>
      </c>
      <c r="D10" s="14">
        <v>90</v>
      </c>
      <c r="E10" s="15" t="s">
        <v>68</v>
      </c>
      <c r="F10" s="16" t="s">
        <v>39</v>
      </c>
      <c r="G10" s="16" t="s">
        <v>39</v>
      </c>
      <c r="H10" s="14">
        <f t="shared" si="0"/>
        <v>400</v>
      </c>
      <c r="I10" s="15"/>
    </row>
    <row r="11" spans="1:17" x14ac:dyDescent="0.35">
      <c r="A11" s="17"/>
      <c r="B11" s="13" t="s">
        <v>132</v>
      </c>
      <c r="C11" s="14">
        <v>38.6</v>
      </c>
      <c r="D11" s="14">
        <v>55</v>
      </c>
      <c r="E11" s="18"/>
      <c r="F11" s="19"/>
      <c r="G11" s="19"/>
      <c r="H11" s="14">
        <f t="shared" si="0"/>
        <v>42.5</v>
      </c>
      <c r="I11" s="18"/>
    </row>
    <row r="12" spans="1:17" x14ac:dyDescent="0.35">
      <c r="A12" s="20"/>
      <c r="B12" s="13" t="s">
        <v>133</v>
      </c>
      <c r="C12" s="14">
        <v>61.2</v>
      </c>
      <c r="D12" s="14">
        <v>70</v>
      </c>
      <c r="E12" s="21"/>
      <c r="F12" s="22"/>
      <c r="G12" s="22"/>
      <c r="H12" s="14">
        <f t="shared" si="0"/>
        <v>14.4</v>
      </c>
      <c r="I12" s="21"/>
    </row>
    <row r="13" spans="1:17" ht="14.5" customHeight="1" x14ac:dyDescent="0.35">
      <c r="A13" s="12" t="s">
        <v>147</v>
      </c>
      <c r="B13" s="13" t="s">
        <v>3</v>
      </c>
      <c r="C13" s="14">
        <v>40.4</v>
      </c>
      <c r="D13" s="14">
        <v>90</v>
      </c>
      <c r="E13" s="15" t="s">
        <v>68</v>
      </c>
      <c r="F13" s="23" t="s">
        <v>155</v>
      </c>
      <c r="G13" s="16" t="s">
        <v>39</v>
      </c>
      <c r="H13" s="14">
        <f t="shared" si="0"/>
        <v>122.8</v>
      </c>
      <c r="I13" s="15" t="s">
        <v>150</v>
      </c>
    </row>
    <row r="14" spans="1:17" x14ac:dyDescent="0.35">
      <c r="A14" s="17"/>
      <c r="B14" s="13" t="s">
        <v>132</v>
      </c>
      <c r="C14" s="14">
        <v>43.1</v>
      </c>
      <c r="D14" s="14">
        <v>55</v>
      </c>
      <c r="E14" s="18"/>
      <c r="F14" s="24"/>
      <c r="G14" s="19"/>
      <c r="H14" s="14">
        <f t="shared" si="0"/>
        <v>27.6</v>
      </c>
      <c r="I14" s="18"/>
    </row>
    <row r="15" spans="1:17" x14ac:dyDescent="0.35">
      <c r="A15" s="20"/>
      <c r="B15" s="13" t="s">
        <v>133</v>
      </c>
      <c r="C15" s="14">
        <v>61.8</v>
      </c>
      <c r="D15" s="14">
        <v>70</v>
      </c>
      <c r="E15" s="21"/>
      <c r="F15" s="25"/>
      <c r="G15" s="22"/>
      <c r="H15" s="14">
        <f t="shared" si="0"/>
        <v>13.3</v>
      </c>
      <c r="I15" s="21"/>
    </row>
    <row r="16" spans="1:17" ht="14.5" customHeight="1" x14ac:dyDescent="0.35">
      <c r="A16" s="12" t="s">
        <v>148</v>
      </c>
      <c r="B16" s="13" t="s">
        <v>3</v>
      </c>
      <c r="C16" s="14">
        <v>90</v>
      </c>
      <c r="D16" s="14">
        <v>90</v>
      </c>
      <c r="E16" s="23" t="s">
        <v>84</v>
      </c>
      <c r="F16" s="16" t="s">
        <v>39</v>
      </c>
      <c r="G16" s="16" t="s">
        <v>39</v>
      </c>
      <c r="H16" s="14">
        <f t="shared" si="0"/>
        <v>0</v>
      </c>
      <c r="I16" s="15"/>
    </row>
    <row r="17" spans="1:9" x14ac:dyDescent="0.35">
      <c r="A17" s="17"/>
      <c r="B17" s="13" t="s">
        <v>132</v>
      </c>
      <c r="C17" s="14">
        <v>55</v>
      </c>
      <c r="D17" s="14">
        <v>55</v>
      </c>
      <c r="E17" s="24"/>
      <c r="F17" s="19"/>
      <c r="G17" s="19"/>
      <c r="H17" s="14">
        <f t="shared" si="0"/>
        <v>0</v>
      </c>
      <c r="I17" s="18"/>
    </row>
    <row r="18" spans="1:9" x14ac:dyDescent="0.35">
      <c r="A18" s="20"/>
      <c r="B18" s="13" t="s">
        <v>133</v>
      </c>
      <c r="C18" s="14">
        <v>70</v>
      </c>
      <c r="D18" s="14">
        <v>70</v>
      </c>
      <c r="E18" s="25"/>
      <c r="F18" s="22"/>
      <c r="G18" s="22"/>
      <c r="H18" s="14">
        <f t="shared" si="0"/>
        <v>0</v>
      </c>
      <c r="I18" s="21"/>
    </row>
    <row r="21" spans="1:9" x14ac:dyDescent="0.35">
      <c r="A21" s="6" t="s">
        <v>156</v>
      </c>
    </row>
    <row r="23" spans="1:9" ht="24.5" x14ac:dyDescent="0.35">
      <c r="A23" s="8" t="s">
        <v>130</v>
      </c>
      <c r="B23" s="8" t="s">
        <v>134</v>
      </c>
      <c r="C23" s="9" t="s">
        <v>151</v>
      </c>
      <c r="D23" s="9" t="s">
        <v>152</v>
      </c>
      <c r="E23" s="9" t="s">
        <v>153</v>
      </c>
      <c r="F23" s="10" t="s">
        <v>149</v>
      </c>
      <c r="G23" s="10" t="s">
        <v>143</v>
      </c>
      <c r="H23" s="10" t="s">
        <v>154</v>
      </c>
      <c r="I23" s="11" t="s">
        <v>144</v>
      </c>
    </row>
    <row r="24" spans="1:9" x14ac:dyDescent="0.35">
      <c r="A24" s="26" t="s">
        <v>131</v>
      </c>
      <c r="B24" s="13" t="s">
        <v>3</v>
      </c>
      <c r="C24" s="14">
        <v>20</v>
      </c>
      <c r="D24" s="14">
        <v>52.9</v>
      </c>
      <c r="E24" s="27" t="s">
        <v>68</v>
      </c>
      <c r="F24" s="28" t="s">
        <v>39</v>
      </c>
      <c r="G24" s="28" t="s">
        <v>39</v>
      </c>
      <c r="H24" s="14">
        <f>ROUND(ABS(C24-D24)/C24 * 100, 1)</f>
        <v>164.5</v>
      </c>
      <c r="I24" s="27"/>
    </row>
    <row r="25" spans="1:9" x14ac:dyDescent="0.35">
      <c r="A25" s="26"/>
      <c r="B25" s="13" t="s">
        <v>132</v>
      </c>
      <c r="C25" s="14">
        <v>17</v>
      </c>
      <c r="D25" s="14">
        <v>33.299999999999997</v>
      </c>
      <c r="E25" s="27"/>
      <c r="F25" s="28"/>
      <c r="G25" s="28"/>
      <c r="H25" s="14">
        <f t="shared" ref="H25:H26" si="1">ROUND(ABS(C25-D25)/C25 * 100, 1)</f>
        <v>95.9</v>
      </c>
      <c r="I25" s="27"/>
    </row>
    <row r="26" spans="1:9" x14ac:dyDescent="0.35">
      <c r="A26" s="26"/>
      <c r="B26" s="13" t="s">
        <v>133</v>
      </c>
      <c r="C26" s="14">
        <v>17</v>
      </c>
      <c r="D26" s="14">
        <v>23.2</v>
      </c>
      <c r="E26" s="27"/>
      <c r="F26" s="28"/>
      <c r="G26" s="28"/>
      <c r="H26" s="14">
        <f t="shared" si="1"/>
        <v>36.5</v>
      </c>
      <c r="I26" s="27"/>
    </row>
    <row r="27" spans="1:9" x14ac:dyDescent="0.35">
      <c r="A27" s="26" t="s">
        <v>145</v>
      </c>
      <c r="B27" s="13" t="s">
        <v>3</v>
      </c>
      <c r="C27" s="14">
        <v>20</v>
      </c>
      <c r="D27" s="14">
        <v>63.6</v>
      </c>
      <c r="E27" s="27" t="s">
        <v>68</v>
      </c>
      <c r="F27" s="28" t="s">
        <v>39</v>
      </c>
      <c r="G27" s="29" t="s">
        <v>159</v>
      </c>
      <c r="H27" s="14">
        <f>ROUND(ABS(C27-D27)/C27 * 100, 1)</f>
        <v>218</v>
      </c>
      <c r="I27" s="27"/>
    </row>
    <row r="28" spans="1:9" x14ac:dyDescent="0.35">
      <c r="A28" s="26"/>
      <c r="B28" s="13" t="s">
        <v>132</v>
      </c>
      <c r="C28" s="14">
        <v>17</v>
      </c>
      <c r="D28" s="14">
        <v>40</v>
      </c>
      <c r="E28" s="27"/>
      <c r="F28" s="28"/>
      <c r="G28" s="29"/>
      <c r="H28" s="14">
        <f t="shared" ref="H28:H29" si="2">ROUND(ABS(C28-D28)/C28 * 100, 1)</f>
        <v>135.30000000000001</v>
      </c>
      <c r="I28" s="27"/>
    </row>
    <row r="29" spans="1:9" x14ac:dyDescent="0.35">
      <c r="A29" s="26"/>
      <c r="B29" s="13" t="s">
        <v>133</v>
      </c>
      <c r="C29" s="14">
        <v>17</v>
      </c>
      <c r="D29" s="14">
        <v>24.6</v>
      </c>
      <c r="E29" s="27"/>
      <c r="F29" s="28"/>
      <c r="G29" s="29"/>
      <c r="H29" s="14">
        <f t="shared" si="2"/>
        <v>44.7</v>
      </c>
      <c r="I29" s="27"/>
    </row>
    <row r="30" spans="1:9" x14ac:dyDescent="0.35">
      <c r="A30" s="26" t="s">
        <v>146</v>
      </c>
      <c r="B30" s="13" t="s">
        <v>3</v>
      </c>
      <c r="C30" s="14">
        <v>63.6</v>
      </c>
      <c r="D30" s="14">
        <v>88.7</v>
      </c>
      <c r="E30" s="27" t="s">
        <v>68</v>
      </c>
      <c r="F30" s="28" t="s">
        <v>39</v>
      </c>
      <c r="G30" s="28" t="s">
        <v>39</v>
      </c>
      <c r="H30" s="14">
        <f>ROUND(ABS(C30-D30)/C30 * 100, 1)</f>
        <v>39.5</v>
      </c>
      <c r="I30" s="27"/>
    </row>
    <row r="31" spans="1:9" x14ac:dyDescent="0.35">
      <c r="A31" s="26"/>
      <c r="B31" s="13" t="s">
        <v>132</v>
      </c>
      <c r="C31" s="14">
        <v>40</v>
      </c>
      <c r="D31" s="14">
        <v>61.9</v>
      </c>
      <c r="E31" s="27"/>
      <c r="F31" s="28"/>
      <c r="G31" s="28"/>
      <c r="H31" s="14">
        <f t="shared" ref="H31:H32" si="3">ROUND(ABS(C31-D31)/C31 * 100, 1)</f>
        <v>54.8</v>
      </c>
      <c r="I31" s="27"/>
    </row>
    <row r="32" spans="1:9" x14ac:dyDescent="0.35">
      <c r="A32" s="26"/>
      <c r="B32" s="13" t="s">
        <v>133</v>
      </c>
      <c r="C32" s="14">
        <v>24.6</v>
      </c>
      <c r="D32" s="14">
        <v>32.5</v>
      </c>
      <c r="E32" s="27"/>
      <c r="F32" s="28"/>
      <c r="G32" s="28"/>
      <c r="H32" s="14">
        <f t="shared" si="3"/>
        <v>32.1</v>
      </c>
      <c r="I32" s="27"/>
    </row>
    <row r="33" spans="1:9" x14ac:dyDescent="0.35">
      <c r="A33" s="26" t="s">
        <v>147</v>
      </c>
      <c r="B33" s="13" t="s">
        <v>3</v>
      </c>
      <c r="C33" s="14">
        <v>22</v>
      </c>
      <c r="D33" s="14">
        <v>10</v>
      </c>
      <c r="E33" s="27" t="s">
        <v>22</v>
      </c>
      <c r="F33" s="28" t="s">
        <v>39</v>
      </c>
      <c r="G33" s="28" t="s">
        <v>39</v>
      </c>
      <c r="H33" s="14">
        <f>ROUND(ABS(C33-D33)/C33 * 100, 1)</f>
        <v>54.5</v>
      </c>
      <c r="I33" s="27"/>
    </row>
    <row r="34" spans="1:9" x14ac:dyDescent="0.35">
      <c r="A34" s="26"/>
      <c r="B34" s="13" t="s">
        <v>132</v>
      </c>
      <c r="C34" s="14">
        <v>22.1</v>
      </c>
      <c r="D34" s="14">
        <v>16</v>
      </c>
      <c r="E34" s="27"/>
      <c r="F34" s="28"/>
      <c r="G34" s="28"/>
      <c r="H34" s="14">
        <f t="shared" ref="H34:H35" si="4">ROUND(ABS(C34-D34)/C34 * 100, 1)</f>
        <v>27.6</v>
      </c>
      <c r="I34" s="27"/>
    </row>
    <row r="35" spans="1:9" x14ac:dyDescent="0.35">
      <c r="A35" s="26"/>
      <c r="B35" s="13" t="s">
        <v>133</v>
      </c>
      <c r="C35" s="14">
        <v>24</v>
      </c>
      <c r="D35" s="14">
        <v>21.8</v>
      </c>
      <c r="E35" s="27"/>
      <c r="F35" s="28"/>
      <c r="G35" s="28"/>
      <c r="H35" s="14">
        <f t="shared" si="4"/>
        <v>9.1999999999999993</v>
      </c>
      <c r="I35" s="27"/>
    </row>
    <row r="36" spans="1:9" x14ac:dyDescent="0.35">
      <c r="A36" s="26" t="s">
        <v>148</v>
      </c>
      <c r="B36" s="13" t="s">
        <v>3</v>
      </c>
      <c r="C36" s="14">
        <v>22</v>
      </c>
      <c r="D36" s="14">
        <v>70</v>
      </c>
      <c r="E36" s="29" t="s">
        <v>68</v>
      </c>
      <c r="F36" s="28" t="s">
        <v>39</v>
      </c>
      <c r="G36" s="28" t="s">
        <v>39</v>
      </c>
      <c r="H36" s="14">
        <f>ROUND(ABS(C36-D36)/C36 * 100, 1)</f>
        <v>218.2</v>
      </c>
      <c r="I36" s="27"/>
    </row>
    <row r="37" spans="1:9" x14ac:dyDescent="0.35">
      <c r="A37" s="26"/>
      <c r="B37" s="13" t="s">
        <v>132</v>
      </c>
      <c r="C37" s="14">
        <v>22.1</v>
      </c>
      <c r="D37" s="14">
        <v>52</v>
      </c>
      <c r="E37" s="29"/>
      <c r="F37" s="28"/>
      <c r="G37" s="28"/>
      <c r="H37" s="14">
        <f t="shared" ref="H37:H38" si="5">ROUND(ABS(C37-D37)/C37 * 100, 1)</f>
        <v>135.30000000000001</v>
      </c>
      <c r="I37" s="27"/>
    </row>
    <row r="38" spans="1:9" x14ac:dyDescent="0.35">
      <c r="A38" s="26"/>
      <c r="B38" s="13" t="s">
        <v>133</v>
      </c>
      <c r="C38" s="14">
        <v>24</v>
      </c>
      <c r="D38" s="14">
        <v>34.700000000000003</v>
      </c>
      <c r="E38" s="29"/>
      <c r="F38" s="28"/>
      <c r="G38" s="28"/>
      <c r="H38" s="14">
        <f t="shared" si="5"/>
        <v>44.6</v>
      </c>
      <c r="I38" s="27"/>
    </row>
    <row r="39" spans="1:9" x14ac:dyDescent="0.35">
      <c r="A39" s="26" t="s">
        <v>157</v>
      </c>
      <c r="B39" s="13" t="s">
        <v>3</v>
      </c>
      <c r="C39" s="14">
        <v>70</v>
      </c>
      <c r="D39" s="14">
        <v>70</v>
      </c>
      <c r="E39" s="29" t="s">
        <v>84</v>
      </c>
      <c r="F39" s="28" t="s">
        <v>39</v>
      </c>
      <c r="G39" s="28" t="s">
        <v>39</v>
      </c>
      <c r="H39" s="14">
        <f>ROUND(ABS(C39-D39)/C39 * 100, 1)</f>
        <v>0</v>
      </c>
      <c r="I39" s="27" t="s">
        <v>150</v>
      </c>
    </row>
    <row r="40" spans="1:9" x14ac:dyDescent="0.35">
      <c r="A40" s="26"/>
      <c r="B40" s="13" t="s">
        <v>132</v>
      </c>
      <c r="C40" s="14">
        <v>52</v>
      </c>
      <c r="D40" s="14">
        <v>52</v>
      </c>
      <c r="E40" s="29"/>
      <c r="F40" s="28"/>
      <c r="G40" s="28"/>
      <c r="H40" s="14">
        <f t="shared" ref="H40:H41" si="6">ROUND(ABS(C40-D40)/C40 * 100, 1)</f>
        <v>0</v>
      </c>
      <c r="I40" s="27"/>
    </row>
    <row r="41" spans="1:9" x14ac:dyDescent="0.35">
      <c r="A41" s="26"/>
      <c r="B41" s="13" t="s">
        <v>133</v>
      </c>
      <c r="C41" s="14">
        <v>34.700000000000003</v>
      </c>
      <c r="D41" s="14">
        <v>34.700000000000003</v>
      </c>
      <c r="E41" s="29"/>
      <c r="F41" s="28"/>
      <c r="G41" s="28"/>
      <c r="H41" s="14">
        <f t="shared" si="6"/>
        <v>0</v>
      </c>
      <c r="I41" s="27"/>
    </row>
    <row r="42" spans="1:9" x14ac:dyDescent="0.35">
      <c r="A42" s="26" t="s">
        <v>158</v>
      </c>
      <c r="B42" s="13" t="s">
        <v>3</v>
      </c>
      <c r="C42" s="14">
        <v>41.8</v>
      </c>
      <c r="D42" s="14">
        <v>70</v>
      </c>
      <c r="E42" s="29" t="s">
        <v>68</v>
      </c>
      <c r="F42" s="29" t="s">
        <v>160</v>
      </c>
      <c r="G42" s="28" t="s">
        <v>39</v>
      </c>
      <c r="H42" s="14">
        <f>ROUND(ABS(C42-D42)/C42 * 100, 1)</f>
        <v>67.5</v>
      </c>
      <c r="I42" s="27"/>
    </row>
    <row r="43" spans="1:9" x14ac:dyDescent="0.35">
      <c r="A43" s="26"/>
      <c r="B43" s="13" t="s">
        <v>132</v>
      </c>
      <c r="C43" s="14">
        <v>28</v>
      </c>
      <c r="D43" s="14">
        <v>52</v>
      </c>
      <c r="E43" s="29"/>
      <c r="F43" s="29"/>
      <c r="G43" s="28"/>
      <c r="H43" s="14">
        <f t="shared" ref="H43:H44" si="7">ROUND(ABS(C43-D43)/C43 * 100, 1)</f>
        <v>85.7</v>
      </c>
      <c r="I43" s="27"/>
    </row>
    <row r="44" spans="1:9" x14ac:dyDescent="0.35">
      <c r="A44" s="26"/>
      <c r="B44" s="13" t="s">
        <v>133</v>
      </c>
      <c r="C44" s="14">
        <v>24.8</v>
      </c>
      <c r="D44" s="14">
        <v>34.700000000000003</v>
      </c>
      <c r="E44" s="29"/>
      <c r="F44" s="29"/>
      <c r="G44" s="28"/>
      <c r="H44" s="14">
        <f t="shared" si="7"/>
        <v>39.9</v>
      </c>
      <c r="I44" s="27"/>
    </row>
    <row r="45" spans="1:9" x14ac:dyDescent="0.35">
      <c r="A45" s="30"/>
      <c r="B45" s="30"/>
      <c r="C45" s="30"/>
      <c r="D45" s="30"/>
      <c r="E45" s="30"/>
      <c r="F45" s="30"/>
      <c r="G45" s="30"/>
      <c r="H45" s="30"/>
      <c r="I45" s="30"/>
    </row>
    <row r="46" spans="1:9" x14ac:dyDescent="0.35">
      <c r="A46" s="30"/>
      <c r="B46" s="30"/>
      <c r="C46" s="30"/>
      <c r="D46" s="30"/>
      <c r="E46" s="30"/>
      <c r="F46" s="30"/>
      <c r="G46" s="30"/>
      <c r="H46" s="30"/>
      <c r="I46" s="30"/>
    </row>
    <row r="47" spans="1:9" x14ac:dyDescent="0.35">
      <c r="A47" s="31" t="s">
        <v>161</v>
      </c>
      <c r="B47" s="30"/>
      <c r="C47" s="30"/>
      <c r="D47" s="30"/>
      <c r="E47" s="30"/>
      <c r="F47" s="30"/>
      <c r="G47" s="30"/>
      <c r="H47" s="30"/>
      <c r="I47" s="30"/>
    </row>
    <row r="48" spans="1:9" x14ac:dyDescent="0.35">
      <c r="A48" s="30"/>
      <c r="B48" s="30"/>
      <c r="C48" s="30"/>
      <c r="D48" s="30"/>
      <c r="E48" s="30"/>
      <c r="F48" s="30"/>
      <c r="G48" s="30"/>
      <c r="H48" s="30"/>
      <c r="I48" s="30"/>
    </row>
    <row r="49" spans="1:9" ht="24.5" x14ac:dyDescent="0.35">
      <c r="A49" s="8" t="s">
        <v>130</v>
      </c>
      <c r="B49" s="8" t="s">
        <v>134</v>
      </c>
      <c r="C49" s="9" t="s">
        <v>151</v>
      </c>
      <c r="D49" s="9" t="s">
        <v>152</v>
      </c>
      <c r="E49" s="9" t="s">
        <v>153</v>
      </c>
      <c r="F49" s="10" t="s">
        <v>149</v>
      </c>
      <c r="G49" s="10" t="s">
        <v>143</v>
      </c>
      <c r="H49" s="10" t="s">
        <v>154</v>
      </c>
      <c r="I49" s="11" t="s">
        <v>144</v>
      </c>
    </row>
    <row r="50" spans="1:9" x14ac:dyDescent="0.35">
      <c r="A50" s="26" t="s">
        <v>131</v>
      </c>
      <c r="B50" s="13" t="s">
        <v>3</v>
      </c>
      <c r="C50" s="14">
        <v>20</v>
      </c>
      <c r="D50" s="14">
        <v>20</v>
      </c>
      <c r="E50" s="29" t="s">
        <v>84</v>
      </c>
      <c r="F50" s="28" t="s">
        <v>39</v>
      </c>
      <c r="G50" s="28" t="s">
        <v>39</v>
      </c>
      <c r="H50" s="14">
        <f>ROUND(ABS(C50-D50)/C50 * 100, 1)</f>
        <v>0</v>
      </c>
      <c r="I50" s="29" t="s">
        <v>164</v>
      </c>
    </row>
    <row r="51" spans="1:9" x14ac:dyDescent="0.35">
      <c r="A51" s="26"/>
      <c r="B51" s="13" t="s">
        <v>132</v>
      </c>
      <c r="C51" s="14">
        <v>20</v>
      </c>
      <c r="D51" s="14">
        <v>20</v>
      </c>
      <c r="E51" s="29"/>
      <c r="F51" s="28"/>
      <c r="G51" s="28"/>
      <c r="H51" s="14">
        <f t="shared" ref="H51:H52" si="8">ROUND(ABS(C51-D51)/C51 * 100, 1)</f>
        <v>0</v>
      </c>
      <c r="I51" s="29"/>
    </row>
    <row r="52" spans="1:9" x14ac:dyDescent="0.35">
      <c r="A52" s="26"/>
      <c r="B52" s="13" t="s">
        <v>133</v>
      </c>
      <c r="C52" s="14">
        <v>20</v>
      </c>
      <c r="D52" s="14">
        <v>20</v>
      </c>
      <c r="E52" s="29"/>
      <c r="F52" s="28"/>
      <c r="G52" s="28"/>
      <c r="H52" s="14">
        <f t="shared" si="8"/>
        <v>0</v>
      </c>
      <c r="I52" s="29"/>
    </row>
    <row r="53" spans="1:9" x14ac:dyDescent="0.35">
      <c r="A53" s="26" t="s">
        <v>145</v>
      </c>
      <c r="B53" s="13" t="s">
        <v>3</v>
      </c>
      <c r="C53" s="14">
        <v>32</v>
      </c>
      <c r="D53" s="14">
        <v>88</v>
      </c>
      <c r="E53" s="29" t="s">
        <v>68</v>
      </c>
      <c r="F53" s="28" t="s">
        <v>39</v>
      </c>
      <c r="G53" s="28" t="s">
        <v>39</v>
      </c>
      <c r="H53" s="14">
        <f>ROUND(ABS(C53-D53)/C53 * 100, 1)</f>
        <v>175</v>
      </c>
      <c r="I53" s="27"/>
    </row>
    <row r="54" spans="1:9" x14ac:dyDescent="0.35">
      <c r="A54" s="26"/>
      <c r="B54" s="13" t="s">
        <v>132</v>
      </c>
      <c r="C54" s="14">
        <v>37</v>
      </c>
      <c r="D54" s="14">
        <v>65</v>
      </c>
      <c r="E54" s="29"/>
      <c r="F54" s="28"/>
      <c r="G54" s="28"/>
      <c r="H54" s="14">
        <f t="shared" ref="H54:H55" si="9">ROUND(ABS(C54-D54)/C54 * 100, 1)</f>
        <v>75.7</v>
      </c>
      <c r="I54" s="27"/>
    </row>
    <row r="55" spans="1:9" x14ac:dyDescent="0.35">
      <c r="A55" s="26"/>
      <c r="B55" s="13" t="s">
        <v>133</v>
      </c>
      <c r="C55" s="14">
        <v>46.1</v>
      </c>
      <c r="D55" s="14">
        <v>54.5</v>
      </c>
      <c r="E55" s="29"/>
      <c r="F55" s="28"/>
      <c r="G55" s="28"/>
      <c r="H55" s="14">
        <f t="shared" si="9"/>
        <v>18.2</v>
      </c>
      <c r="I55" s="27"/>
    </row>
    <row r="56" spans="1:9" x14ac:dyDescent="0.35">
      <c r="A56" s="26" t="s">
        <v>146</v>
      </c>
      <c r="B56" s="13" t="s">
        <v>3</v>
      </c>
      <c r="C56" s="14">
        <v>32</v>
      </c>
      <c r="D56" s="14">
        <v>34</v>
      </c>
      <c r="E56" s="29" t="s">
        <v>68</v>
      </c>
      <c r="F56" s="28" t="s">
        <v>39</v>
      </c>
      <c r="G56" s="29" t="s">
        <v>162</v>
      </c>
      <c r="H56" s="14">
        <f>ROUND(ABS(C56-D56)/C56 * 100, 1)</f>
        <v>6.3</v>
      </c>
      <c r="I56" s="27"/>
    </row>
    <row r="57" spans="1:9" x14ac:dyDescent="0.35">
      <c r="A57" s="26"/>
      <c r="B57" s="13" t="s">
        <v>132</v>
      </c>
      <c r="C57" s="14">
        <v>37</v>
      </c>
      <c r="D57" s="14">
        <v>38</v>
      </c>
      <c r="E57" s="29"/>
      <c r="F57" s="28"/>
      <c r="G57" s="29"/>
      <c r="H57" s="14">
        <f t="shared" ref="H57:H58" si="10">ROUND(ABS(C57-D57)/C57 * 100, 1)</f>
        <v>2.7</v>
      </c>
      <c r="I57" s="27"/>
    </row>
    <row r="58" spans="1:9" x14ac:dyDescent="0.35">
      <c r="A58" s="26"/>
      <c r="B58" s="13" t="s">
        <v>133</v>
      </c>
      <c r="C58" s="14">
        <v>46.1</v>
      </c>
      <c r="D58" s="14">
        <v>46.4</v>
      </c>
      <c r="E58" s="29"/>
      <c r="F58" s="28"/>
      <c r="G58" s="29"/>
      <c r="H58" s="14">
        <f t="shared" si="10"/>
        <v>0.7</v>
      </c>
      <c r="I58" s="27"/>
    </row>
    <row r="59" spans="1:9" x14ac:dyDescent="0.35">
      <c r="A59" s="26" t="s">
        <v>147</v>
      </c>
      <c r="B59" s="13" t="s">
        <v>3</v>
      </c>
      <c r="C59" s="14">
        <v>34</v>
      </c>
      <c r="D59" s="14">
        <v>90</v>
      </c>
      <c r="E59" s="29" t="s">
        <v>68</v>
      </c>
      <c r="F59" s="28" t="s">
        <v>39</v>
      </c>
      <c r="G59" s="29" t="s">
        <v>163</v>
      </c>
      <c r="H59" s="14">
        <f>ROUND(ABS(C59-D59)/C59 * 100, 1)</f>
        <v>164.7</v>
      </c>
      <c r="I59" s="29" t="s">
        <v>166</v>
      </c>
    </row>
    <row r="60" spans="1:9" x14ac:dyDescent="0.35">
      <c r="A60" s="26"/>
      <c r="B60" s="13" t="s">
        <v>132</v>
      </c>
      <c r="C60" s="14">
        <v>38</v>
      </c>
      <c r="D60" s="14">
        <v>66</v>
      </c>
      <c r="E60" s="29"/>
      <c r="F60" s="28"/>
      <c r="G60" s="29"/>
      <c r="H60" s="14">
        <f t="shared" ref="H60:H61" si="11">ROUND(ABS(C60-D60)/C60 * 100, 1)</f>
        <v>73.7</v>
      </c>
      <c r="I60" s="29"/>
    </row>
    <row r="61" spans="1:9" x14ac:dyDescent="0.35">
      <c r="A61" s="26"/>
      <c r="B61" s="13" t="s">
        <v>133</v>
      </c>
      <c r="C61" s="14">
        <v>46.4</v>
      </c>
      <c r="D61" s="14">
        <v>54.8</v>
      </c>
      <c r="E61" s="29"/>
      <c r="F61" s="28"/>
      <c r="G61" s="29"/>
      <c r="H61" s="14">
        <f t="shared" si="11"/>
        <v>18.100000000000001</v>
      </c>
      <c r="I61" s="29"/>
    </row>
    <row r="62" spans="1:9" x14ac:dyDescent="0.35">
      <c r="A62" s="26" t="s">
        <v>148</v>
      </c>
      <c r="B62" s="13" t="s">
        <v>3</v>
      </c>
      <c r="C62" s="14">
        <v>20</v>
      </c>
      <c r="D62" s="14">
        <v>3.53</v>
      </c>
      <c r="E62" s="27" t="s">
        <v>22</v>
      </c>
      <c r="F62" s="28" t="s">
        <v>39</v>
      </c>
      <c r="G62" s="28" t="s">
        <v>39</v>
      </c>
      <c r="H62" s="14">
        <f>ROUND(ABS(C62-D62)/C62 * 100, 1)</f>
        <v>82.4</v>
      </c>
      <c r="I62" s="27"/>
    </row>
    <row r="63" spans="1:9" x14ac:dyDescent="0.35">
      <c r="A63" s="26"/>
      <c r="B63" s="13" t="s">
        <v>132</v>
      </c>
      <c r="C63" s="14">
        <v>20</v>
      </c>
      <c r="D63" s="14">
        <v>11.1</v>
      </c>
      <c r="E63" s="27"/>
      <c r="F63" s="28"/>
      <c r="G63" s="28"/>
      <c r="H63" s="14">
        <f t="shared" ref="H63:H64" si="12">ROUND(ABS(C63-D63)/C63 * 100, 1)</f>
        <v>44.5</v>
      </c>
      <c r="I63" s="27"/>
    </row>
    <row r="64" spans="1:9" x14ac:dyDescent="0.35">
      <c r="A64" s="26"/>
      <c r="B64" s="13" t="s">
        <v>133</v>
      </c>
      <c r="C64" s="14">
        <v>20</v>
      </c>
      <c r="D64" s="14">
        <v>16.899999999999999</v>
      </c>
      <c r="E64" s="27"/>
      <c r="F64" s="28"/>
      <c r="G64" s="28"/>
      <c r="H64" s="14">
        <f t="shared" si="12"/>
        <v>15.5</v>
      </c>
      <c r="I64" s="27"/>
    </row>
    <row r="65" spans="1:9" x14ac:dyDescent="0.35">
      <c r="A65" s="26" t="s">
        <v>157</v>
      </c>
      <c r="B65" s="13" t="s">
        <v>3</v>
      </c>
      <c r="C65" s="14">
        <v>20</v>
      </c>
      <c r="D65" s="14">
        <v>55</v>
      </c>
      <c r="E65" s="29" t="s">
        <v>68</v>
      </c>
      <c r="F65" s="28" t="s">
        <v>39</v>
      </c>
      <c r="G65" s="28" t="s">
        <v>39</v>
      </c>
      <c r="H65" s="14">
        <f>ROUND(ABS(C65-D65)/C65 * 100, 1)</f>
        <v>175</v>
      </c>
      <c r="I65" s="27"/>
    </row>
    <row r="66" spans="1:9" x14ac:dyDescent="0.35">
      <c r="A66" s="26"/>
      <c r="B66" s="13" t="s">
        <v>132</v>
      </c>
      <c r="C66" s="14">
        <v>20</v>
      </c>
      <c r="D66" s="14">
        <v>35.1</v>
      </c>
      <c r="E66" s="29"/>
      <c r="F66" s="28"/>
      <c r="G66" s="28"/>
      <c r="H66" s="14">
        <f t="shared" ref="H66:H67" si="13">ROUND(ABS(C66-D66)/C66 * 100, 1)</f>
        <v>75.5</v>
      </c>
      <c r="I66" s="27"/>
    </row>
    <row r="67" spans="1:9" x14ac:dyDescent="0.35">
      <c r="A67" s="26"/>
      <c r="B67" s="13" t="s">
        <v>133</v>
      </c>
      <c r="C67" s="14">
        <v>20</v>
      </c>
      <c r="D67" s="14">
        <v>23.6</v>
      </c>
      <c r="E67" s="29"/>
      <c r="F67" s="28"/>
      <c r="G67" s="28"/>
      <c r="H67" s="14">
        <f t="shared" si="13"/>
        <v>18</v>
      </c>
      <c r="I67" s="27"/>
    </row>
    <row r="68" spans="1:9" x14ac:dyDescent="0.35">
      <c r="A68" s="26" t="s">
        <v>158</v>
      </c>
      <c r="B68" s="13" t="s">
        <v>3</v>
      </c>
      <c r="C68" s="14">
        <v>55</v>
      </c>
      <c r="D68" s="14">
        <v>66.7</v>
      </c>
      <c r="E68" s="29" t="s">
        <v>68</v>
      </c>
      <c r="F68" s="28" t="s">
        <v>39</v>
      </c>
      <c r="G68" s="28" t="s">
        <v>39</v>
      </c>
      <c r="H68" s="14">
        <f>ROUND(ABS(C68-D68)/C68 * 100, 1)</f>
        <v>21.3</v>
      </c>
      <c r="I68" s="29" t="s">
        <v>165</v>
      </c>
    </row>
    <row r="69" spans="1:9" x14ac:dyDescent="0.35">
      <c r="A69" s="26"/>
      <c r="B69" s="13" t="s">
        <v>132</v>
      </c>
      <c r="C69" s="14">
        <v>35.1</v>
      </c>
      <c r="D69" s="14">
        <v>37</v>
      </c>
      <c r="E69" s="29"/>
      <c r="F69" s="28"/>
      <c r="G69" s="28"/>
      <c r="H69" s="14">
        <f t="shared" ref="H69:H70" si="14">ROUND(ABS(C69-D69)/C69 * 100, 1)</f>
        <v>5.4</v>
      </c>
      <c r="I69" s="29"/>
    </row>
    <row r="70" spans="1:9" x14ac:dyDescent="0.35">
      <c r="A70" s="26"/>
      <c r="B70" s="13" t="s">
        <v>133</v>
      </c>
      <c r="C70" s="14">
        <v>23.6</v>
      </c>
      <c r="D70" s="14">
        <v>23.7</v>
      </c>
      <c r="E70" s="29"/>
      <c r="F70" s="28"/>
      <c r="G70" s="28"/>
      <c r="H70" s="14">
        <f t="shared" si="14"/>
        <v>0.4</v>
      </c>
      <c r="I70" s="29"/>
    </row>
  </sheetData>
  <mergeCells count="95">
    <mergeCell ref="A4:A6"/>
    <mergeCell ref="E4:E6"/>
    <mergeCell ref="F4:F6"/>
    <mergeCell ref="G4:G6"/>
    <mergeCell ref="I4:I6"/>
    <mergeCell ref="G16:G18"/>
    <mergeCell ref="A7:A9"/>
    <mergeCell ref="E7:E9"/>
    <mergeCell ref="F7:F9"/>
    <mergeCell ref="G7:G9"/>
    <mergeCell ref="A10:A12"/>
    <mergeCell ref="E10:E12"/>
    <mergeCell ref="F10:F12"/>
    <mergeCell ref="G10:G12"/>
    <mergeCell ref="I7:I9"/>
    <mergeCell ref="I10:I12"/>
    <mergeCell ref="I13:I15"/>
    <mergeCell ref="I16:I18"/>
    <mergeCell ref="A24:A26"/>
    <mergeCell ref="E24:E26"/>
    <mergeCell ref="F24:F26"/>
    <mergeCell ref="G24:G26"/>
    <mergeCell ref="I24:I26"/>
    <mergeCell ref="A13:A15"/>
    <mergeCell ref="E13:E15"/>
    <mergeCell ref="F13:F15"/>
    <mergeCell ref="G13:G15"/>
    <mergeCell ref="A16:A18"/>
    <mergeCell ref="E16:E18"/>
    <mergeCell ref="F16:F18"/>
    <mergeCell ref="A30:A32"/>
    <mergeCell ref="E30:E32"/>
    <mergeCell ref="F30:F32"/>
    <mergeCell ref="G30:G32"/>
    <mergeCell ref="I30:I32"/>
    <mergeCell ref="A27:A29"/>
    <mergeCell ref="E27:E29"/>
    <mergeCell ref="F27:F29"/>
    <mergeCell ref="G27:G29"/>
    <mergeCell ref="I27:I29"/>
    <mergeCell ref="A36:A38"/>
    <mergeCell ref="E36:E38"/>
    <mergeCell ref="F36:F38"/>
    <mergeCell ref="G36:G38"/>
    <mergeCell ref="I36:I38"/>
    <mergeCell ref="A33:A35"/>
    <mergeCell ref="E33:E35"/>
    <mergeCell ref="F33:F35"/>
    <mergeCell ref="G33:G35"/>
    <mergeCell ref="I33:I35"/>
    <mergeCell ref="A42:A44"/>
    <mergeCell ref="E42:E44"/>
    <mergeCell ref="F42:F44"/>
    <mergeCell ref="G42:G44"/>
    <mergeCell ref="I42:I44"/>
    <mergeCell ref="A39:A41"/>
    <mergeCell ref="E39:E41"/>
    <mergeCell ref="F39:F41"/>
    <mergeCell ref="G39:G41"/>
    <mergeCell ref="I39:I41"/>
    <mergeCell ref="A53:A55"/>
    <mergeCell ref="E53:E55"/>
    <mergeCell ref="F53:F55"/>
    <mergeCell ref="G53:G55"/>
    <mergeCell ref="I53:I55"/>
    <mergeCell ref="A50:A52"/>
    <mergeCell ref="E50:E52"/>
    <mergeCell ref="F50:F52"/>
    <mergeCell ref="G50:G52"/>
    <mergeCell ref="I50:I52"/>
    <mergeCell ref="A59:A61"/>
    <mergeCell ref="E59:E61"/>
    <mergeCell ref="F59:F61"/>
    <mergeCell ref="G59:G61"/>
    <mergeCell ref="I59:I61"/>
    <mergeCell ref="A56:A58"/>
    <mergeCell ref="E56:E58"/>
    <mergeCell ref="F56:F58"/>
    <mergeCell ref="G56:G58"/>
    <mergeCell ref="I56:I58"/>
    <mergeCell ref="A65:A67"/>
    <mergeCell ref="E65:E67"/>
    <mergeCell ref="F65:F67"/>
    <mergeCell ref="G65:G67"/>
    <mergeCell ref="I65:I67"/>
    <mergeCell ref="A62:A64"/>
    <mergeCell ref="E62:E64"/>
    <mergeCell ref="F62:F64"/>
    <mergeCell ref="G62:G64"/>
    <mergeCell ref="I62:I64"/>
    <mergeCell ref="A68:A70"/>
    <mergeCell ref="E68:E70"/>
    <mergeCell ref="F68:F70"/>
    <mergeCell ref="G68:G70"/>
    <mergeCell ref="I68:I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Livni</dc:creator>
  <cp:lastModifiedBy>Tali Livni</cp:lastModifiedBy>
  <dcterms:created xsi:type="dcterms:W3CDTF">2021-01-24T21:21:39Z</dcterms:created>
  <dcterms:modified xsi:type="dcterms:W3CDTF">2021-01-26T12:01:12Z</dcterms:modified>
</cp:coreProperties>
</file>