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localSheetId="0" name="hoy">TODAY()</definedName>
    <definedName name="Inicio_del_proyecto">ProjectSchedule!$E$3</definedName>
    <definedName name="Semana_para_mostrar">ProjectSchedule!$E$4</definedName>
    <definedName localSheetId="0" name="task_end">ProjectSchedule!$F$1</definedName>
    <definedName localSheetId="0" name="task_start">ProjectSchedule!$E$1</definedName>
    <definedName localSheetId="0" name="task_progress">ProjectSchedule!$D$1</definedName>
  </definedNames>
  <calcPr/>
  <extLst>
    <ext uri="GoogleSheetsCustomDataVersion2">
      <go:sheetsCustomData xmlns:go="http://customooxmlschemas.google.com/" r:id="rId6" roundtripDataChecksum="UMgAyn7q6Urrvew6sDmc3kZYsf73lpqUUtsTvdEeyYs="/>
    </ext>
  </extLst>
</workbook>
</file>

<file path=xl/sharedStrings.xml><?xml version="1.0" encoding="utf-8"?>
<sst xmlns="http://schemas.openxmlformats.org/spreadsheetml/2006/main" count="88" uniqueCount="76">
  <si>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</si>
  <si>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Taller Mecanico</t>
  </si>
  <si>
    <t>GRÁFICO GANTT SIMPLE de Vertex42.com</t>
  </si>
  <si>
    <t>Escriba el nombre de la compañía en la celda B2.</t>
  </si>
  <si>
    <t>Fita</t>
  </si>
  <si>
    <t>https://www.vertex42.com/ExcelTemplates/simple-gantt-chart.html</t>
  </si>
  <si>
    <t>Escriba el nombre del responsable del proyecto en la celda B3. Escriba la fecha de comienzo del proyecto en la celda E3. Inicio del proyecto: la etiqueta se encuentra en la celda C3.</t>
  </si>
  <si>
    <t>Grupo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</si>
  <si>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</si>
  <si>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</si>
  <si>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</si>
  <si>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</si>
  <si>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</si>
  <si>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</si>
  <si>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</si>
  <si>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</si>
  <si>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</si>
  <si>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</si>
  <si>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</si>
  <si>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</si>
  <si>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</si>
  <si>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Fase 1: Planificación de Proyecto</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</si>
  <si>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</si>
  <si>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Tarea 1: Requisitos del Sistema</t>
  </si>
  <si>
    <t>Benjamin Vidal</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</si>
  <si>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</si>
  <si>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Tarea 2: Backlog del producto</t>
  </si>
  <si>
    <t>Tarea 3: Estimación de Tiempo</t>
  </si>
  <si>
    <t>Yzan Báez</t>
  </si>
  <si>
    <t>Tarea 4: Roadmap del proyecto</t>
  </si>
  <si>
    <t>Todos</t>
  </si>
  <si>
    <t>Tarea 5: Definir y presentar arquitectura</t>
  </si>
  <si>
    <t>Manuel Collao</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</si>
  <si>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</si>
  <si>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Fase 2: Desarrollo del Sistema</t>
  </si>
  <si>
    <t>Tarea 6: Diseño de la interfaz de usuario</t>
  </si>
  <si>
    <t>Aníbal Pérez</t>
  </si>
  <si>
    <t>Tarea 7: Diseño de la base de datos</t>
  </si>
  <si>
    <t>Tarea 8: Implementación de la página de registro de clientes</t>
  </si>
  <si>
    <t>Tarea 9: Implementación de la API para gestión de clientes</t>
  </si>
  <si>
    <t>Tarea 10: Implementación de la página de control de mantenciones</t>
  </si>
  <si>
    <t>Bloque de título fase de ejemplo</t>
  </si>
  <si>
    <t>Tarea 11: Implementación de la API para gestión de mantenciones</t>
  </si>
  <si>
    <t>Tarea 12: Implementación de la página de administración de stock</t>
  </si>
  <si>
    <t>Tarea 13: Implementación de la API para gestión de stock</t>
  </si>
  <si>
    <t>Tarea 14: Implementación de la página de historial de servicios</t>
  </si>
  <si>
    <t>Tarea 15: Integración de API de notificaciones</t>
  </si>
  <si>
    <t>Tarea 16: Integración del Frontend con el Backend</t>
  </si>
  <si>
    <t>Tarea 17: Pruebas unitarias del sistema</t>
  </si>
  <si>
    <t>Tarea 18: Pruebas de integración</t>
  </si>
  <si>
    <t>Tarea 19: Pruebas de aceptación por el cliente</t>
  </si>
  <si>
    <t>Tarea 20: Preparación del entorno de producción</t>
  </si>
  <si>
    <t>Fase 3: Control y Cierre</t>
  </si>
  <si>
    <t>Tarea 21: Validación del despliegue</t>
  </si>
  <si>
    <t>Esta es una fila vacía.</t>
  </si>
  <si>
    <t>Tarea 22: Soporte tecnico post-despliegue</t>
  </si>
  <si>
    <t>Todo el equipo</t>
  </si>
  <si>
    <t>Esta fila indica el final de la programación del proyecto. NO escriba nada en esta fila. 
Inserte nuevas filas encima de ésta para continuar creando la programación del proyecto.</t>
  </si>
  <si>
    <t>Tarea 23: Monitoreo del sistema</t>
  </si>
  <si>
    <t>Tarea 24: Actualizaciones y mejoras</t>
  </si>
  <si>
    <t>Tarea 26: Revisión del proyecto</t>
  </si>
  <si>
    <t>Tarea 27: Documentación final del sistema</t>
  </si>
  <si>
    <t>Tarea 28: Transferencia del sistema y formación al cliente</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</si>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</sst>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yyyy\-mm\-dd"/>
    <numFmt numFmtId="165" formatCode="d\ &quot;de&quot;\ mmmm\ &quot;de&quot;\ yyyy"/>
    <numFmt numFmtId="166" formatCode="d"/>
    <numFmt numFmtId="167" formatCode="d\-m\-yy"/>
  </numFmts>
  <fonts count="26">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u/>
      <sz val="11.0"/>
      <color rgb="FF0000FF"/>
      <name val="Calibri"/>
    </font>
    <font>
      <sz val="14.0"/>
      <color theme="1"/>
      <name val="Calibri"/>
    </font>
    <font>
      <sz val="11.0"/>
      <color theme="1"/>
      <name val="Calibri"/>
    </font>
    <font>
      <u/>
      <sz val="10.0"/>
      <color rgb="FF0000FF"/>
      <name val="Arial"/>
    </font>
    <font/>
    <font>
      <b/>
      <sz val="13.0"/>
      <color theme="1"/>
      <name val="Calibri"/>
      <scheme val="minor"/>
    </font>
    <font>
      <sz val="9.0"/>
      <color theme="1"/>
      <name val="Calibri"/>
    </font>
    <font>
      <b/>
      <sz val="9.0"/>
      <color theme="0"/>
      <name val="Calibri"/>
    </font>
    <font>
      <sz val="8.0"/>
      <color theme="0"/>
      <name val="Calibri"/>
    </font>
    <font>
      <color theme="1"/>
      <name val="Calibri"/>
      <scheme val="minor"/>
    </font>
    <font>
      <b/>
      <sz val="11.0"/>
      <color theme="1"/>
      <name val="Calibri"/>
    </font>
    <font>
      <sz val="11.0"/>
      <color rgb="FF999999"/>
      <name val="Calibri"/>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7">
    <fill>
      <patternFill patternType="none"/>
    </fill>
    <fill>
      <patternFill patternType="lightGray"/>
    </fill>
    <fill>
      <patternFill patternType="solid">
        <fgColor rgb="FFEFEFEF"/>
        <bgColor rgb="FFEFEFEF"/>
      </patternFill>
    </fill>
    <fill>
      <patternFill patternType="solid">
        <fgColor rgb="FFD8D8D8"/>
        <bgColor rgb="FFD8D8D8"/>
      </patternFill>
    </fill>
    <fill>
      <patternFill patternType="solid">
        <fgColor rgb="FF999999"/>
        <bgColor rgb="FF999999"/>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0000FF"/>
        <bgColor rgb="FF0000FF"/>
      </patternFill>
    </fill>
    <fill>
      <patternFill patternType="solid">
        <fgColor rgb="FFD9D9D9"/>
        <bgColor rgb="FFD9D9D9"/>
      </patternFill>
    </fill>
    <fill>
      <patternFill patternType="solid">
        <fgColor rgb="FFE5B8B7"/>
        <bgColor rgb="FFE5B8B7"/>
      </patternFill>
    </fill>
    <fill>
      <patternFill patternType="solid">
        <fgColor rgb="FFF2DBDB"/>
        <bgColor rgb="FFF2DBDB"/>
      </patternFill>
    </fill>
    <fill>
      <patternFill patternType="solid">
        <fgColor rgb="FFFF0000"/>
        <bgColor rgb="FFFF0000"/>
      </patternFill>
    </fill>
    <fill>
      <patternFill patternType="solid">
        <fgColor rgb="FFD6E3BC"/>
        <bgColor rgb="FFD6E3BC"/>
      </patternFill>
    </fill>
    <fill>
      <patternFill patternType="solid">
        <fgColor rgb="FFEAF1DD"/>
        <bgColor rgb="FFEAF1DD"/>
      </patternFill>
    </fill>
    <fill>
      <patternFill patternType="solid">
        <fgColor rgb="FF6AA84F"/>
        <bgColor rgb="FF6AA84F"/>
      </patternFill>
    </fill>
    <fill>
      <patternFill patternType="solid">
        <fgColor rgb="FFF2F2F2"/>
        <bgColor rgb="FFF2F2F2"/>
      </patternFill>
    </fill>
  </fills>
  <borders count="21">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A5A5A5"/>
      </left>
      <right style="thin">
        <color rgb="FFA5A5A5"/>
      </right>
      <top style="thin">
        <color rgb="FFA5A5A5"/>
      </top>
      <bottom style="thin">
        <color rgb="FFA5A5A5"/>
      </bottom>
    </border>
    <border>
      <bottom style="thin">
        <color rgb="FFA5A5A5"/>
      </bottom>
    </border>
    <border>
      <left style="thin">
        <color rgb="FF000000"/>
      </left>
      <right style="thin">
        <color rgb="FF000000"/>
      </right>
      <top style="thin">
        <color rgb="FF000000"/>
      </top>
      <bottom style="thin">
        <color rgb="FF000000"/>
      </bottom>
    </border>
    <border>
      <left/>
      <right/>
      <top style="thin">
        <color rgb="FFA5A5A5"/>
      </top>
      <bottom/>
    </border>
    <border>
      <left style="thin">
        <color rgb="FFA5A5A5"/>
      </left>
      <right style="thin">
        <color rgb="FFA5A5A5"/>
      </right>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
      <left style="thin">
        <color rgb="FFD8D8D8"/>
      </left>
      <right style="thin">
        <color rgb="FFD8D8D8"/>
      </right>
      <top style="medium">
        <color rgb="FFD8D8D8"/>
      </top>
    </border>
    <border>
      <left style="thin">
        <color rgb="FFD8D8D8"/>
      </left>
      <top style="medium">
        <color rgb="FFD8D8D8"/>
      </top>
      <bottom style="medium">
        <color rgb="FFD8D8D8"/>
      </bottom>
    </border>
    <border>
      <right style="thin">
        <color rgb="FFD8D8D8"/>
      </right>
      <top style="medium">
        <color rgb="FFD8D8D8"/>
      </top>
      <bottom style="medium">
        <color rgb="FFD8D8D8"/>
      </bottom>
    </border>
    <border>
      <right style="thin">
        <color rgb="FFD8D8D8"/>
      </right>
    </border>
    <border>
      <left style="thin">
        <color rgb="FFD8D8D8"/>
      </left>
    </border>
    <border>
      <left style="thin">
        <color rgb="FFD8D8D8"/>
      </left>
      <right style="thin">
        <color rgb="FFD8D8D8"/>
      </right>
      <bottom style="medium">
        <color rgb="FFD8D8D8"/>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readingOrder="0" vertical="center"/>
    </xf>
    <xf borderId="3" fillId="0" fontId="9" numFmtId="0" xfId="0" applyBorder="1" applyFont="1"/>
    <xf borderId="4" fillId="2" fontId="10" numFmtId="0" xfId="0" applyAlignment="1" applyBorder="1" applyFill="1" applyFont="1">
      <alignment horizontal="center" readingOrder="0" shrinkToFit="0" vertical="center" wrapText="1"/>
    </xf>
    <xf borderId="5" fillId="0" fontId="9" numFmtId="0" xfId="0" applyBorder="1" applyFont="1"/>
    <xf borderId="6" fillId="0" fontId="9" numFmtId="0" xfId="0" applyBorder="1" applyFont="1"/>
    <xf borderId="7" fillId="0" fontId="7" numFmtId="0" xfId="0" applyAlignment="1" applyBorder="1" applyFont="1">
      <alignment horizontal="center" readingOrder="0" vertical="center"/>
    </xf>
    <xf borderId="4" fillId="3" fontId="7" numFmtId="165" xfId="0" applyAlignment="1" applyBorder="1" applyFill="1" applyFont="1" applyNumberFormat="1">
      <alignment horizontal="left" shrinkToFit="0" vertical="center" wrapText="1"/>
    </xf>
    <xf borderId="4" fillId="4" fontId="7" numFmtId="165" xfId="0" applyAlignment="1" applyBorder="1" applyFill="1" applyFont="1" applyNumberFormat="1">
      <alignment horizontal="left" shrinkToFit="0" vertical="center" wrapText="1"/>
    </xf>
    <xf borderId="0" fillId="0" fontId="7" numFmtId="0" xfId="0" applyAlignment="1" applyFont="1">
      <alignment vertical="center"/>
    </xf>
    <xf borderId="8" fillId="0" fontId="7" numFmtId="0" xfId="0" applyBorder="1" applyFont="1"/>
    <xf borderId="9" fillId="3" fontId="11" numFmtId="166" xfId="0" applyAlignment="1" applyBorder="1" applyFont="1" applyNumberFormat="1">
      <alignment horizontal="center" vertical="center"/>
    </xf>
    <xf borderId="9" fillId="4" fontId="11" numFmtId="166" xfId="0" applyAlignment="1" applyBorder="1" applyFont="1" applyNumberFormat="1">
      <alignment horizontal="center" vertical="center"/>
    </xf>
    <xf borderId="10" fillId="5" fontId="12" numFmtId="0" xfId="0" applyAlignment="1" applyBorder="1" applyFill="1" applyFont="1">
      <alignment horizontal="left" vertical="center"/>
    </xf>
    <xf borderId="10" fillId="5" fontId="12" numFmtId="0" xfId="0" applyAlignment="1" applyBorder="1" applyFont="1">
      <alignment horizontal="center" shrinkToFit="0" vertical="center" wrapText="1"/>
    </xf>
    <xf borderId="11" fillId="5" fontId="13" numFmtId="0" xfId="0" applyAlignment="1" applyBorder="1" applyFont="1">
      <alignment horizontal="center" shrinkToFit="1" vertical="center" wrapText="0"/>
    </xf>
    <xf borderId="0" fillId="0" fontId="7" numFmtId="0" xfId="0" applyAlignment="1" applyFont="1">
      <alignment shrinkToFit="0" wrapText="1"/>
    </xf>
    <xf borderId="0" fillId="0" fontId="14" numFmtId="0" xfId="0" applyFont="1"/>
    <xf borderId="12" fillId="0" fontId="7" numFmtId="0" xfId="0" applyAlignment="1" applyBorder="1" applyFont="1">
      <alignment vertical="center"/>
    </xf>
    <xf borderId="13" fillId="6" fontId="15" numFmtId="0" xfId="0" applyAlignment="1" applyBorder="1" applyFill="1" applyFont="1">
      <alignment horizontal="left" readingOrder="0" vertical="center"/>
    </xf>
    <xf borderId="13" fillId="6" fontId="7" numFmtId="0" xfId="0" applyAlignment="1" applyBorder="1" applyFont="1">
      <alignment horizontal="center" vertical="center"/>
    </xf>
    <xf borderId="13" fillId="6" fontId="7" numFmtId="9" xfId="0" applyAlignment="1" applyBorder="1" applyFont="1" applyNumberFormat="1">
      <alignment horizontal="center" vertical="center"/>
    </xf>
    <xf borderId="13" fillId="6" fontId="7" numFmtId="167" xfId="0" applyAlignment="1" applyBorder="1" applyFont="1" applyNumberFormat="1">
      <alignment horizontal="center" vertical="center"/>
    </xf>
    <xf borderId="14" fillId="4" fontId="7" numFmtId="0" xfId="0" applyAlignment="1" applyBorder="1" applyFont="1">
      <alignment horizontal="center" vertical="center"/>
    </xf>
    <xf borderId="12" fillId="4" fontId="7" numFmtId="0" xfId="0" applyAlignment="1" applyBorder="1" applyFont="1">
      <alignment vertical="center"/>
    </xf>
    <xf borderId="13" fillId="7" fontId="7" numFmtId="0" xfId="0" applyAlignment="1" applyBorder="1" applyFill="1" applyFont="1">
      <alignment horizontal="left" readingOrder="0" vertical="center"/>
    </xf>
    <xf borderId="13" fillId="7" fontId="7" numFmtId="0" xfId="0" applyAlignment="1" applyBorder="1" applyFont="1">
      <alignment horizontal="center" readingOrder="0" vertical="center"/>
    </xf>
    <xf borderId="13" fillId="7" fontId="7" numFmtId="9" xfId="0" applyAlignment="1" applyBorder="1" applyFont="1" applyNumberFormat="1">
      <alignment horizontal="center" readingOrder="0" vertical="center"/>
    </xf>
    <xf borderId="13" fillId="7" fontId="7" numFmtId="167" xfId="0" applyAlignment="1" applyBorder="1" applyFont="1" applyNumberFormat="1">
      <alignment horizontal="center" vertical="center"/>
    </xf>
    <xf borderId="12" fillId="8" fontId="7" numFmtId="0" xfId="0" applyAlignment="1" applyBorder="1" applyFill="1" applyFont="1">
      <alignment vertical="center"/>
    </xf>
    <xf borderId="12" fillId="7" fontId="7" numFmtId="0" xfId="0" applyAlignment="1" applyBorder="1" applyFont="1">
      <alignment vertical="center"/>
    </xf>
    <xf borderId="12" fillId="9" fontId="7" numFmtId="0" xfId="0" applyAlignment="1" applyBorder="1" applyFill="1" applyFont="1">
      <alignment vertical="center"/>
    </xf>
    <xf borderId="14" fillId="9" fontId="7" numFmtId="0" xfId="0" applyAlignment="1" applyBorder="1" applyFont="1">
      <alignment horizontal="center" vertical="center"/>
    </xf>
    <xf borderId="12" fillId="9" fontId="7" numFmtId="0" xfId="0" applyAlignment="1" applyBorder="1" applyFont="1">
      <alignment horizontal="right" vertical="center"/>
    </xf>
    <xf borderId="13" fillId="7" fontId="7" numFmtId="9" xfId="0" applyAlignment="1" applyBorder="1" applyFont="1" applyNumberFormat="1">
      <alignment horizontal="center" vertical="center"/>
    </xf>
    <xf borderId="13" fillId="10" fontId="15" numFmtId="0" xfId="0" applyAlignment="1" applyBorder="1" applyFill="1" applyFont="1">
      <alignment horizontal="left" readingOrder="0" vertical="center"/>
    </xf>
    <xf borderId="13" fillId="10" fontId="7" numFmtId="0" xfId="0" applyAlignment="1" applyBorder="1" applyFont="1">
      <alignment horizontal="center" vertical="center"/>
    </xf>
    <xf borderId="13" fillId="10" fontId="7" numFmtId="9" xfId="0" applyAlignment="1" applyBorder="1" applyFont="1" applyNumberFormat="1">
      <alignment horizontal="center" vertical="center"/>
    </xf>
    <xf borderId="13" fillId="10" fontId="7" numFmtId="167" xfId="0" applyAlignment="1" applyBorder="1" applyFont="1" applyNumberFormat="1">
      <alignment horizontal="center" vertical="center"/>
    </xf>
    <xf borderId="12" fillId="4" fontId="16" numFmtId="0" xfId="0" applyAlignment="1" applyBorder="1" applyFont="1">
      <alignment vertical="center"/>
    </xf>
    <xf borderId="15" fillId="4" fontId="16" numFmtId="0" xfId="0" applyAlignment="1" applyBorder="1" applyFont="1">
      <alignment vertical="center"/>
    </xf>
    <xf borderId="14" fillId="4" fontId="16" numFmtId="0" xfId="0" applyAlignment="1" applyBorder="1" applyFont="1">
      <alignment horizontal="center" vertical="center"/>
    </xf>
    <xf borderId="13" fillId="11" fontId="7" numFmtId="0" xfId="0" applyAlignment="1" applyBorder="1" applyFill="1" applyFont="1">
      <alignment horizontal="left" readingOrder="0" vertical="center"/>
    </xf>
    <xf borderId="13" fillId="11" fontId="7" numFmtId="0" xfId="0" applyAlignment="1" applyBorder="1" applyFont="1">
      <alignment horizontal="center" readingOrder="0" vertical="center"/>
    </xf>
    <xf borderId="13" fillId="11" fontId="7" numFmtId="9" xfId="0" applyAlignment="1" applyBorder="1" applyFont="1" applyNumberFormat="1">
      <alignment horizontal="center" readingOrder="0" vertical="center"/>
    </xf>
    <xf borderId="13" fillId="11" fontId="7" numFmtId="167" xfId="0" applyAlignment="1" applyBorder="1" applyFont="1" applyNumberFormat="1">
      <alignment horizontal="center" vertical="center"/>
    </xf>
    <xf borderId="0" fillId="9" fontId="14" numFmtId="0" xfId="0" applyFont="1"/>
    <xf borderId="16" fillId="9" fontId="7" numFmtId="0" xfId="0" applyAlignment="1" applyBorder="1" applyFont="1">
      <alignment vertical="center"/>
    </xf>
    <xf borderId="0" fillId="9" fontId="7" numFmtId="0" xfId="0" applyAlignment="1" applyFont="1">
      <alignment vertical="center"/>
    </xf>
    <xf borderId="17" fillId="9" fontId="7" numFmtId="0" xfId="0" applyAlignment="1" applyBorder="1" applyFont="1">
      <alignment vertical="center"/>
    </xf>
    <xf borderId="12" fillId="12" fontId="7" numFmtId="0" xfId="0" applyAlignment="1" applyBorder="1" applyFill="1" applyFont="1">
      <alignment vertical="center"/>
    </xf>
    <xf borderId="12" fillId="11" fontId="7" numFmtId="0" xfId="0" applyAlignment="1" applyBorder="1" applyFont="1">
      <alignment vertical="center"/>
    </xf>
    <xf borderId="14" fillId="11" fontId="7" numFmtId="0" xfId="0" applyAlignment="1" applyBorder="1" applyFont="1">
      <alignment horizontal="center" vertical="center"/>
    </xf>
    <xf borderId="12" fillId="11" fontId="7" numFmtId="0" xfId="0" applyAlignment="1" applyBorder="1" applyFont="1">
      <alignment horizontal="right" vertical="center"/>
    </xf>
    <xf borderId="13" fillId="11" fontId="7" numFmtId="9" xfId="0" applyAlignment="1" applyBorder="1" applyFont="1" applyNumberFormat="1">
      <alignment horizontal="center" vertical="center"/>
    </xf>
    <xf borderId="13" fillId="11" fontId="7" numFmtId="0" xfId="0" applyAlignment="1" applyBorder="1" applyFont="1">
      <alignment horizontal="center" vertical="center"/>
    </xf>
    <xf borderId="18" fillId="9" fontId="14" numFmtId="0" xfId="0" applyBorder="1" applyFont="1"/>
    <xf borderId="12" fillId="9" fontId="14" numFmtId="0" xfId="0" applyBorder="1" applyFont="1"/>
    <xf borderId="19" fillId="9" fontId="14" numFmtId="0" xfId="0" applyBorder="1" applyFont="1"/>
    <xf borderId="13" fillId="13" fontId="15" numFmtId="0" xfId="0" applyAlignment="1" applyBorder="1" applyFill="1" applyFont="1">
      <alignment horizontal="left" readingOrder="0" vertical="center"/>
    </xf>
    <xf borderId="13" fillId="13" fontId="7" numFmtId="0" xfId="0" applyAlignment="1" applyBorder="1" applyFont="1">
      <alignment horizontal="center" vertical="center"/>
    </xf>
    <xf borderId="13" fillId="13" fontId="7" numFmtId="9" xfId="0" applyAlignment="1" applyBorder="1" applyFont="1" applyNumberFormat="1">
      <alignment horizontal="center" vertical="center"/>
    </xf>
    <xf borderId="13" fillId="13" fontId="7" numFmtId="167" xfId="0" applyAlignment="1" applyBorder="1" applyFont="1" applyNumberFormat="1">
      <alignment horizontal="center" vertical="center"/>
    </xf>
    <xf borderId="13" fillId="4" fontId="7" numFmtId="0" xfId="0" applyAlignment="1" applyBorder="1" applyFont="1">
      <alignment horizontal="center" vertical="center"/>
    </xf>
    <xf borderId="18" fillId="4" fontId="14" numFmtId="0" xfId="0" applyBorder="1" applyFont="1"/>
    <xf borderId="12" fillId="4" fontId="14" numFmtId="0" xfId="0" applyBorder="1" applyFont="1"/>
    <xf borderId="19" fillId="4" fontId="14" numFmtId="0" xfId="0" applyBorder="1" applyFont="1"/>
    <xf borderId="20" fillId="4" fontId="7" numFmtId="0" xfId="0" applyAlignment="1" applyBorder="1" applyFont="1">
      <alignment vertical="center"/>
    </xf>
    <xf borderId="13" fillId="14" fontId="7" numFmtId="0" xfId="0" applyAlignment="1" applyBorder="1" applyFill="1" applyFont="1">
      <alignment horizontal="left" readingOrder="0" vertical="center"/>
    </xf>
    <xf borderId="13" fillId="14" fontId="7" numFmtId="0" xfId="0" applyAlignment="1" applyBorder="1" applyFont="1">
      <alignment horizontal="center" readingOrder="0" vertical="center"/>
    </xf>
    <xf borderId="13" fillId="14" fontId="7" numFmtId="9" xfId="0" applyAlignment="1" applyBorder="1" applyFont="1" applyNumberFormat="1">
      <alignment horizontal="center" vertical="center"/>
    </xf>
    <xf borderId="13" fillId="14" fontId="7" numFmtId="167" xfId="0" applyAlignment="1" applyBorder="1" applyFont="1" applyNumberFormat="1">
      <alignment horizontal="center" vertical="center"/>
    </xf>
    <xf borderId="12" fillId="15" fontId="7" numFmtId="0" xfId="0" applyAlignment="1" applyBorder="1" applyFill="1" applyFont="1">
      <alignment vertical="center"/>
    </xf>
    <xf borderId="12" fillId="14" fontId="7" numFmtId="0" xfId="0" applyAlignment="1" applyBorder="1" applyFont="1">
      <alignment vertical="center"/>
    </xf>
    <xf borderId="0" fillId="16" fontId="7" numFmtId="0" xfId="0" applyAlignment="1" applyFill="1" applyFont="1">
      <alignment vertical="center"/>
    </xf>
    <xf borderId="0" fillId="0" fontId="4" numFmtId="0" xfId="0" applyAlignment="1" applyFont="1">
      <alignment vertical="top"/>
    </xf>
    <xf borderId="0" fillId="0" fontId="17" numFmtId="0" xfId="0" applyAlignment="1" applyFont="1">
      <alignment horizontal="left" vertical="center"/>
    </xf>
    <xf borderId="0" fillId="0" fontId="18" numFmtId="0" xfId="0" applyAlignment="1" applyFont="1">
      <alignment horizontal="left" vertical="center"/>
    </xf>
    <xf borderId="0" fillId="0" fontId="19" numFmtId="0" xfId="0" applyAlignment="1" applyFont="1">
      <alignment horizontal="left" vertical="center"/>
    </xf>
    <xf borderId="0" fillId="0" fontId="20" numFmtId="0" xfId="0" applyAlignment="1" applyFont="1">
      <alignment vertical="top"/>
    </xf>
    <xf borderId="0" fillId="0" fontId="21" numFmtId="0" xfId="0" applyAlignment="1" applyFont="1">
      <alignment vertical="top"/>
    </xf>
    <xf borderId="0" fillId="0" fontId="4" numFmtId="0" xfId="0" applyAlignment="1" applyFont="1">
      <alignment horizontal="left" vertical="top"/>
    </xf>
    <xf borderId="0" fillId="0" fontId="22" numFmtId="0" xfId="0" applyAlignment="1" applyFont="1">
      <alignment vertical="center"/>
    </xf>
    <xf borderId="0" fillId="0" fontId="23" numFmtId="0" xfId="0" applyFont="1"/>
    <xf borderId="0" fillId="0" fontId="24" numFmtId="0" xfId="0" applyAlignment="1" applyFont="1">
      <alignment horizontal="left" shrinkToFit="0" vertical="top" wrapText="1"/>
    </xf>
    <xf borderId="0" fillId="0" fontId="7" numFmtId="0" xfId="0" applyAlignment="1" applyFont="1">
      <alignment shrinkToFit="0" vertical="top" wrapText="1"/>
    </xf>
    <xf borderId="0" fillId="0" fontId="25"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58.14"/>
    <col customWidth="1" min="3" max="3" width="35.43"/>
    <col customWidth="1" min="4" max="4" width="10.71"/>
    <col customWidth="1" min="5" max="6" width="10.43"/>
    <col customWidth="1" min="7" max="24" width="3.71"/>
    <col customWidth="1" min="25" max="25" width="3.86"/>
    <col customWidth="1" min="26" max="147" width="3.71"/>
    <col customWidth="1" min="148" max="152" width="2.29"/>
    <col customWidth="1" min="153" max="153" width="3.57"/>
    <col customWidth="1" min="154" max="154" width="2.29"/>
    <col customWidth="1" min="155" max="155" width="3.71"/>
    <col customWidth="1" min="156" max="156" width="4.0"/>
    <col customWidth="1" min="157" max="157" width="2.29"/>
    <col customWidth="1" min="158" max="158" width="4.29"/>
    <col customWidth="1" min="159" max="234" width="2.29"/>
  </cols>
  <sheetData>
    <row r="1" ht="30.0" customHeight="1">
      <c r="A1" s="1" t="s">
        <v>0</v>
      </c>
      <c r="B1" s="2" t="s">
        <v>1</v>
      </c>
      <c r="C1" s="3"/>
      <c r="D1" s="4"/>
      <c r="E1" s="5"/>
      <c r="F1" s="6"/>
      <c r="G1" s="4"/>
      <c r="H1" s="7" t="s">
        <v>2</v>
      </c>
    </row>
    <row r="2" ht="30.0" customHeight="1">
      <c r="A2" s="8" t="s">
        <v>3</v>
      </c>
      <c r="B2" s="9" t="s">
        <v>4</v>
      </c>
      <c r="E2" s="10"/>
      <c r="H2" s="11" t="s">
        <v>5</v>
      </c>
    </row>
    <row r="3" ht="30.0" customHeight="1">
      <c r="A3" s="8" t="s">
        <v>6</v>
      </c>
      <c r="B3" s="12" t="s">
        <v>7</v>
      </c>
      <c r="C3" s="13" t="s">
        <v>8</v>
      </c>
      <c r="D3" s="14"/>
      <c r="E3" s="15">
        <v>45517.0</v>
      </c>
      <c r="F3" s="16"/>
      <c r="H3" s="17">
        <v>1.0</v>
      </c>
      <c r="I3" s="18"/>
      <c r="J3" s="18"/>
      <c r="K3" s="18"/>
      <c r="L3" s="18"/>
      <c r="M3" s="18"/>
      <c r="N3" s="19"/>
      <c r="O3" s="17">
        <f>H3+1</f>
        <v>2</v>
      </c>
      <c r="P3" s="18"/>
      <c r="Q3" s="18"/>
      <c r="R3" s="18"/>
      <c r="S3" s="18"/>
      <c r="T3" s="18"/>
      <c r="U3" s="19"/>
      <c r="V3" s="17">
        <f>O3+1</f>
        <v>3</v>
      </c>
      <c r="W3" s="18"/>
      <c r="X3" s="18"/>
      <c r="Y3" s="18"/>
      <c r="Z3" s="18"/>
      <c r="AA3" s="18"/>
      <c r="AB3" s="19"/>
      <c r="AC3" s="17">
        <f>V3+1</f>
        <v>4</v>
      </c>
      <c r="AD3" s="18"/>
      <c r="AE3" s="18"/>
      <c r="AF3" s="18"/>
      <c r="AG3" s="18"/>
      <c r="AH3" s="18"/>
      <c r="AI3" s="19"/>
      <c r="AJ3" s="17">
        <f>AC3+1</f>
        <v>5</v>
      </c>
      <c r="AK3" s="18"/>
      <c r="AL3" s="18"/>
      <c r="AM3" s="18"/>
      <c r="AN3" s="18"/>
      <c r="AO3" s="18"/>
      <c r="AP3" s="19"/>
      <c r="AQ3" s="17">
        <f>AJ3+1</f>
        <v>6</v>
      </c>
      <c r="AR3" s="18"/>
      <c r="AS3" s="18"/>
      <c r="AT3" s="18"/>
      <c r="AU3" s="18"/>
      <c r="AV3" s="18"/>
      <c r="AW3" s="19"/>
      <c r="AX3" s="17">
        <f>AQ3+1</f>
        <v>7</v>
      </c>
      <c r="AY3" s="18"/>
      <c r="AZ3" s="18"/>
      <c r="BA3" s="18"/>
      <c r="BB3" s="18"/>
      <c r="BC3" s="18"/>
      <c r="BD3" s="19"/>
      <c r="BE3" s="17">
        <f>AX3+1</f>
        <v>8</v>
      </c>
      <c r="BF3" s="18"/>
      <c r="BG3" s="18"/>
      <c r="BH3" s="18"/>
      <c r="BI3" s="18"/>
      <c r="BJ3" s="18"/>
      <c r="BK3" s="19"/>
      <c r="BL3" s="17">
        <f>BE3+1</f>
        <v>9</v>
      </c>
      <c r="BM3" s="18"/>
      <c r="BN3" s="18"/>
      <c r="BO3" s="18"/>
      <c r="BP3" s="18"/>
      <c r="BQ3" s="18"/>
      <c r="BR3" s="19"/>
      <c r="BS3" s="17">
        <f>BL3+1</f>
        <v>10</v>
      </c>
      <c r="BT3" s="18"/>
      <c r="BU3" s="18"/>
      <c r="BV3" s="18"/>
      <c r="BW3" s="18"/>
      <c r="BX3" s="18"/>
      <c r="BY3" s="19"/>
      <c r="BZ3" s="17">
        <f>BS3+1</f>
        <v>11</v>
      </c>
      <c r="CA3" s="18"/>
      <c r="CB3" s="18"/>
      <c r="CC3" s="18"/>
      <c r="CD3" s="18"/>
      <c r="CE3" s="18"/>
      <c r="CF3" s="19"/>
      <c r="CG3" s="17">
        <f>BZ3+1</f>
        <v>12</v>
      </c>
      <c r="CH3" s="18"/>
      <c r="CI3" s="18"/>
      <c r="CJ3" s="18"/>
      <c r="CK3" s="18"/>
      <c r="CL3" s="18"/>
      <c r="CM3" s="19"/>
      <c r="CN3" s="17">
        <f>CG3+1</f>
        <v>13</v>
      </c>
      <c r="CO3" s="18"/>
      <c r="CP3" s="18"/>
      <c r="CQ3" s="18"/>
      <c r="CR3" s="18"/>
      <c r="CS3" s="18"/>
      <c r="CT3" s="19"/>
      <c r="CU3" s="17">
        <f>CN3+1</f>
        <v>14</v>
      </c>
      <c r="CV3" s="18"/>
      <c r="CW3" s="18"/>
      <c r="CX3" s="18"/>
      <c r="CY3" s="18"/>
      <c r="CZ3" s="18"/>
      <c r="DA3" s="19"/>
      <c r="DB3" s="17">
        <f>CU3+1</f>
        <v>15</v>
      </c>
      <c r="DC3" s="18"/>
      <c r="DD3" s="18"/>
      <c r="DE3" s="18"/>
      <c r="DF3" s="18"/>
      <c r="DG3" s="18"/>
      <c r="DH3" s="19"/>
      <c r="DI3" s="17">
        <f>DB3+1</f>
        <v>16</v>
      </c>
      <c r="DJ3" s="18"/>
      <c r="DK3" s="18"/>
      <c r="DL3" s="18"/>
      <c r="DM3" s="18"/>
      <c r="DN3" s="18"/>
      <c r="DO3" s="19"/>
      <c r="DP3" s="17">
        <f>DI3+1</f>
        <v>17</v>
      </c>
      <c r="DQ3" s="18"/>
      <c r="DR3" s="18"/>
      <c r="DS3" s="18"/>
      <c r="DT3" s="18"/>
      <c r="DU3" s="18"/>
      <c r="DV3" s="19"/>
      <c r="DW3" s="17">
        <f>DP3+1</f>
        <v>18</v>
      </c>
      <c r="DX3" s="18"/>
      <c r="DY3" s="18"/>
      <c r="DZ3" s="18"/>
      <c r="EA3" s="18"/>
      <c r="EB3" s="18"/>
      <c r="EC3" s="19"/>
    </row>
    <row r="4" ht="30.0" customHeight="1">
      <c r="A4" s="1" t="s">
        <v>9</v>
      </c>
      <c r="C4" s="13" t="s">
        <v>10</v>
      </c>
      <c r="D4" s="14"/>
      <c r="E4" s="20">
        <v>1.0</v>
      </c>
      <c r="H4" s="21">
        <f>I5</f>
        <v>45517</v>
      </c>
      <c r="I4" s="18"/>
      <c r="J4" s="18"/>
      <c r="K4" s="18"/>
      <c r="L4" s="18"/>
      <c r="M4" s="18"/>
      <c r="N4" s="19"/>
      <c r="O4" s="22">
        <f>P5</f>
        <v>45524</v>
      </c>
      <c r="P4" s="18"/>
      <c r="Q4" s="18"/>
      <c r="R4" s="18"/>
      <c r="S4" s="18"/>
      <c r="T4" s="18"/>
      <c r="U4" s="19"/>
      <c r="V4" s="21">
        <f>W5</f>
        <v>45531</v>
      </c>
      <c r="W4" s="18"/>
      <c r="X4" s="18"/>
      <c r="Y4" s="18"/>
      <c r="Z4" s="18"/>
      <c r="AA4" s="18"/>
      <c r="AB4" s="19"/>
      <c r="AC4" s="22">
        <f>AD5</f>
        <v>45538</v>
      </c>
      <c r="AD4" s="18"/>
      <c r="AE4" s="18"/>
      <c r="AF4" s="18"/>
      <c r="AG4" s="18"/>
      <c r="AH4" s="18"/>
      <c r="AI4" s="19"/>
      <c r="AJ4" s="21">
        <f>AK5</f>
        <v>45545</v>
      </c>
      <c r="AK4" s="18"/>
      <c r="AL4" s="18"/>
      <c r="AM4" s="18"/>
      <c r="AN4" s="18"/>
      <c r="AO4" s="18"/>
      <c r="AP4" s="19"/>
      <c r="AQ4" s="22">
        <f>AR5</f>
        <v>45552</v>
      </c>
      <c r="AR4" s="18"/>
      <c r="AS4" s="18"/>
      <c r="AT4" s="18"/>
      <c r="AU4" s="18"/>
      <c r="AV4" s="18"/>
      <c r="AW4" s="19"/>
      <c r="AX4" s="21">
        <f>AY5</f>
        <v>45559</v>
      </c>
      <c r="AY4" s="18"/>
      <c r="AZ4" s="18"/>
      <c r="BA4" s="18"/>
      <c r="BB4" s="18"/>
      <c r="BC4" s="18"/>
      <c r="BD4" s="19"/>
      <c r="BE4" s="22">
        <f>BF5</f>
        <v>45566</v>
      </c>
      <c r="BF4" s="18"/>
      <c r="BG4" s="18"/>
      <c r="BH4" s="18"/>
      <c r="BI4" s="18"/>
      <c r="BJ4" s="18"/>
      <c r="BK4" s="19"/>
      <c r="BL4" s="21">
        <f>BM5</f>
        <v>45573</v>
      </c>
      <c r="BM4" s="18"/>
      <c r="BN4" s="18"/>
      <c r="BO4" s="18"/>
      <c r="BP4" s="18"/>
      <c r="BQ4" s="18"/>
      <c r="BR4" s="19"/>
      <c r="BS4" s="21">
        <f>BT5</f>
        <v>45580</v>
      </c>
      <c r="BT4" s="18"/>
      <c r="BU4" s="18"/>
      <c r="BV4" s="18"/>
      <c r="BW4" s="18"/>
      <c r="BX4" s="18"/>
      <c r="BY4" s="19"/>
      <c r="BZ4" s="21">
        <f>CA5</f>
        <v>45587</v>
      </c>
      <c r="CA4" s="18"/>
      <c r="CB4" s="18"/>
      <c r="CC4" s="18"/>
      <c r="CD4" s="18"/>
      <c r="CE4" s="18"/>
      <c r="CF4" s="19"/>
      <c r="CG4" s="21">
        <f>CH5</f>
        <v>45594</v>
      </c>
      <c r="CH4" s="18"/>
      <c r="CI4" s="18"/>
      <c r="CJ4" s="18"/>
      <c r="CK4" s="18"/>
      <c r="CL4" s="18"/>
      <c r="CM4" s="19"/>
      <c r="CN4" s="21">
        <f>CO5</f>
        <v>45601</v>
      </c>
      <c r="CO4" s="18"/>
      <c r="CP4" s="18"/>
      <c r="CQ4" s="18"/>
      <c r="CR4" s="18"/>
      <c r="CS4" s="18"/>
      <c r="CT4" s="19"/>
      <c r="CU4" s="21">
        <f>CV5</f>
        <v>45608</v>
      </c>
      <c r="CV4" s="18"/>
      <c r="CW4" s="18"/>
      <c r="CX4" s="18"/>
      <c r="CY4" s="18"/>
      <c r="CZ4" s="18"/>
      <c r="DA4" s="19"/>
      <c r="DB4" s="21">
        <f>DC5</f>
        <v>45615</v>
      </c>
      <c r="DC4" s="18"/>
      <c r="DD4" s="18"/>
      <c r="DE4" s="18"/>
      <c r="DF4" s="18"/>
      <c r="DG4" s="18"/>
      <c r="DH4" s="19"/>
      <c r="DI4" s="21">
        <f>DJ5</f>
        <v>45622</v>
      </c>
      <c r="DJ4" s="18"/>
      <c r="DK4" s="18"/>
      <c r="DL4" s="18"/>
      <c r="DM4" s="18"/>
      <c r="DN4" s="18"/>
      <c r="DO4" s="19"/>
      <c r="DP4" s="21">
        <f>DQ5</f>
        <v>45629</v>
      </c>
      <c r="DQ4" s="18"/>
      <c r="DR4" s="18"/>
      <c r="DS4" s="18"/>
      <c r="DT4" s="18"/>
      <c r="DU4" s="18"/>
      <c r="DV4" s="19"/>
      <c r="DW4" s="21">
        <f>DX5</f>
        <v>45636</v>
      </c>
      <c r="DX4" s="18"/>
      <c r="DY4" s="18"/>
      <c r="DZ4" s="18"/>
      <c r="EA4" s="18"/>
      <c r="EB4" s="18"/>
      <c r="EC4" s="19"/>
      <c r="ED4" s="21">
        <f>EE5</f>
        <v>45643</v>
      </c>
      <c r="EE4" s="18"/>
      <c r="EF4" s="18"/>
      <c r="EG4" s="18"/>
      <c r="EH4" s="18"/>
      <c r="EI4" s="18"/>
      <c r="EJ4" s="19"/>
      <c r="EK4" s="21">
        <f>EL5</f>
        <v>45650</v>
      </c>
      <c r="EL4" s="18"/>
      <c r="EM4" s="18"/>
      <c r="EN4" s="18"/>
      <c r="EO4" s="18"/>
      <c r="EP4" s="18"/>
      <c r="EQ4" s="19"/>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row>
    <row r="5" ht="15.0" customHeight="1">
      <c r="A5" s="1" t="s">
        <v>11</v>
      </c>
      <c r="B5" s="24"/>
      <c r="C5" s="24"/>
      <c r="D5" s="24"/>
      <c r="E5" s="24"/>
      <c r="F5" s="24"/>
      <c r="H5" s="25">
        <f>Inicio_del_proyecto-WEEKDAY(Inicio_del_proyecto,1)+2+7*(Semana_para_mostrar-1)</f>
        <v>45516</v>
      </c>
      <c r="I5" s="25">
        <f t="shared" ref="I5:EQ5" si="1">H5+1</f>
        <v>45517</v>
      </c>
      <c r="J5" s="25">
        <f t="shared" si="1"/>
        <v>45518</v>
      </c>
      <c r="K5" s="25">
        <f t="shared" si="1"/>
        <v>45519</v>
      </c>
      <c r="L5" s="25">
        <f t="shared" si="1"/>
        <v>45520</v>
      </c>
      <c r="M5" s="25">
        <f t="shared" si="1"/>
        <v>45521</v>
      </c>
      <c r="N5" s="25">
        <f t="shared" si="1"/>
        <v>45522</v>
      </c>
      <c r="O5" s="26">
        <f t="shared" si="1"/>
        <v>45523</v>
      </c>
      <c r="P5" s="26">
        <f t="shared" si="1"/>
        <v>45524</v>
      </c>
      <c r="Q5" s="26">
        <f t="shared" si="1"/>
        <v>45525</v>
      </c>
      <c r="R5" s="26">
        <f t="shared" si="1"/>
        <v>45526</v>
      </c>
      <c r="S5" s="26">
        <f t="shared" si="1"/>
        <v>45527</v>
      </c>
      <c r="T5" s="26">
        <f t="shared" si="1"/>
        <v>45528</v>
      </c>
      <c r="U5" s="26">
        <f t="shared" si="1"/>
        <v>45529</v>
      </c>
      <c r="V5" s="25">
        <f t="shared" si="1"/>
        <v>45530</v>
      </c>
      <c r="W5" s="25">
        <f t="shared" si="1"/>
        <v>45531</v>
      </c>
      <c r="X5" s="25">
        <f t="shared" si="1"/>
        <v>45532</v>
      </c>
      <c r="Y5" s="25">
        <f t="shared" si="1"/>
        <v>45533</v>
      </c>
      <c r="Z5" s="25">
        <f t="shared" si="1"/>
        <v>45534</v>
      </c>
      <c r="AA5" s="25">
        <f t="shared" si="1"/>
        <v>45535</v>
      </c>
      <c r="AB5" s="25">
        <f t="shared" si="1"/>
        <v>45536</v>
      </c>
      <c r="AC5" s="26">
        <f t="shared" si="1"/>
        <v>45537</v>
      </c>
      <c r="AD5" s="26">
        <f t="shared" si="1"/>
        <v>45538</v>
      </c>
      <c r="AE5" s="26">
        <f t="shared" si="1"/>
        <v>45539</v>
      </c>
      <c r="AF5" s="26">
        <f t="shared" si="1"/>
        <v>45540</v>
      </c>
      <c r="AG5" s="26">
        <f t="shared" si="1"/>
        <v>45541</v>
      </c>
      <c r="AH5" s="26">
        <f t="shared" si="1"/>
        <v>45542</v>
      </c>
      <c r="AI5" s="26">
        <f t="shared" si="1"/>
        <v>45543</v>
      </c>
      <c r="AJ5" s="25">
        <f t="shared" si="1"/>
        <v>45544</v>
      </c>
      <c r="AK5" s="25">
        <f t="shared" si="1"/>
        <v>45545</v>
      </c>
      <c r="AL5" s="25">
        <f t="shared" si="1"/>
        <v>45546</v>
      </c>
      <c r="AM5" s="25">
        <f t="shared" si="1"/>
        <v>45547</v>
      </c>
      <c r="AN5" s="25">
        <f t="shared" si="1"/>
        <v>45548</v>
      </c>
      <c r="AO5" s="25">
        <f t="shared" si="1"/>
        <v>45549</v>
      </c>
      <c r="AP5" s="25">
        <f t="shared" si="1"/>
        <v>45550</v>
      </c>
      <c r="AQ5" s="26">
        <f t="shared" si="1"/>
        <v>45551</v>
      </c>
      <c r="AR5" s="26">
        <f t="shared" si="1"/>
        <v>45552</v>
      </c>
      <c r="AS5" s="26">
        <f t="shared" si="1"/>
        <v>45553</v>
      </c>
      <c r="AT5" s="26">
        <f t="shared" si="1"/>
        <v>45554</v>
      </c>
      <c r="AU5" s="26">
        <f t="shared" si="1"/>
        <v>45555</v>
      </c>
      <c r="AV5" s="26">
        <f t="shared" si="1"/>
        <v>45556</v>
      </c>
      <c r="AW5" s="26">
        <f t="shared" si="1"/>
        <v>45557</v>
      </c>
      <c r="AX5" s="25">
        <f t="shared" si="1"/>
        <v>45558</v>
      </c>
      <c r="AY5" s="25">
        <f t="shared" si="1"/>
        <v>45559</v>
      </c>
      <c r="AZ5" s="25">
        <f t="shared" si="1"/>
        <v>45560</v>
      </c>
      <c r="BA5" s="25">
        <f t="shared" si="1"/>
        <v>45561</v>
      </c>
      <c r="BB5" s="25">
        <f t="shared" si="1"/>
        <v>45562</v>
      </c>
      <c r="BC5" s="25">
        <f t="shared" si="1"/>
        <v>45563</v>
      </c>
      <c r="BD5" s="25">
        <f t="shared" si="1"/>
        <v>45564</v>
      </c>
      <c r="BE5" s="26">
        <f t="shared" si="1"/>
        <v>45565</v>
      </c>
      <c r="BF5" s="26">
        <f t="shared" si="1"/>
        <v>45566</v>
      </c>
      <c r="BG5" s="26">
        <f t="shared" si="1"/>
        <v>45567</v>
      </c>
      <c r="BH5" s="26">
        <f t="shared" si="1"/>
        <v>45568</v>
      </c>
      <c r="BI5" s="26">
        <f t="shared" si="1"/>
        <v>45569</v>
      </c>
      <c r="BJ5" s="26">
        <f t="shared" si="1"/>
        <v>45570</v>
      </c>
      <c r="BK5" s="26">
        <f t="shared" si="1"/>
        <v>45571</v>
      </c>
      <c r="BL5" s="25">
        <f t="shared" si="1"/>
        <v>45572</v>
      </c>
      <c r="BM5" s="25">
        <f t="shared" si="1"/>
        <v>45573</v>
      </c>
      <c r="BN5" s="25">
        <f t="shared" si="1"/>
        <v>45574</v>
      </c>
      <c r="BO5" s="25">
        <f t="shared" si="1"/>
        <v>45575</v>
      </c>
      <c r="BP5" s="25">
        <f t="shared" si="1"/>
        <v>45576</v>
      </c>
      <c r="BQ5" s="25">
        <f t="shared" si="1"/>
        <v>45577</v>
      </c>
      <c r="BR5" s="25">
        <f t="shared" si="1"/>
        <v>45578</v>
      </c>
      <c r="BS5" s="26">
        <f t="shared" si="1"/>
        <v>45579</v>
      </c>
      <c r="BT5" s="26">
        <f t="shared" si="1"/>
        <v>45580</v>
      </c>
      <c r="BU5" s="26">
        <f t="shared" si="1"/>
        <v>45581</v>
      </c>
      <c r="BV5" s="26">
        <f t="shared" si="1"/>
        <v>45582</v>
      </c>
      <c r="BW5" s="26">
        <f t="shared" si="1"/>
        <v>45583</v>
      </c>
      <c r="BX5" s="26">
        <f t="shared" si="1"/>
        <v>45584</v>
      </c>
      <c r="BY5" s="26">
        <f t="shared" si="1"/>
        <v>45585</v>
      </c>
      <c r="BZ5" s="25">
        <f t="shared" si="1"/>
        <v>45586</v>
      </c>
      <c r="CA5" s="25">
        <f t="shared" si="1"/>
        <v>45587</v>
      </c>
      <c r="CB5" s="25">
        <f t="shared" si="1"/>
        <v>45588</v>
      </c>
      <c r="CC5" s="25">
        <f t="shared" si="1"/>
        <v>45589</v>
      </c>
      <c r="CD5" s="25">
        <f t="shared" si="1"/>
        <v>45590</v>
      </c>
      <c r="CE5" s="25">
        <f t="shared" si="1"/>
        <v>45591</v>
      </c>
      <c r="CF5" s="25">
        <f t="shared" si="1"/>
        <v>45592</v>
      </c>
      <c r="CG5" s="26">
        <f t="shared" si="1"/>
        <v>45593</v>
      </c>
      <c r="CH5" s="26">
        <f t="shared" si="1"/>
        <v>45594</v>
      </c>
      <c r="CI5" s="26">
        <f t="shared" si="1"/>
        <v>45595</v>
      </c>
      <c r="CJ5" s="26">
        <f t="shared" si="1"/>
        <v>45596</v>
      </c>
      <c r="CK5" s="26">
        <f t="shared" si="1"/>
        <v>45597</v>
      </c>
      <c r="CL5" s="26">
        <f t="shared" si="1"/>
        <v>45598</v>
      </c>
      <c r="CM5" s="26">
        <f t="shared" si="1"/>
        <v>45599</v>
      </c>
      <c r="CN5" s="25">
        <f t="shared" si="1"/>
        <v>45600</v>
      </c>
      <c r="CO5" s="25">
        <f t="shared" si="1"/>
        <v>45601</v>
      </c>
      <c r="CP5" s="25">
        <f t="shared" si="1"/>
        <v>45602</v>
      </c>
      <c r="CQ5" s="25">
        <f t="shared" si="1"/>
        <v>45603</v>
      </c>
      <c r="CR5" s="25">
        <f t="shared" si="1"/>
        <v>45604</v>
      </c>
      <c r="CS5" s="25">
        <f t="shared" si="1"/>
        <v>45605</v>
      </c>
      <c r="CT5" s="25">
        <f t="shared" si="1"/>
        <v>45606</v>
      </c>
      <c r="CU5" s="26">
        <f t="shared" si="1"/>
        <v>45607</v>
      </c>
      <c r="CV5" s="26">
        <f t="shared" si="1"/>
        <v>45608</v>
      </c>
      <c r="CW5" s="26">
        <f t="shared" si="1"/>
        <v>45609</v>
      </c>
      <c r="CX5" s="26">
        <f t="shared" si="1"/>
        <v>45610</v>
      </c>
      <c r="CY5" s="26">
        <f t="shared" si="1"/>
        <v>45611</v>
      </c>
      <c r="CZ5" s="26">
        <f t="shared" si="1"/>
        <v>45612</v>
      </c>
      <c r="DA5" s="26">
        <f t="shared" si="1"/>
        <v>45613</v>
      </c>
      <c r="DB5" s="25">
        <f t="shared" si="1"/>
        <v>45614</v>
      </c>
      <c r="DC5" s="25">
        <f t="shared" si="1"/>
        <v>45615</v>
      </c>
      <c r="DD5" s="25">
        <f t="shared" si="1"/>
        <v>45616</v>
      </c>
      <c r="DE5" s="25">
        <f t="shared" si="1"/>
        <v>45617</v>
      </c>
      <c r="DF5" s="25">
        <f t="shared" si="1"/>
        <v>45618</v>
      </c>
      <c r="DG5" s="25">
        <f t="shared" si="1"/>
        <v>45619</v>
      </c>
      <c r="DH5" s="25">
        <f t="shared" si="1"/>
        <v>45620</v>
      </c>
      <c r="DI5" s="26">
        <f t="shared" si="1"/>
        <v>45621</v>
      </c>
      <c r="DJ5" s="26">
        <f t="shared" si="1"/>
        <v>45622</v>
      </c>
      <c r="DK5" s="26">
        <f t="shared" si="1"/>
        <v>45623</v>
      </c>
      <c r="DL5" s="26">
        <f t="shared" si="1"/>
        <v>45624</v>
      </c>
      <c r="DM5" s="26">
        <f t="shared" si="1"/>
        <v>45625</v>
      </c>
      <c r="DN5" s="26">
        <f t="shared" si="1"/>
        <v>45626</v>
      </c>
      <c r="DO5" s="26">
        <f t="shared" si="1"/>
        <v>45627</v>
      </c>
      <c r="DP5" s="25">
        <f t="shared" si="1"/>
        <v>45628</v>
      </c>
      <c r="DQ5" s="25">
        <f t="shared" si="1"/>
        <v>45629</v>
      </c>
      <c r="DR5" s="25">
        <f t="shared" si="1"/>
        <v>45630</v>
      </c>
      <c r="DS5" s="25">
        <f t="shared" si="1"/>
        <v>45631</v>
      </c>
      <c r="DT5" s="25">
        <f t="shared" si="1"/>
        <v>45632</v>
      </c>
      <c r="DU5" s="25">
        <f t="shared" si="1"/>
        <v>45633</v>
      </c>
      <c r="DV5" s="25">
        <f t="shared" si="1"/>
        <v>45634</v>
      </c>
      <c r="DW5" s="26">
        <f t="shared" si="1"/>
        <v>45635</v>
      </c>
      <c r="DX5" s="26">
        <f t="shared" si="1"/>
        <v>45636</v>
      </c>
      <c r="DY5" s="26">
        <f t="shared" si="1"/>
        <v>45637</v>
      </c>
      <c r="DZ5" s="26">
        <f t="shared" si="1"/>
        <v>45638</v>
      </c>
      <c r="EA5" s="26">
        <f t="shared" si="1"/>
        <v>45639</v>
      </c>
      <c r="EB5" s="26">
        <f t="shared" si="1"/>
        <v>45640</v>
      </c>
      <c r="EC5" s="26">
        <f t="shared" si="1"/>
        <v>45641</v>
      </c>
      <c r="ED5" s="25">
        <f t="shared" si="1"/>
        <v>45642</v>
      </c>
      <c r="EE5" s="25">
        <f t="shared" si="1"/>
        <v>45643</v>
      </c>
      <c r="EF5" s="25">
        <f t="shared" si="1"/>
        <v>45644</v>
      </c>
      <c r="EG5" s="25">
        <f t="shared" si="1"/>
        <v>45645</v>
      </c>
      <c r="EH5" s="25">
        <f t="shared" si="1"/>
        <v>45646</v>
      </c>
      <c r="EI5" s="25">
        <f t="shared" si="1"/>
        <v>45647</v>
      </c>
      <c r="EJ5" s="25">
        <f t="shared" si="1"/>
        <v>45648</v>
      </c>
      <c r="EK5" s="26">
        <f t="shared" si="1"/>
        <v>45649</v>
      </c>
      <c r="EL5" s="26">
        <f t="shared" si="1"/>
        <v>45650</v>
      </c>
      <c r="EM5" s="26">
        <f t="shared" si="1"/>
        <v>45651</v>
      </c>
      <c r="EN5" s="26">
        <f t="shared" si="1"/>
        <v>45652</v>
      </c>
      <c r="EO5" s="26">
        <f t="shared" si="1"/>
        <v>45653</v>
      </c>
      <c r="EP5" s="26">
        <f t="shared" si="1"/>
        <v>45654</v>
      </c>
      <c r="EQ5" s="26">
        <f t="shared" si="1"/>
        <v>45655</v>
      </c>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row>
    <row r="6" ht="30.0" customHeight="1">
      <c r="A6" s="1" t="s">
        <v>12</v>
      </c>
      <c r="B6" s="27" t="s">
        <v>13</v>
      </c>
      <c r="C6" s="28" t="s">
        <v>14</v>
      </c>
      <c r="D6" s="28" t="s">
        <v>15</v>
      </c>
      <c r="E6" s="28" t="s">
        <v>16</v>
      </c>
      <c r="F6" s="28" t="s">
        <v>17</v>
      </c>
      <c r="G6" s="28" t="s">
        <v>18</v>
      </c>
      <c r="H6" s="29" t="str">
        <f t="shared" ref="H6:EQ6" si="2">LEFT(TEXT(H5,"ddd"),1)</f>
        <v>l</v>
      </c>
      <c r="I6" s="29" t="str">
        <f t="shared" si="2"/>
        <v>m</v>
      </c>
      <c r="J6" s="29" t="str">
        <f t="shared" si="2"/>
        <v>m</v>
      </c>
      <c r="K6" s="29" t="str">
        <f t="shared" si="2"/>
        <v>j</v>
      </c>
      <c r="L6" s="29" t="str">
        <f t="shared" si="2"/>
        <v>v</v>
      </c>
      <c r="M6" s="29" t="str">
        <f t="shared" si="2"/>
        <v>s</v>
      </c>
      <c r="N6" s="29" t="str">
        <f t="shared" si="2"/>
        <v>d</v>
      </c>
      <c r="O6" s="29" t="str">
        <f t="shared" si="2"/>
        <v>l</v>
      </c>
      <c r="P6" s="29" t="str">
        <f t="shared" si="2"/>
        <v>m</v>
      </c>
      <c r="Q6" s="29" t="str">
        <f t="shared" si="2"/>
        <v>m</v>
      </c>
      <c r="R6" s="29" t="str">
        <f t="shared" si="2"/>
        <v>j</v>
      </c>
      <c r="S6" s="29" t="str">
        <f t="shared" si="2"/>
        <v>v</v>
      </c>
      <c r="T6" s="29" t="str">
        <f t="shared" si="2"/>
        <v>s</v>
      </c>
      <c r="U6" s="29" t="str">
        <f t="shared" si="2"/>
        <v>d</v>
      </c>
      <c r="V6" s="29" t="str">
        <f t="shared" si="2"/>
        <v>l</v>
      </c>
      <c r="W6" s="29" t="str">
        <f t="shared" si="2"/>
        <v>m</v>
      </c>
      <c r="X6" s="29" t="str">
        <f t="shared" si="2"/>
        <v>m</v>
      </c>
      <c r="Y6" s="29" t="str">
        <f t="shared" si="2"/>
        <v>j</v>
      </c>
      <c r="Z6" s="29" t="str">
        <f t="shared" si="2"/>
        <v>v</v>
      </c>
      <c r="AA6" s="29" t="str">
        <f t="shared" si="2"/>
        <v>s</v>
      </c>
      <c r="AB6" s="29" t="str">
        <f t="shared" si="2"/>
        <v>d</v>
      </c>
      <c r="AC6" s="29" t="str">
        <f t="shared" si="2"/>
        <v>l</v>
      </c>
      <c r="AD6" s="29" t="str">
        <f t="shared" si="2"/>
        <v>m</v>
      </c>
      <c r="AE6" s="29" t="str">
        <f t="shared" si="2"/>
        <v>m</v>
      </c>
      <c r="AF6" s="29" t="str">
        <f t="shared" si="2"/>
        <v>j</v>
      </c>
      <c r="AG6" s="29" t="str">
        <f t="shared" si="2"/>
        <v>v</v>
      </c>
      <c r="AH6" s="29" t="str">
        <f t="shared" si="2"/>
        <v>s</v>
      </c>
      <c r="AI6" s="29" t="str">
        <f t="shared" si="2"/>
        <v>d</v>
      </c>
      <c r="AJ6" s="29" t="str">
        <f t="shared" si="2"/>
        <v>l</v>
      </c>
      <c r="AK6" s="29" t="str">
        <f t="shared" si="2"/>
        <v>m</v>
      </c>
      <c r="AL6" s="29" t="str">
        <f t="shared" si="2"/>
        <v>m</v>
      </c>
      <c r="AM6" s="29" t="str">
        <f t="shared" si="2"/>
        <v>j</v>
      </c>
      <c r="AN6" s="29" t="str">
        <f t="shared" si="2"/>
        <v>v</v>
      </c>
      <c r="AO6" s="29" t="str">
        <f t="shared" si="2"/>
        <v>s</v>
      </c>
      <c r="AP6" s="29" t="str">
        <f t="shared" si="2"/>
        <v>d</v>
      </c>
      <c r="AQ6" s="29" t="str">
        <f t="shared" si="2"/>
        <v>l</v>
      </c>
      <c r="AR6" s="29" t="str">
        <f t="shared" si="2"/>
        <v>m</v>
      </c>
      <c r="AS6" s="29" t="str">
        <f t="shared" si="2"/>
        <v>m</v>
      </c>
      <c r="AT6" s="29" t="str">
        <f t="shared" si="2"/>
        <v>j</v>
      </c>
      <c r="AU6" s="29" t="str">
        <f t="shared" si="2"/>
        <v>v</v>
      </c>
      <c r="AV6" s="29" t="str">
        <f t="shared" si="2"/>
        <v>s</v>
      </c>
      <c r="AW6" s="29" t="str">
        <f t="shared" si="2"/>
        <v>d</v>
      </c>
      <c r="AX6" s="29" t="str">
        <f t="shared" si="2"/>
        <v>l</v>
      </c>
      <c r="AY6" s="29" t="str">
        <f t="shared" si="2"/>
        <v>m</v>
      </c>
      <c r="AZ6" s="29" t="str">
        <f t="shared" si="2"/>
        <v>m</v>
      </c>
      <c r="BA6" s="29" t="str">
        <f t="shared" si="2"/>
        <v>j</v>
      </c>
      <c r="BB6" s="29" t="str">
        <f t="shared" si="2"/>
        <v>v</v>
      </c>
      <c r="BC6" s="29" t="str">
        <f t="shared" si="2"/>
        <v>s</v>
      </c>
      <c r="BD6" s="29" t="str">
        <f t="shared" si="2"/>
        <v>d</v>
      </c>
      <c r="BE6" s="29" t="str">
        <f t="shared" si="2"/>
        <v>l</v>
      </c>
      <c r="BF6" s="29" t="str">
        <f t="shared" si="2"/>
        <v>m</v>
      </c>
      <c r="BG6" s="29" t="str">
        <f t="shared" si="2"/>
        <v>m</v>
      </c>
      <c r="BH6" s="29" t="str">
        <f t="shared" si="2"/>
        <v>j</v>
      </c>
      <c r="BI6" s="29" t="str">
        <f t="shared" si="2"/>
        <v>v</v>
      </c>
      <c r="BJ6" s="29" t="str">
        <f t="shared" si="2"/>
        <v>s</v>
      </c>
      <c r="BK6" s="29" t="str">
        <f t="shared" si="2"/>
        <v>d</v>
      </c>
      <c r="BL6" s="29" t="str">
        <f t="shared" si="2"/>
        <v>l</v>
      </c>
      <c r="BM6" s="29" t="str">
        <f t="shared" si="2"/>
        <v>m</v>
      </c>
      <c r="BN6" s="29" t="str">
        <f t="shared" si="2"/>
        <v>m</v>
      </c>
      <c r="BO6" s="29" t="str">
        <f t="shared" si="2"/>
        <v>j</v>
      </c>
      <c r="BP6" s="29" t="str">
        <f t="shared" si="2"/>
        <v>v</v>
      </c>
      <c r="BQ6" s="29" t="str">
        <f t="shared" si="2"/>
        <v>s</v>
      </c>
      <c r="BR6" s="29" t="str">
        <f t="shared" si="2"/>
        <v>d</v>
      </c>
      <c r="BS6" s="29" t="str">
        <f t="shared" si="2"/>
        <v>l</v>
      </c>
      <c r="BT6" s="29" t="str">
        <f t="shared" si="2"/>
        <v>m</v>
      </c>
      <c r="BU6" s="29" t="str">
        <f t="shared" si="2"/>
        <v>m</v>
      </c>
      <c r="BV6" s="29" t="str">
        <f t="shared" si="2"/>
        <v>j</v>
      </c>
      <c r="BW6" s="29" t="str">
        <f t="shared" si="2"/>
        <v>v</v>
      </c>
      <c r="BX6" s="29" t="str">
        <f t="shared" si="2"/>
        <v>s</v>
      </c>
      <c r="BY6" s="29" t="str">
        <f t="shared" si="2"/>
        <v>d</v>
      </c>
      <c r="BZ6" s="29" t="str">
        <f t="shared" si="2"/>
        <v>l</v>
      </c>
      <c r="CA6" s="29" t="str">
        <f t="shared" si="2"/>
        <v>m</v>
      </c>
      <c r="CB6" s="29" t="str">
        <f t="shared" si="2"/>
        <v>m</v>
      </c>
      <c r="CC6" s="29" t="str">
        <f t="shared" si="2"/>
        <v>j</v>
      </c>
      <c r="CD6" s="29" t="str">
        <f t="shared" si="2"/>
        <v>v</v>
      </c>
      <c r="CE6" s="29" t="str">
        <f t="shared" si="2"/>
        <v>s</v>
      </c>
      <c r="CF6" s="29" t="str">
        <f t="shared" si="2"/>
        <v>d</v>
      </c>
      <c r="CG6" s="29" t="str">
        <f t="shared" si="2"/>
        <v>l</v>
      </c>
      <c r="CH6" s="29" t="str">
        <f t="shared" si="2"/>
        <v>m</v>
      </c>
      <c r="CI6" s="29" t="str">
        <f t="shared" si="2"/>
        <v>m</v>
      </c>
      <c r="CJ6" s="29" t="str">
        <f t="shared" si="2"/>
        <v>j</v>
      </c>
      <c r="CK6" s="29" t="str">
        <f t="shared" si="2"/>
        <v>v</v>
      </c>
      <c r="CL6" s="29" t="str">
        <f t="shared" si="2"/>
        <v>s</v>
      </c>
      <c r="CM6" s="29" t="str">
        <f t="shared" si="2"/>
        <v>d</v>
      </c>
      <c r="CN6" s="29" t="str">
        <f t="shared" si="2"/>
        <v>l</v>
      </c>
      <c r="CO6" s="29" t="str">
        <f t="shared" si="2"/>
        <v>m</v>
      </c>
      <c r="CP6" s="29" t="str">
        <f t="shared" si="2"/>
        <v>m</v>
      </c>
      <c r="CQ6" s="29" t="str">
        <f t="shared" si="2"/>
        <v>j</v>
      </c>
      <c r="CR6" s="29" t="str">
        <f t="shared" si="2"/>
        <v>v</v>
      </c>
      <c r="CS6" s="29" t="str">
        <f t="shared" si="2"/>
        <v>s</v>
      </c>
      <c r="CT6" s="29" t="str">
        <f t="shared" si="2"/>
        <v>d</v>
      </c>
      <c r="CU6" s="29" t="str">
        <f t="shared" si="2"/>
        <v>l</v>
      </c>
      <c r="CV6" s="29" t="str">
        <f t="shared" si="2"/>
        <v>m</v>
      </c>
      <c r="CW6" s="29" t="str">
        <f t="shared" si="2"/>
        <v>m</v>
      </c>
      <c r="CX6" s="29" t="str">
        <f t="shared" si="2"/>
        <v>j</v>
      </c>
      <c r="CY6" s="29" t="str">
        <f t="shared" si="2"/>
        <v>v</v>
      </c>
      <c r="CZ6" s="29" t="str">
        <f t="shared" si="2"/>
        <v>s</v>
      </c>
      <c r="DA6" s="29" t="str">
        <f t="shared" si="2"/>
        <v>d</v>
      </c>
      <c r="DB6" s="29" t="str">
        <f t="shared" si="2"/>
        <v>l</v>
      </c>
      <c r="DC6" s="29" t="str">
        <f t="shared" si="2"/>
        <v>m</v>
      </c>
      <c r="DD6" s="29" t="str">
        <f t="shared" si="2"/>
        <v>m</v>
      </c>
      <c r="DE6" s="29" t="str">
        <f t="shared" si="2"/>
        <v>j</v>
      </c>
      <c r="DF6" s="29" t="str">
        <f t="shared" si="2"/>
        <v>v</v>
      </c>
      <c r="DG6" s="29" t="str">
        <f t="shared" si="2"/>
        <v>s</v>
      </c>
      <c r="DH6" s="29" t="str">
        <f t="shared" si="2"/>
        <v>d</v>
      </c>
      <c r="DI6" s="29" t="str">
        <f t="shared" si="2"/>
        <v>l</v>
      </c>
      <c r="DJ6" s="29" t="str">
        <f t="shared" si="2"/>
        <v>m</v>
      </c>
      <c r="DK6" s="29" t="str">
        <f t="shared" si="2"/>
        <v>m</v>
      </c>
      <c r="DL6" s="29" t="str">
        <f t="shared" si="2"/>
        <v>j</v>
      </c>
      <c r="DM6" s="29" t="str">
        <f t="shared" si="2"/>
        <v>v</v>
      </c>
      <c r="DN6" s="29" t="str">
        <f t="shared" si="2"/>
        <v>s</v>
      </c>
      <c r="DO6" s="29" t="str">
        <f t="shared" si="2"/>
        <v>d</v>
      </c>
      <c r="DP6" s="29" t="str">
        <f t="shared" si="2"/>
        <v>l</v>
      </c>
      <c r="DQ6" s="29" t="str">
        <f t="shared" si="2"/>
        <v>m</v>
      </c>
      <c r="DR6" s="29" t="str">
        <f t="shared" si="2"/>
        <v>m</v>
      </c>
      <c r="DS6" s="29" t="str">
        <f t="shared" si="2"/>
        <v>j</v>
      </c>
      <c r="DT6" s="29" t="str">
        <f t="shared" si="2"/>
        <v>v</v>
      </c>
      <c r="DU6" s="29" t="str">
        <f t="shared" si="2"/>
        <v>s</v>
      </c>
      <c r="DV6" s="29" t="str">
        <f t="shared" si="2"/>
        <v>d</v>
      </c>
      <c r="DW6" s="29" t="str">
        <f t="shared" si="2"/>
        <v>l</v>
      </c>
      <c r="DX6" s="29" t="str">
        <f t="shared" si="2"/>
        <v>m</v>
      </c>
      <c r="DY6" s="29" t="str">
        <f t="shared" si="2"/>
        <v>m</v>
      </c>
      <c r="DZ6" s="29" t="str">
        <f t="shared" si="2"/>
        <v>j</v>
      </c>
      <c r="EA6" s="29" t="str">
        <f t="shared" si="2"/>
        <v>v</v>
      </c>
      <c r="EB6" s="29" t="str">
        <f t="shared" si="2"/>
        <v>s</v>
      </c>
      <c r="EC6" s="29" t="str">
        <f t="shared" si="2"/>
        <v>d</v>
      </c>
      <c r="ED6" s="29" t="str">
        <f t="shared" si="2"/>
        <v>l</v>
      </c>
      <c r="EE6" s="29" t="str">
        <f t="shared" si="2"/>
        <v>m</v>
      </c>
      <c r="EF6" s="29" t="str">
        <f t="shared" si="2"/>
        <v>m</v>
      </c>
      <c r="EG6" s="29" t="str">
        <f t="shared" si="2"/>
        <v>j</v>
      </c>
      <c r="EH6" s="29" t="str">
        <f t="shared" si="2"/>
        <v>v</v>
      </c>
      <c r="EI6" s="29" t="str">
        <f t="shared" si="2"/>
        <v>s</v>
      </c>
      <c r="EJ6" s="29" t="str">
        <f t="shared" si="2"/>
        <v>d</v>
      </c>
      <c r="EK6" s="29" t="str">
        <f t="shared" si="2"/>
        <v>l</v>
      </c>
      <c r="EL6" s="29" t="str">
        <f t="shared" si="2"/>
        <v>m</v>
      </c>
      <c r="EM6" s="29" t="str">
        <f t="shared" si="2"/>
        <v>m</v>
      </c>
      <c r="EN6" s="29" t="str">
        <f t="shared" si="2"/>
        <v>j</v>
      </c>
      <c r="EO6" s="29" t="str">
        <f t="shared" si="2"/>
        <v>v</v>
      </c>
      <c r="EP6" s="29" t="str">
        <f t="shared" si="2"/>
        <v>s</v>
      </c>
      <c r="EQ6" s="29" t="str">
        <f t="shared" si="2"/>
        <v>d</v>
      </c>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row>
    <row r="7" ht="30.0" hidden="1" customHeight="1">
      <c r="A7" s="8" t="s">
        <v>19</v>
      </c>
      <c r="C7" s="30"/>
      <c r="G7" s="31" t="str">
        <f>IF(OR(ISBLANK(ProjectSchedule!task_start),ISBLANK(ProjectSchedule!task_end)),"",ProjectSchedule!task_end-ProjectSchedule!task_start+1)</f>
        <v/>
      </c>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c r="GM7" s="23"/>
      <c r="GN7" s="23"/>
      <c r="GO7" s="23"/>
      <c r="GP7" s="23"/>
      <c r="GQ7" s="23"/>
      <c r="GR7" s="23"/>
      <c r="GS7" s="23"/>
      <c r="GT7" s="23"/>
      <c r="GU7" s="23"/>
      <c r="GV7" s="23"/>
      <c r="GW7" s="23"/>
      <c r="GX7" s="23"/>
      <c r="GY7" s="23"/>
      <c r="GZ7" s="23"/>
      <c r="HA7" s="23"/>
      <c r="HB7" s="23"/>
      <c r="HC7" s="23"/>
      <c r="HD7" s="23"/>
      <c r="HE7" s="23"/>
      <c r="HF7" s="23"/>
      <c r="HG7" s="23"/>
      <c r="HH7" s="23"/>
      <c r="HI7" s="23"/>
      <c r="HJ7" s="23"/>
      <c r="HK7" s="23"/>
      <c r="HL7" s="23"/>
      <c r="HM7" s="23"/>
      <c r="HN7" s="23"/>
      <c r="HO7" s="23"/>
      <c r="HP7" s="23"/>
      <c r="HQ7" s="23"/>
      <c r="HR7" s="23"/>
      <c r="HS7" s="23"/>
      <c r="HT7" s="23"/>
      <c r="HU7" s="23"/>
      <c r="HV7" s="23"/>
      <c r="HW7" s="23"/>
      <c r="HX7" s="23"/>
      <c r="HY7" s="23"/>
      <c r="HZ7" s="23"/>
    </row>
    <row r="8" ht="30.0" customHeight="1">
      <c r="A8" s="1" t="s">
        <v>20</v>
      </c>
      <c r="B8" s="33" t="s">
        <v>21</v>
      </c>
      <c r="C8" s="34"/>
      <c r="D8" s="35"/>
      <c r="E8" s="36"/>
      <c r="F8" s="36"/>
      <c r="G8" s="37" t="str">
        <f>IF(OR(ISBLANK(ProjectSchedule!task_start),ISBLANK(ProjectSchedule!task_end)),"",ProjectSchedule!task_end-ProjectSchedule!task_start+1)</f>
        <v/>
      </c>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7"/>
      <c r="AX8" s="37" t="str">
        <f>IF(OR(ISBLANK(ProjectSchedule!task_start),ISBLANK(ProjectSchedule!task_end)),"",ProjectSchedule!task_end-ProjectSchedule!task_start+1)</f>
        <v/>
      </c>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2"/>
      <c r="EE8" s="32"/>
      <c r="EF8" s="32"/>
      <c r="EG8" s="32"/>
      <c r="EH8" s="32"/>
      <c r="EI8" s="32"/>
      <c r="EJ8" s="32"/>
      <c r="EK8" s="32"/>
      <c r="EL8" s="32"/>
      <c r="EM8" s="32"/>
      <c r="EN8" s="32"/>
      <c r="EO8" s="32"/>
      <c r="EP8" s="32"/>
      <c r="EQ8" s="32"/>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row>
    <row r="9" ht="30.0" customHeight="1">
      <c r="A9" s="1" t="s">
        <v>22</v>
      </c>
      <c r="B9" s="39" t="s">
        <v>23</v>
      </c>
      <c r="C9" s="40" t="s">
        <v>24</v>
      </c>
      <c r="D9" s="41">
        <v>1.0</v>
      </c>
      <c r="E9" s="42">
        <f>Inicio_del_proyecto-1</f>
        <v>45516</v>
      </c>
      <c r="F9" s="42">
        <f t="shared" ref="F9:F11" si="3">E9+6</f>
        <v>45522</v>
      </c>
      <c r="G9" s="37" t="str">
        <f>IF(OR(ISBLANK(ProjectSchedule!task_start),ISBLANK(ProjectSchedule!task_end)),"",ProjectSchedule!task_end-ProjectSchedule!task_start+1)</f>
        <v/>
      </c>
      <c r="H9" s="43"/>
      <c r="I9" s="43"/>
      <c r="J9" s="43"/>
      <c r="K9" s="43"/>
      <c r="L9" s="43"/>
      <c r="M9" s="43"/>
      <c r="N9" s="43"/>
      <c r="O9" s="44"/>
      <c r="P9" s="44"/>
      <c r="Q9" s="44"/>
      <c r="R9" s="44"/>
      <c r="S9" s="44"/>
      <c r="T9" s="44"/>
      <c r="U9" s="44"/>
      <c r="V9" s="44"/>
      <c r="W9" s="44"/>
      <c r="X9" s="44"/>
      <c r="Y9" s="44"/>
      <c r="Z9" s="44"/>
      <c r="AA9" s="44"/>
      <c r="AB9" s="44"/>
      <c r="AC9" s="44"/>
      <c r="AD9" s="44"/>
      <c r="AE9" s="44"/>
      <c r="AF9" s="44"/>
      <c r="AG9" s="44"/>
      <c r="AH9" s="44"/>
      <c r="AI9" s="44"/>
      <c r="AJ9" s="45"/>
      <c r="AK9" s="45"/>
      <c r="AL9" s="45"/>
      <c r="AM9" s="45"/>
      <c r="AN9" s="45"/>
      <c r="AO9" s="45"/>
      <c r="AP9" s="45"/>
      <c r="AQ9" s="45"/>
      <c r="AR9" s="45"/>
      <c r="AS9" s="45"/>
      <c r="AT9" s="45"/>
      <c r="AU9" s="45"/>
      <c r="AV9" s="45"/>
      <c r="AW9" s="46"/>
      <c r="AX9" s="46" t="str">
        <f>IF(OR(ISBLANK(ProjectSchedule!task_start),ISBLANK(ProjectSchedule!task_end)),"",ProjectSchedule!task_end-ProjectSchedule!task_start+1)</f>
        <v/>
      </c>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32"/>
      <c r="EE9" s="32"/>
      <c r="EF9" s="32"/>
      <c r="EG9" s="32"/>
      <c r="EH9" s="32"/>
      <c r="EI9" s="32"/>
      <c r="EJ9" s="32"/>
      <c r="EK9" s="32"/>
      <c r="EL9" s="32"/>
      <c r="EM9" s="32"/>
      <c r="EN9" s="32"/>
      <c r="EO9" s="32"/>
      <c r="EP9" s="32"/>
      <c r="EQ9" s="32"/>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row>
    <row r="10" ht="30.0" customHeight="1">
      <c r="A10" s="1" t="s">
        <v>25</v>
      </c>
      <c r="B10" s="39" t="s">
        <v>26</v>
      </c>
      <c r="C10" s="40" t="s">
        <v>24</v>
      </c>
      <c r="D10" s="41">
        <v>1.0</v>
      </c>
      <c r="E10" s="42">
        <f t="shared" ref="E10:E11" si="4">F9+1</f>
        <v>45523</v>
      </c>
      <c r="F10" s="42">
        <f t="shared" si="3"/>
        <v>45529</v>
      </c>
      <c r="G10" s="37" t="str">
        <f>IF(OR(ISBLANK(ProjectSchedule!task_start),ISBLANK(ProjectSchedule!task_end)),"",ProjectSchedule!task_end-ProjectSchedule!task_start+1)</f>
        <v/>
      </c>
      <c r="H10" s="44"/>
      <c r="I10" s="44"/>
      <c r="J10" s="44"/>
      <c r="K10" s="44"/>
      <c r="L10" s="44"/>
      <c r="M10" s="44"/>
      <c r="N10" s="44"/>
      <c r="O10" s="43"/>
      <c r="P10" s="43"/>
      <c r="Q10" s="43"/>
      <c r="R10" s="43"/>
      <c r="S10" s="43"/>
      <c r="T10" s="43"/>
      <c r="U10" s="43"/>
      <c r="V10" s="44"/>
      <c r="W10" s="44"/>
      <c r="X10" s="44"/>
      <c r="Y10" s="44"/>
      <c r="Z10" s="44"/>
      <c r="AA10" s="44"/>
      <c r="AB10" s="44"/>
      <c r="AC10" s="44"/>
      <c r="AD10" s="44"/>
      <c r="AE10" s="44"/>
      <c r="AF10" s="44"/>
      <c r="AG10" s="44"/>
      <c r="AH10" s="44"/>
      <c r="AI10" s="44"/>
      <c r="AJ10" s="45"/>
      <c r="AK10" s="45"/>
      <c r="AL10" s="45"/>
      <c r="AM10" s="45"/>
      <c r="AN10" s="45"/>
      <c r="AO10" s="45"/>
      <c r="AP10" s="45"/>
      <c r="AQ10" s="45"/>
      <c r="AR10" s="45"/>
      <c r="AS10" s="45"/>
      <c r="AT10" s="45"/>
      <c r="AU10" s="45"/>
      <c r="AV10" s="45"/>
      <c r="AW10" s="46"/>
      <c r="AX10" s="46" t="str">
        <f>IF(OR(ISBLANK(ProjectSchedule!task_start),ISBLANK(ProjectSchedule!task_end)),"",ProjectSchedule!task_end-ProjectSchedule!task_start+1)</f>
        <v/>
      </c>
      <c r="AY10" s="45"/>
      <c r="AZ10" s="45"/>
      <c r="BA10" s="45"/>
      <c r="BB10" s="45"/>
      <c r="BC10" s="45"/>
      <c r="BD10" s="45"/>
      <c r="BE10" s="45"/>
      <c r="BF10" s="45"/>
      <c r="BG10" s="45"/>
      <c r="BH10" s="45"/>
      <c r="BI10" s="45"/>
      <c r="BJ10" s="45"/>
      <c r="BK10" s="47"/>
      <c r="BL10" s="47"/>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c r="EC10" s="45"/>
      <c r="ED10" s="32"/>
      <c r="EE10" s="32"/>
      <c r="EF10" s="32"/>
      <c r="EG10" s="32"/>
      <c r="EH10" s="32"/>
      <c r="EI10" s="32"/>
      <c r="EJ10" s="32"/>
      <c r="EK10" s="32"/>
      <c r="EL10" s="32"/>
      <c r="EM10" s="32"/>
      <c r="EN10" s="32"/>
      <c r="EO10" s="32"/>
      <c r="EP10" s="32"/>
      <c r="EQ10" s="32"/>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row>
    <row r="11" ht="30.0" customHeight="1">
      <c r="A11" s="8"/>
      <c r="B11" s="39" t="s">
        <v>27</v>
      </c>
      <c r="C11" s="40" t="s">
        <v>28</v>
      </c>
      <c r="D11" s="48">
        <v>0.5</v>
      </c>
      <c r="E11" s="42">
        <f t="shared" si="4"/>
        <v>45530</v>
      </c>
      <c r="F11" s="42">
        <f t="shared" si="3"/>
        <v>45536</v>
      </c>
      <c r="G11" s="37" t="str">
        <f>IF(OR(ISBLANK(ProjectSchedule!task_start),ISBLANK(ProjectSchedule!task_end)),"",ProjectSchedule!task_end-ProjectSchedule!task_start+1)</f>
        <v/>
      </c>
      <c r="H11" s="44"/>
      <c r="I11" s="44"/>
      <c r="J11" s="44"/>
      <c r="K11" s="44"/>
      <c r="L11" s="44"/>
      <c r="M11" s="44"/>
      <c r="N11" s="44"/>
      <c r="O11" s="44"/>
      <c r="P11" s="44"/>
      <c r="Q11" s="44"/>
      <c r="R11" s="44"/>
      <c r="S11" s="44"/>
      <c r="T11" s="44"/>
      <c r="U11" s="44"/>
      <c r="V11" s="43"/>
      <c r="W11" s="43"/>
      <c r="X11" s="43"/>
      <c r="Y11" s="43"/>
      <c r="Z11" s="43"/>
      <c r="AA11" s="43"/>
      <c r="AB11" s="43"/>
      <c r="AC11" s="44"/>
      <c r="AD11" s="44"/>
      <c r="AE11" s="44"/>
      <c r="AF11" s="44"/>
      <c r="AG11" s="44"/>
      <c r="AH11" s="44"/>
      <c r="AI11" s="44"/>
      <c r="AJ11" s="45"/>
      <c r="AK11" s="45"/>
      <c r="AL11" s="45"/>
      <c r="AM11" s="45"/>
      <c r="AN11" s="45"/>
      <c r="AO11" s="45"/>
      <c r="AP11" s="45"/>
      <c r="AQ11" s="45"/>
      <c r="AR11" s="45"/>
      <c r="AS11" s="45"/>
      <c r="AT11" s="45"/>
      <c r="AU11" s="45"/>
      <c r="AV11" s="45"/>
      <c r="AW11" s="46"/>
      <c r="AX11" s="46" t="str">
        <f>IF(OR(ISBLANK(ProjectSchedule!task_start),ISBLANK(ProjectSchedule!task_end)),"",ProjectSchedule!task_end-ProjectSchedule!task_start+1)</f>
        <v/>
      </c>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32"/>
      <c r="EE11" s="32"/>
      <c r="EF11" s="32"/>
      <c r="EG11" s="32"/>
      <c r="EH11" s="32"/>
      <c r="EI11" s="32"/>
      <c r="EJ11" s="32"/>
      <c r="EK11" s="32"/>
      <c r="EL11" s="32"/>
      <c r="EM11" s="32"/>
      <c r="EN11" s="32"/>
      <c r="EO11" s="32"/>
      <c r="EP11" s="32"/>
      <c r="EQ11" s="32"/>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row>
    <row r="12" ht="30.0" customHeight="1">
      <c r="A12" s="8"/>
      <c r="B12" s="39" t="s">
        <v>29</v>
      </c>
      <c r="C12" s="40" t="s">
        <v>30</v>
      </c>
      <c r="D12" s="48">
        <v>0.25</v>
      </c>
      <c r="E12" s="42">
        <f t="shared" ref="E12:E13" si="5">F11-1</f>
        <v>45535</v>
      </c>
      <c r="F12" s="42">
        <f>E12+2</f>
        <v>45537</v>
      </c>
      <c r="G12" s="37" t="str">
        <f>IF(OR(ISBLANK(ProjectSchedule!task_start),ISBLANK(ProjectSchedule!task_end)),"",ProjectSchedule!task_end-ProjectSchedule!task_start+1)</f>
        <v/>
      </c>
      <c r="H12" s="44"/>
      <c r="I12" s="44"/>
      <c r="J12" s="44"/>
      <c r="K12" s="44"/>
      <c r="L12" s="44"/>
      <c r="M12" s="44"/>
      <c r="N12" s="44"/>
      <c r="O12" s="44"/>
      <c r="P12" s="44"/>
      <c r="Q12" s="44"/>
      <c r="R12" s="44"/>
      <c r="S12" s="44"/>
      <c r="T12" s="44"/>
      <c r="U12" s="44"/>
      <c r="V12" s="44"/>
      <c r="W12" s="44"/>
      <c r="X12" s="44"/>
      <c r="Y12" s="44"/>
      <c r="Z12" s="44"/>
      <c r="AA12" s="44"/>
      <c r="AB12" s="43"/>
      <c r="AC12" s="43"/>
      <c r="AD12" s="44"/>
      <c r="AE12" s="44"/>
      <c r="AF12" s="44"/>
      <c r="AG12" s="44"/>
      <c r="AH12" s="44"/>
      <c r="AI12" s="44"/>
      <c r="AJ12" s="45"/>
      <c r="AK12" s="45"/>
      <c r="AL12" s="45"/>
      <c r="AM12" s="45"/>
      <c r="AN12" s="45"/>
      <c r="AO12" s="45"/>
      <c r="AP12" s="45"/>
      <c r="AQ12" s="45"/>
      <c r="AR12" s="45"/>
      <c r="AS12" s="45"/>
      <c r="AT12" s="45"/>
      <c r="AU12" s="45"/>
      <c r="AV12" s="45"/>
      <c r="AW12" s="46"/>
      <c r="AX12" s="46" t="str">
        <f>IF(OR(ISBLANK(ProjectSchedule!task_start),ISBLANK(ProjectSchedule!task_end)),"",ProjectSchedule!task_end-ProjectSchedule!task_start+1)</f>
        <v/>
      </c>
      <c r="AY12" s="45"/>
      <c r="AZ12" s="45"/>
      <c r="BA12" s="45"/>
      <c r="BB12" s="45"/>
      <c r="BC12" s="45"/>
      <c r="BD12" s="45"/>
      <c r="BE12" s="45"/>
      <c r="BF12" s="45"/>
      <c r="BG12" s="45"/>
      <c r="BH12" s="45"/>
      <c r="BI12" s="45"/>
      <c r="BJ12" s="45"/>
      <c r="BK12" s="45"/>
      <c r="BL12" s="45"/>
      <c r="BM12" s="45"/>
      <c r="BN12" s="45"/>
      <c r="BO12" s="47"/>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32"/>
      <c r="EE12" s="32"/>
      <c r="EF12" s="32"/>
      <c r="EG12" s="32"/>
      <c r="EH12" s="32"/>
      <c r="EI12" s="32"/>
      <c r="EJ12" s="32"/>
      <c r="EK12" s="32"/>
      <c r="EL12" s="32"/>
      <c r="EM12" s="32"/>
      <c r="EN12" s="32"/>
      <c r="EO12" s="32"/>
      <c r="EP12" s="32"/>
      <c r="EQ12" s="32"/>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row>
    <row r="13" ht="30.0" customHeight="1">
      <c r="A13" s="8"/>
      <c r="B13" s="39" t="s">
        <v>31</v>
      </c>
      <c r="C13" s="40" t="s">
        <v>32</v>
      </c>
      <c r="D13" s="41">
        <v>0.5</v>
      </c>
      <c r="E13" s="42">
        <f t="shared" si="5"/>
        <v>45536</v>
      </c>
      <c r="F13" s="42">
        <f>E13+7</f>
        <v>45543</v>
      </c>
      <c r="G13" s="37" t="str">
        <f>IF(OR(ISBLANK(ProjectSchedule!task_start),ISBLANK(ProjectSchedule!task_end)),"",ProjectSchedule!task_end-ProjectSchedule!task_start+1)</f>
        <v/>
      </c>
      <c r="H13" s="44"/>
      <c r="I13" s="44"/>
      <c r="J13" s="44"/>
      <c r="K13" s="44"/>
      <c r="L13" s="44"/>
      <c r="M13" s="44"/>
      <c r="N13" s="44"/>
      <c r="O13" s="44"/>
      <c r="P13" s="44"/>
      <c r="Q13" s="44"/>
      <c r="R13" s="44"/>
      <c r="S13" s="44"/>
      <c r="T13" s="44"/>
      <c r="U13" s="44"/>
      <c r="V13" s="44"/>
      <c r="W13" s="44"/>
      <c r="X13" s="44"/>
      <c r="Y13" s="44"/>
      <c r="Z13" s="44"/>
      <c r="AA13" s="44"/>
      <c r="AB13" s="43"/>
      <c r="AC13" s="43"/>
      <c r="AD13" s="43"/>
      <c r="AE13" s="43"/>
      <c r="AF13" s="43"/>
      <c r="AG13" s="43"/>
      <c r="AH13" s="43"/>
      <c r="AI13" s="43"/>
      <c r="AJ13" s="45"/>
      <c r="AK13" s="45"/>
      <c r="AL13" s="45"/>
      <c r="AM13" s="45"/>
      <c r="AN13" s="45"/>
      <c r="AO13" s="45"/>
      <c r="AP13" s="45"/>
      <c r="AQ13" s="45"/>
      <c r="AR13" s="45"/>
      <c r="AS13" s="45"/>
      <c r="AT13" s="45"/>
      <c r="AU13" s="45"/>
      <c r="AV13" s="45"/>
      <c r="AW13" s="46"/>
      <c r="AX13" s="46" t="str">
        <f>IF(OR(ISBLANK(ProjectSchedule!task_start),ISBLANK(ProjectSchedule!task_end)),"",ProjectSchedule!task_end-ProjectSchedule!task_start+1)</f>
        <v/>
      </c>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32"/>
      <c r="EE13" s="32"/>
      <c r="EF13" s="32"/>
      <c r="EG13" s="32"/>
      <c r="EH13" s="32"/>
      <c r="EI13" s="32"/>
      <c r="EJ13" s="32"/>
      <c r="EK13" s="32"/>
      <c r="EL13" s="32"/>
      <c r="EM13" s="32"/>
      <c r="EN13" s="32"/>
      <c r="EO13" s="32"/>
      <c r="EP13" s="32"/>
      <c r="EQ13" s="32"/>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row>
    <row r="14" ht="30.0" customHeight="1">
      <c r="A14" s="1" t="s">
        <v>33</v>
      </c>
      <c r="B14" s="49" t="s">
        <v>34</v>
      </c>
      <c r="C14" s="50"/>
      <c r="D14" s="51"/>
      <c r="E14" s="52"/>
      <c r="F14" s="52"/>
      <c r="G14" s="37" t="str">
        <f>IF(OR(ISBLANK(ProjectSchedule!task_start),ISBLANK(ProjectSchedule!task_end)),"",ProjectSchedule!task_end-ProjectSchedule!task_start+1)</f>
        <v/>
      </c>
      <c r="H14" s="53"/>
      <c r="I14" s="53"/>
      <c r="J14" s="53"/>
      <c r="K14" s="53"/>
      <c r="L14" s="53"/>
      <c r="M14" s="53"/>
      <c r="N14" s="53"/>
      <c r="O14" s="53"/>
      <c r="P14" s="53"/>
      <c r="Q14" s="53"/>
      <c r="R14" s="53"/>
      <c r="S14" s="53"/>
      <c r="T14" s="53"/>
      <c r="U14" s="53"/>
      <c r="V14" s="53"/>
      <c r="W14" s="53"/>
      <c r="X14" s="53"/>
      <c r="Y14" s="54"/>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5"/>
      <c r="AX14" s="55" t="str">
        <f>IF(OR(ISBLANK(ProjectSchedule!task_start),ISBLANK(ProjectSchedule!task_end)),"",ProjectSchedule!task_end-ProjectSchedule!task_start+1)</f>
        <v/>
      </c>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32"/>
      <c r="EE14" s="32"/>
      <c r="EF14" s="32"/>
      <c r="EG14" s="32"/>
      <c r="EH14" s="32"/>
      <c r="EI14" s="32"/>
      <c r="EJ14" s="32"/>
      <c r="EK14" s="32"/>
      <c r="EL14" s="32"/>
      <c r="EM14" s="32"/>
      <c r="EN14" s="32"/>
      <c r="EO14" s="32"/>
      <c r="EP14" s="32"/>
      <c r="EQ14" s="32"/>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row>
    <row r="15" ht="30.0" customHeight="1">
      <c r="A15" s="1"/>
      <c r="B15" s="56" t="s">
        <v>35</v>
      </c>
      <c r="C15" s="57" t="s">
        <v>36</v>
      </c>
      <c r="D15" s="58">
        <v>0.0</v>
      </c>
      <c r="E15" s="59">
        <f>F13+1</f>
        <v>45544</v>
      </c>
      <c r="F15" s="59">
        <f>E15+6</f>
        <v>45550</v>
      </c>
      <c r="G15" s="37" t="str">
        <f>IF(OR(ISBLANK(ProjectSchedule!task_start),ISBLANK(ProjectSchedule!task_end)),"",ProjectSchedule!task_end-ProjectSchedule!task_start+1)</f>
        <v/>
      </c>
      <c r="H15" s="60"/>
      <c r="I15" s="45"/>
      <c r="J15" s="45"/>
      <c r="K15" s="45"/>
      <c r="L15" s="45"/>
      <c r="M15" s="45"/>
      <c r="N15" s="45"/>
      <c r="O15" s="45"/>
      <c r="P15" s="45"/>
      <c r="Q15" s="45"/>
      <c r="R15" s="45"/>
      <c r="S15" s="45"/>
      <c r="T15" s="45"/>
      <c r="U15" s="45"/>
      <c r="V15" s="45"/>
      <c r="W15" s="45"/>
      <c r="X15" s="61"/>
      <c r="Y15" s="62"/>
      <c r="Z15" s="63"/>
      <c r="AA15" s="45"/>
      <c r="AB15" s="45"/>
      <c r="AC15" s="45"/>
      <c r="AD15" s="45"/>
      <c r="AE15" s="45"/>
      <c r="AF15" s="45"/>
      <c r="AG15" s="45"/>
      <c r="AH15" s="45"/>
      <c r="AI15" s="45"/>
      <c r="AJ15" s="64"/>
      <c r="AK15" s="64"/>
      <c r="AL15" s="64"/>
      <c r="AM15" s="64"/>
      <c r="AN15" s="64"/>
      <c r="AO15" s="64"/>
      <c r="AP15" s="64"/>
      <c r="AQ15" s="65"/>
      <c r="AR15" s="65"/>
      <c r="AS15" s="65"/>
      <c r="AT15" s="65"/>
      <c r="AU15" s="65"/>
      <c r="AV15" s="65"/>
      <c r="AW15" s="66"/>
      <c r="AX15" s="66" t="str">
        <f>IF(OR(ISBLANK(ProjectSchedule!task_start),ISBLANK(ProjectSchedule!task_end)),"",ProjectSchedule!task_end-ProjectSchedule!task_start+1)</f>
        <v/>
      </c>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65"/>
      <c r="CE15" s="65"/>
      <c r="CF15" s="65"/>
      <c r="CG15" s="65"/>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45"/>
      <c r="DJ15" s="45"/>
      <c r="DK15" s="45"/>
      <c r="DL15" s="45"/>
      <c r="DM15" s="45"/>
      <c r="DN15" s="45"/>
      <c r="DO15" s="45"/>
      <c r="DP15" s="45"/>
      <c r="DQ15" s="45"/>
      <c r="DR15" s="45"/>
      <c r="DS15" s="45"/>
      <c r="DT15" s="45"/>
      <c r="DU15" s="45"/>
      <c r="DV15" s="45"/>
      <c r="DW15" s="45"/>
      <c r="DX15" s="45"/>
      <c r="DY15" s="45"/>
      <c r="DZ15" s="45"/>
      <c r="EA15" s="45"/>
      <c r="EB15" s="45"/>
      <c r="EC15" s="45"/>
      <c r="ED15" s="32"/>
      <c r="EE15" s="32"/>
      <c r="EF15" s="32"/>
      <c r="EG15" s="32"/>
      <c r="EH15" s="32"/>
      <c r="EI15" s="32"/>
      <c r="EJ15" s="32"/>
      <c r="EK15" s="32"/>
      <c r="EL15" s="32"/>
      <c r="EM15" s="32"/>
      <c r="EN15" s="32"/>
      <c r="EO15" s="32"/>
      <c r="EP15" s="32"/>
      <c r="EQ15" s="32"/>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row>
    <row r="16" ht="30.0" customHeight="1">
      <c r="A16" s="8"/>
      <c r="B16" s="56" t="s">
        <v>37</v>
      </c>
      <c r="C16" s="57" t="s">
        <v>32</v>
      </c>
      <c r="D16" s="58">
        <v>0.0</v>
      </c>
      <c r="E16" s="59">
        <f t="shared" ref="E16:E17" si="6">F15+1</f>
        <v>45551</v>
      </c>
      <c r="F16" s="59">
        <f>E16+13</f>
        <v>45564</v>
      </c>
      <c r="G16" s="37" t="str">
        <f>IF(OR(ISBLANK(ProjectSchedule!task_start),ISBLANK(ProjectSchedule!task_end)),"",ProjectSchedule!task_end-ProjectSchedule!task_start+1)</f>
        <v/>
      </c>
      <c r="H16" s="45"/>
      <c r="I16" s="45"/>
      <c r="J16" s="45"/>
      <c r="K16" s="45"/>
      <c r="L16" s="45"/>
      <c r="M16" s="45"/>
      <c r="N16" s="45"/>
      <c r="O16" s="45"/>
      <c r="P16" s="45"/>
      <c r="Q16" s="45"/>
      <c r="R16" s="45"/>
      <c r="S16" s="45"/>
      <c r="T16" s="47"/>
      <c r="U16" s="47"/>
      <c r="V16" s="45"/>
      <c r="W16" s="45"/>
      <c r="X16" s="61"/>
      <c r="Y16" s="62"/>
      <c r="Z16" s="63"/>
      <c r="AA16" s="45"/>
      <c r="AB16" s="45"/>
      <c r="AC16" s="45"/>
      <c r="AD16" s="45"/>
      <c r="AE16" s="45"/>
      <c r="AF16" s="45"/>
      <c r="AG16" s="45"/>
      <c r="AH16" s="45"/>
      <c r="AI16" s="45"/>
      <c r="AJ16" s="65"/>
      <c r="AK16" s="65"/>
      <c r="AL16" s="65"/>
      <c r="AM16" s="65"/>
      <c r="AN16" s="65"/>
      <c r="AO16" s="65"/>
      <c r="AP16" s="65"/>
      <c r="AQ16" s="64"/>
      <c r="AR16" s="64"/>
      <c r="AS16" s="64"/>
      <c r="AT16" s="64"/>
      <c r="AU16" s="64"/>
      <c r="AV16" s="64"/>
      <c r="AW16" s="64"/>
      <c r="AX16" s="64"/>
      <c r="AY16" s="64"/>
      <c r="AZ16" s="64"/>
      <c r="BA16" s="64"/>
      <c r="BB16" s="64"/>
      <c r="BC16" s="64"/>
      <c r="BD16" s="64"/>
      <c r="BE16" s="65"/>
      <c r="BF16" s="65"/>
      <c r="BG16" s="65"/>
      <c r="BH16" s="65"/>
      <c r="BI16" s="65"/>
      <c r="BJ16" s="65"/>
      <c r="BK16" s="67"/>
      <c r="BL16" s="67"/>
      <c r="BM16" s="65"/>
      <c r="BN16" s="65"/>
      <c r="BO16" s="65"/>
      <c r="BP16" s="65"/>
      <c r="BQ16" s="65"/>
      <c r="BR16" s="65"/>
      <c r="BS16" s="65"/>
      <c r="BT16" s="65"/>
      <c r="BU16" s="65"/>
      <c r="BV16" s="65"/>
      <c r="BW16" s="65"/>
      <c r="BX16" s="65"/>
      <c r="BY16" s="65"/>
      <c r="BZ16" s="65"/>
      <c r="CA16" s="65"/>
      <c r="CB16" s="65"/>
      <c r="CC16" s="65"/>
      <c r="CD16" s="65"/>
      <c r="CE16" s="65"/>
      <c r="CF16" s="65"/>
      <c r="CG16" s="65"/>
      <c r="CH16" s="65"/>
      <c r="CI16" s="65"/>
      <c r="CJ16" s="65"/>
      <c r="CK16" s="65"/>
      <c r="CL16" s="65"/>
      <c r="CM16" s="65"/>
      <c r="CN16" s="65"/>
      <c r="CO16" s="65"/>
      <c r="CP16" s="65"/>
      <c r="CQ16" s="65"/>
      <c r="CR16" s="65"/>
      <c r="CS16" s="65"/>
      <c r="CT16" s="65"/>
      <c r="CU16" s="65"/>
      <c r="CV16" s="65"/>
      <c r="CW16" s="65"/>
      <c r="CX16" s="65"/>
      <c r="CY16" s="65"/>
      <c r="CZ16" s="65"/>
      <c r="DA16" s="65"/>
      <c r="DB16" s="65"/>
      <c r="DC16" s="65"/>
      <c r="DD16" s="65"/>
      <c r="DE16" s="65"/>
      <c r="DF16" s="65"/>
      <c r="DG16" s="65"/>
      <c r="DH16" s="65"/>
      <c r="DI16" s="45"/>
      <c r="DJ16" s="45"/>
      <c r="DK16" s="45"/>
      <c r="DL16" s="45"/>
      <c r="DM16" s="45"/>
      <c r="DN16" s="45"/>
      <c r="DO16" s="45"/>
      <c r="DP16" s="45"/>
      <c r="DQ16" s="45"/>
      <c r="DR16" s="45"/>
      <c r="DS16" s="45"/>
      <c r="DT16" s="45"/>
      <c r="DU16" s="45"/>
      <c r="DV16" s="45"/>
      <c r="DW16" s="45"/>
      <c r="DX16" s="45"/>
      <c r="DY16" s="45"/>
      <c r="DZ16" s="45"/>
      <c r="EA16" s="45"/>
      <c r="EB16" s="45"/>
      <c r="EC16" s="45"/>
      <c r="ED16" s="32"/>
      <c r="EE16" s="32"/>
      <c r="EF16" s="32"/>
      <c r="EG16" s="32"/>
      <c r="EH16" s="32"/>
      <c r="EI16" s="32"/>
      <c r="EJ16" s="32"/>
      <c r="EK16" s="32"/>
      <c r="EL16" s="32"/>
      <c r="EM16" s="32"/>
      <c r="EN16" s="32"/>
      <c r="EO16" s="32"/>
      <c r="EP16" s="32"/>
      <c r="EQ16" s="32"/>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row>
    <row r="17" ht="30.0" customHeight="1">
      <c r="A17" s="8"/>
      <c r="B17" s="56" t="s">
        <v>38</v>
      </c>
      <c r="C17" s="57" t="s">
        <v>36</v>
      </c>
      <c r="D17" s="68"/>
      <c r="E17" s="59">
        <f t="shared" si="6"/>
        <v>45565</v>
      </c>
      <c r="F17" s="59">
        <f>E17+3</f>
        <v>45568</v>
      </c>
      <c r="G17" s="37" t="str">
        <f>IF(OR(ISBLANK(ProjectSchedule!task_start),ISBLANK(ProjectSchedule!task_end)),"",ProjectSchedule!task_end-ProjectSchedule!task_start+1)</f>
        <v/>
      </c>
      <c r="H17" s="45"/>
      <c r="I17" s="45"/>
      <c r="J17" s="45"/>
      <c r="K17" s="45"/>
      <c r="L17" s="45"/>
      <c r="M17" s="45"/>
      <c r="N17" s="45"/>
      <c r="O17" s="45"/>
      <c r="P17" s="45"/>
      <c r="Q17" s="45"/>
      <c r="R17" s="45"/>
      <c r="S17" s="45"/>
      <c r="T17" s="45"/>
      <c r="U17" s="45"/>
      <c r="V17" s="45"/>
      <c r="W17" s="45"/>
      <c r="X17" s="61"/>
      <c r="Y17" s="62"/>
      <c r="Z17" s="63"/>
      <c r="AA17" s="45"/>
      <c r="AB17" s="45"/>
      <c r="AC17" s="45"/>
      <c r="AD17" s="45"/>
      <c r="AE17" s="45"/>
      <c r="AF17" s="45"/>
      <c r="AG17" s="45"/>
      <c r="AH17" s="45"/>
      <c r="AI17" s="45"/>
      <c r="AJ17" s="65"/>
      <c r="AK17" s="65"/>
      <c r="AL17" s="65"/>
      <c r="AM17" s="65"/>
      <c r="AN17" s="65"/>
      <c r="AO17" s="65"/>
      <c r="AP17" s="65"/>
      <c r="AQ17" s="65"/>
      <c r="AR17" s="65"/>
      <c r="AS17" s="65"/>
      <c r="AT17" s="65"/>
      <c r="AU17" s="65"/>
      <c r="AV17" s="65"/>
      <c r="AW17" s="66"/>
      <c r="AX17" s="66" t="str">
        <f>IF(OR(ISBLANK(ProjectSchedule!task_start),ISBLANK(ProjectSchedule!task_end)),"",ProjectSchedule!task_end-ProjectSchedule!task_start+1)</f>
        <v/>
      </c>
      <c r="AY17" s="65"/>
      <c r="AZ17" s="65"/>
      <c r="BA17" s="65"/>
      <c r="BB17" s="65"/>
      <c r="BC17" s="65"/>
      <c r="BD17" s="65"/>
      <c r="BE17" s="64"/>
      <c r="BF17" s="64"/>
      <c r="BG17" s="64"/>
      <c r="BH17" s="64"/>
      <c r="BI17" s="65"/>
      <c r="BJ17" s="65"/>
      <c r="BK17" s="65"/>
      <c r="BL17" s="65"/>
      <c r="BM17" s="65"/>
      <c r="BN17" s="65"/>
      <c r="BO17" s="65"/>
      <c r="BP17" s="65"/>
      <c r="BQ17" s="65"/>
      <c r="BR17" s="65"/>
      <c r="BS17" s="65"/>
      <c r="BT17" s="65"/>
      <c r="BU17" s="65"/>
      <c r="BV17" s="65"/>
      <c r="BW17" s="65"/>
      <c r="BX17" s="65"/>
      <c r="BY17" s="65"/>
      <c r="BZ17" s="65"/>
      <c r="CA17" s="65"/>
      <c r="CB17" s="65"/>
      <c r="CC17" s="65"/>
      <c r="CD17" s="65"/>
      <c r="CE17" s="65"/>
      <c r="CF17" s="65"/>
      <c r="CG17" s="65"/>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45"/>
      <c r="DJ17" s="45"/>
      <c r="DK17" s="45"/>
      <c r="DL17" s="45"/>
      <c r="DM17" s="45"/>
      <c r="DN17" s="45"/>
      <c r="DO17" s="45"/>
      <c r="DP17" s="45"/>
      <c r="DQ17" s="45"/>
      <c r="DR17" s="45"/>
      <c r="DS17" s="45"/>
      <c r="DT17" s="45"/>
      <c r="DU17" s="45"/>
      <c r="DV17" s="45"/>
      <c r="DW17" s="45"/>
      <c r="DX17" s="45"/>
      <c r="DY17" s="45"/>
      <c r="DZ17" s="45"/>
      <c r="EA17" s="45"/>
      <c r="EB17" s="45"/>
      <c r="EC17" s="45"/>
      <c r="ED17" s="32"/>
      <c r="EE17" s="32"/>
      <c r="EF17" s="32"/>
      <c r="EG17" s="32"/>
      <c r="EH17" s="32"/>
      <c r="EI17" s="32"/>
      <c r="EJ17" s="32"/>
      <c r="EK17" s="32"/>
      <c r="EL17" s="32"/>
      <c r="EM17" s="32"/>
      <c r="EN17" s="32"/>
      <c r="EO17" s="32"/>
      <c r="EP17" s="32"/>
      <c r="EQ17" s="32"/>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row>
    <row r="18" ht="30.0" customHeight="1">
      <c r="A18" s="8"/>
      <c r="B18" s="56" t="s">
        <v>39</v>
      </c>
      <c r="C18" s="69"/>
      <c r="D18" s="68"/>
      <c r="E18" s="59">
        <f>F17-1</f>
        <v>45567</v>
      </c>
      <c r="F18" s="59">
        <f>E18+9</f>
        <v>45576</v>
      </c>
      <c r="G18" s="37" t="str">
        <f>IF(OR(ISBLANK(ProjectSchedule!task_start),ISBLANK(ProjectSchedule!task_end)),"",ProjectSchedule!task_end-ProjectSchedule!task_start+1)</f>
        <v/>
      </c>
      <c r="H18" s="45"/>
      <c r="I18" s="45"/>
      <c r="J18" s="45"/>
      <c r="K18" s="45"/>
      <c r="L18" s="45"/>
      <c r="M18" s="45"/>
      <c r="N18" s="45"/>
      <c r="O18" s="45"/>
      <c r="P18" s="45"/>
      <c r="Q18" s="45"/>
      <c r="R18" s="45"/>
      <c r="S18" s="45"/>
      <c r="T18" s="45"/>
      <c r="U18" s="45"/>
      <c r="V18" s="45"/>
      <c r="W18" s="45"/>
      <c r="X18" s="61"/>
      <c r="Y18" s="62"/>
      <c r="Z18" s="63"/>
      <c r="AA18" s="45"/>
      <c r="AB18" s="45"/>
      <c r="AC18" s="45"/>
      <c r="AD18" s="45"/>
      <c r="AE18" s="45"/>
      <c r="AF18" s="45"/>
      <c r="AG18" s="45"/>
      <c r="AH18" s="45"/>
      <c r="AI18" s="45"/>
      <c r="AJ18" s="65"/>
      <c r="AK18" s="65"/>
      <c r="AL18" s="65"/>
      <c r="AM18" s="65"/>
      <c r="AN18" s="65"/>
      <c r="AO18" s="65"/>
      <c r="AP18" s="65"/>
      <c r="AQ18" s="65"/>
      <c r="AR18" s="65"/>
      <c r="AS18" s="65"/>
      <c r="AT18" s="65"/>
      <c r="AU18" s="65"/>
      <c r="AV18" s="65"/>
      <c r="AW18" s="66"/>
      <c r="AX18" s="66" t="str">
        <f>IF(OR(ISBLANK(ProjectSchedule!task_start),ISBLANK(ProjectSchedule!task_end)),"",ProjectSchedule!task_end-ProjectSchedule!task_start+1)</f>
        <v/>
      </c>
      <c r="AY18" s="65"/>
      <c r="AZ18" s="65"/>
      <c r="BA18" s="65"/>
      <c r="BB18" s="65"/>
      <c r="BC18" s="65"/>
      <c r="BD18" s="65"/>
      <c r="BE18" s="65"/>
      <c r="BF18" s="65"/>
      <c r="BG18" s="64"/>
      <c r="BH18" s="64"/>
      <c r="BI18" s="64"/>
      <c r="BJ18" s="64"/>
      <c r="BK18" s="64"/>
      <c r="BL18" s="64"/>
      <c r="BM18" s="64"/>
      <c r="BN18" s="64"/>
      <c r="BO18" s="64"/>
      <c r="BP18" s="64"/>
      <c r="BQ18" s="65"/>
      <c r="BR18" s="65"/>
      <c r="BS18" s="65"/>
      <c r="BT18" s="65"/>
      <c r="BU18" s="65"/>
      <c r="BV18" s="65"/>
      <c r="BW18" s="65"/>
      <c r="BX18" s="65"/>
      <c r="BY18" s="65"/>
      <c r="BZ18" s="65"/>
      <c r="CA18" s="65"/>
      <c r="CB18" s="65"/>
      <c r="CC18" s="65"/>
      <c r="CD18" s="65"/>
      <c r="CE18" s="65"/>
      <c r="CF18" s="65"/>
      <c r="CG18" s="65"/>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45"/>
      <c r="DJ18" s="45"/>
      <c r="DK18" s="45"/>
      <c r="DL18" s="45"/>
      <c r="DM18" s="45"/>
      <c r="DN18" s="45"/>
      <c r="DO18" s="45"/>
      <c r="DP18" s="45"/>
      <c r="DQ18" s="45"/>
      <c r="DR18" s="45"/>
      <c r="DS18" s="45"/>
      <c r="DT18" s="45"/>
      <c r="DU18" s="45"/>
      <c r="DV18" s="45"/>
      <c r="DW18" s="45"/>
      <c r="DX18" s="45"/>
      <c r="DY18" s="45"/>
      <c r="DZ18" s="45"/>
      <c r="EA18" s="45"/>
      <c r="EB18" s="45"/>
      <c r="EC18" s="45"/>
      <c r="ED18" s="32"/>
      <c r="EE18" s="32"/>
      <c r="EF18" s="32"/>
      <c r="EG18" s="32"/>
      <c r="EH18" s="32"/>
      <c r="EI18" s="32"/>
      <c r="EJ18" s="32"/>
      <c r="EK18" s="32"/>
      <c r="EL18" s="32"/>
      <c r="EM18" s="32"/>
      <c r="EN18" s="32"/>
      <c r="EO18" s="32"/>
      <c r="EP18" s="32"/>
      <c r="EQ18" s="32"/>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row>
    <row r="19" ht="30.0" customHeight="1">
      <c r="A19" s="8"/>
      <c r="B19" s="56" t="s">
        <v>40</v>
      </c>
      <c r="C19" s="69"/>
      <c r="D19" s="68"/>
      <c r="E19" s="59">
        <f>F18</f>
        <v>45576</v>
      </c>
      <c r="F19" s="59">
        <f>E19+2</f>
        <v>45578</v>
      </c>
      <c r="G19" s="37" t="str">
        <f>IF(OR(ISBLANK(ProjectSchedule!task_start),ISBLANK(ProjectSchedule!task_end)),"",ProjectSchedule!task_end-ProjectSchedule!task_start+1)</f>
        <v/>
      </c>
      <c r="H19" s="45"/>
      <c r="I19" s="45"/>
      <c r="J19" s="45"/>
      <c r="K19" s="45"/>
      <c r="L19" s="45"/>
      <c r="M19" s="45"/>
      <c r="N19" s="70"/>
      <c r="O19" s="71"/>
      <c r="P19" s="72"/>
      <c r="Q19" s="45"/>
      <c r="R19" s="45"/>
      <c r="S19" s="45"/>
      <c r="T19" s="45"/>
      <c r="U19" s="45"/>
      <c r="V19" s="45"/>
      <c r="W19" s="45"/>
      <c r="X19" s="61"/>
      <c r="Y19" s="62"/>
      <c r="Z19" s="63"/>
      <c r="AA19" s="45"/>
      <c r="AB19" s="45"/>
      <c r="AC19" s="45"/>
      <c r="AD19" s="45"/>
      <c r="AE19" s="45"/>
      <c r="AF19" s="45"/>
      <c r="AG19" s="45"/>
      <c r="AH19" s="45"/>
      <c r="AI19" s="45"/>
      <c r="AJ19" s="65"/>
      <c r="AK19" s="65"/>
      <c r="AL19" s="65"/>
      <c r="AM19" s="65"/>
      <c r="AN19" s="65"/>
      <c r="AO19" s="65"/>
      <c r="AP19" s="65"/>
      <c r="AQ19" s="65"/>
      <c r="AR19" s="65"/>
      <c r="AS19" s="65"/>
      <c r="AT19" s="65"/>
      <c r="AU19" s="65"/>
      <c r="AV19" s="65"/>
      <c r="AW19" s="66"/>
      <c r="AX19" s="66" t="str">
        <f>IF(OR(ISBLANK(ProjectSchedule!task_start),ISBLANK(ProjectSchedule!task_end)),"",ProjectSchedule!task_end-ProjectSchedule!task_start+1)</f>
        <v/>
      </c>
      <c r="AY19" s="65"/>
      <c r="AZ19" s="65"/>
      <c r="BA19" s="65"/>
      <c r="BB19" s="65"/>
      <c r="BC19" s="65"/>
      <c r="BD19" s="65"/>
      <c r="BE19" s="65"/>
      <c r="BF19" s="65"/>
      <c r="BG19" s="65"/>
      <c r="BH19" s="65"/>
      <c r="BI19" s="65"/>
      <c r="BJ19" s="65"/>
      <c r="BK19" s="65"/>
      <c r="BL19" s="65"/>
      <c r="BM19" s="65"/>
      <c r="BN19" s="65"/>
      <c r="BO19" s="65"/>
      <c r="BP19" s="64"/>
      <c r="BQ19" s="64"/>
      <c r="BR19" s="64"/>
      <c r="BS19" s="65"/>
      <c r="BT19" s="65"/>
      <c r="BU19" s="65"/>
      <c r="BV19" s="65"/>
      <c r="BW19" s="65"/>
      <c r="BX19" s="65"/>
      <c r="BY19" s="65"/>
      <c r="BZ19" s="65"/>
      <c r="CA19" s="65"/>
      <c r="CB19" s="65"/>
      <c r="CC19" s="65"/>
      <c r="CD19" s="65"/>
      <c r="CE19" s="65"/>
      <c r="CF19" s="65"/>
      <c r="CG19" s="65"/>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45"/>
      <c r="DJ19" s="45"/>
      <c r="DK19" s="45"/>
      <c r="DL19" s="45"/>
      <c r="DM19" s="45"/>
      <c r="DN19" s="45"/>
      <c r="DO19" s="45"/>
      <c r="DP19" s="45"/>
      <c r="DQ19" s="45"/>
      <c r="DR19" s="45"/>
      <c r="DS19" s="45"/>
      <c r="DT19" s="45"/>
      <c r="DU19" s="45"/>
      <c r="DV19" s="45"/>
      <c r="DW19" s="45"/>
      <c r="DX19" s="45"/>
      <c r="DY19" s="45"/>
      <c r="DZ19" s="45"/>
      <c r="EA19" s="45"/>
      <c r="EB19" s="45"/>
      <c r="EC19" s="45"/>
      <c r="ED19" s="32"/>
      <c r="EE19" s="32"/>
      <c r="EF19" s="32"/>
      <c r="EG19" s="32"/>
      <c r="EH19" s="32"/>
      <c r="EI19" s="32"/>
      <c r="EJ19" s="32"/>
      <c r="EK19" s="32"/>
      <c r="EL19" s="32"/>
      <c r="EM19" s="32"/>
      <c r="EN19" s="32"/>
      <c r="EO19" s="32"/>
      <c r="EP19" s="32"/>
      <c r="EQ19" s="32"/>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c r="GW19" s="23"/>
      <c r="GX19" s="23"/>
      <c r="GY19" s="23"/>
      <c r="GZ19" s="23"/>
      <c r="HA19" s="23"/>
      <c r="HB19" s="23"/>
      <c r="HC19" s="23"/>
      <c r="HD19" s="23"/>
      <c r="HE19" s="23"/>
      <c r="HF19" s="23"/>
      <c r="HG19" s="23"/>
      <c r="HH19" s="23"/>
      <c r="HI19" s="23"/>
      <c r="HJ19" s="23"/>
      <c r="HK19" s="23"/>
      <c r="HL19" s="23"/>
      <c r="HM19" s="23"/>
      <c r="HN19" s="23"/>
      <c r="HO19" s="23"/>
      <c r="HP19" s="23"/>
      <c r="HQ19" s="23"/>
      <c r="HR19" s="23"/>
      <c r="HS19" s="23"/>
      <c r="HT19" s="23"/>
      <c r="HU19" s="23"/>
      <c r="HV19" s="23"/>
      <c r="HW19" s="23"/>
      <c r="HX19" s="23"/>
      <c r="HY19" s="23"/>
      <c r="HZ19" s="23"/>
    </row>
    <row r="20" ht="30.0" customHeight="1">
      <c r="A20" s="8" t="s">
        <v>41</v>
      </c>
      <c r="B20" s="56" t="s">
        <v>42</v>
      </c>
      <c r="C20" s="69"/>
      <c r="D20" s="68"/>
      <c r="E20" s="59">
        <f>F19+1</f>
        <v>45579</v>
      </c>
      <c r="F20" s="59">
        <f>E20+6</f>
        <v>45585</v>
      </c>
      <c r="G20" s="37" t="str">
        <f>IF(OR(ISBLANK(ProjectSchedule!task_start),ISBLANK(ProjectSchedule!task_end)),"",ProjectSchedule!task_end-ProjectSchedule!task_start+1)</f>
        <v/>
      </c>
      <c r="H20" s="45"/>
      <c r="I20" s="45"/>
      <c r="J20" s="45"/>
      <c r="K20" s="45"/>
      <c r="L20" s="45"/>
      <c r="M20" s="45"/>
      <c r="N20" s="70"/>
      <c r="O20" s="71"/>
      <c r="P20" s="72"/>
      <c r="Q20" s="45"/>
      <c r="R20" s="45"/>
      <c r="S20" s="45"/>
      <c r="T20" s="45"/>
      <c r="U20" s="45"/>
      <c r="V20" s="45"/>
      <c r="W20" s="45"/>
      <c r="X20" s="61"/>
      <c r="Y20" s="62"/>
      <c r="Z20" s="63"/>
      <c r="AA20" s="45"/>
      <c r="AB20" s="45"/>
      <c r="AC20" s="45"/>
      <c r="AD20" s="45"/>
      <c r="AE20" s="45"/>
      <c r="AF20" s="45"/>
      <c r="AG20" s="45"/>
      <c r="AH20" s="45"/>
      <c r="AI20" s="45"/>
      <c r="AJ20" s="65"/>
      <c r="AK20" s="65"/>
      <c r="AL20" s="65"/>
      <c r="AM20" s="65"/>
      <c r="AN20" s="65"/>
      <c r="AO20" s="65"/>
      <c r="AP20" s="65"/>
      <c r="AQ20" s="65"/>
      <c r="AR20" s="65"/>
      <c r="AS20" s="65"/>
      <c r="AT20" s="65"/>
      <c r="AU20" s="65"/>
      <c r="AV20" s="65"/>
      <c r="AW20" s="66"/>
      <c r="AX20" s="66" t="str">
        <f>IF(OR(ISBLANK(ProjectSchedule!task_start),ISBLANK(ProjectSchedule!task_end)),"",ProjectSchedule!task_end-ProjectSchedule!task_start+1)</f>
        <v/>
      </c>
      <c r="AY20" s="65"/>
      <c r="AZ20" s="65"/>
      <c r="BA20" s="65"/>
      <c r="BB20" s="65"/>
      <c r="BC20" s="65"/>
      <c r="BD20" s="65"/>
      <c r="BE20" s="65"/>
      <c r="BF20" s="65"/>
      <c r="BG20" s="65"/>
      <c r="BH20" s="65"/>
      <c r="BI20" s="65"/>
      <c r="BJ20" s="65"/>
      <c r="BK20" s="65"/>
      <c r="BL20" s="65"/>
      <c r="BM20" s="65"/>
      <c r="BN20" s="65"/>
      <c r="BO20" s="65"/>
      <c r="BP20" s="65"/>
      <c r="BQ20" s="65"/>
      <c r="BR20" s="65"/>
      <c r="BS20" s="64"/>
      <c r="BT20" s="64"/>
      <c r="BU20" s="64"/>
      <c r="BV20" s="64"/>
      <c r="BW20" s="64"/>
      <c r="BX20" s="64"/>
      <c r="BY20" s="64"/>
      <c r="BZ20" s="65"/>
      <c r="CA20" s="65"/>
      <c r="CB20" s="65"/>
      <c r="CC20" s="65"/>
      <c r="CD20" s="65"/>
      <c r="CE20" s="65"/>
      <c r="CF20" s="65"/>
      <c r="CG20" s="65"/>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45"/>
      <c r="DJ20" s="45"/>
      <c r="DK20" s="45"/>
      <c r="DL20" s="45"/>
      <c r="DM20" s="45"/>
      <c r="DN20" s="45"/>
      <c r="DO20" s="45"/>
      <c r="DP20" s="45"/>
      <c r="DQ20" s="45"/>
      <c r="DR20" s="45"/>
      <c r="DS20" s="45"/>
      <c r="DT20" s="45"/>
      <c r="DU20" s="45"/>
      <c r="DV20" s="45"/>
      <c r="DW20" s="45"/>
      <c r="DX20" s="45"/>
      <c r="DY20" s="45"/>
      <c r="DZ20" s="45"/>
      <c r="EA20" s="45"/>
      <c r="EB20" s="45"/>
      <c r="EC20" s="45"/>
      <c r="ED20" s="32"/>
      <c r="EE20" s="32"/>
      <c r="EF20" s="32"/>
      <c r="EG20" s="32"/>
      <c r="EH20" s="32"/>
      <c r="EI20" s="32"/>
      <c r="EJ20" s="32"/>
      <c r="EK20" s="32"/>
      <c r="EL20" s="32"/>
      <c r="EM20" s="32"/>
      <c r="EN20" s="32"/>
      <c r="EO20" s="32"/>
      <c r="EP20" s="32"/>
      <c r="EQ20" s="32"/>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row>
    <row r="21" ht="30.0" customHeight="1">
      <c r="A21" s="8"/>
      <c r="B21" s="56" t="s">
        <v>43</v>
      </c>
      <c r="C21" s="69"/>
      <c r="D21" s="68"/>
      <c r="E21" s="59">
        <f>F20</f>
        <v>45585</v>
      </c>
      <c r="F21" s="59">
        <f>E21+3</f>
        <v>45588</v>
      </c>
      <c r="G21" s="37" t="str">
        <f>IF(OR(ISBLANK(ProjectSchedule!task_start),ISBLANK(ProjectSchedule!task_end)),"",ProjectSchedule!task_end-ProjectSchedule!task_start+1)</f>
        <v/>
      </c>
      <c r="H21" s="45"/>
      <c r="I21" s="45"/>
      <c r="J21" s="45"/>
      <c r="K21" s="45"/>
      <c r="L21" s="45"/>
      <c r="M21" s="45"/>
      <c r="N21" s="70"/>
      <c r="O21" s="71"/>
      <c r="P21" s="72"/>
      <c r="Q21" s="45"/>
      <c r="R21" s="45"/>
      <c r="S21" s="45"/>
      <c r="T21" s="45"/>
      <c r="U21" s="45"/>
      <c r="V21" s="45"/>
      <c r="W21" s="45"/>
      <c r="X21" s="61"/>
      <c r="Y21" s="62"/>
      <c r="Z21" s="63"/>
      <c r="AA21" s="45"/>
      <c r="AB21" s="45"/>
      <c r="AC21" s="45"/>
      <c r="AD21" s="45"/>
      <c r="AE21" s="45"/>
      <c r="AF21" s="45"/>
      <c r="AG21" s="45"/>
      <c r="AH21" s="45"/>
      <c r="AI21" s="45"/>
      <c r="AJ21" s="65"/>
      <c r="AK21" s="65"/>
      <c r="AL21" s="65"/>
      <c r="AM21" s="65"/>
      <c r="AN21" s="65"/>
      <c r="AO21" s="65"/>
      <c r="AP21" s="65"/>
      <c r="AQ21" s="65"/>
      <c r="AR21" s="65"/>
      <c r="AS21" s="65"/>
      <c r="AT21" s="65"/>
      <c r="AU21" s="65"/>
      <c r="AV21" s="65"/>
      <c r="AW21" s="66"/>
      <c r="AX21" s="66" t="str">
        <f>IF(OR(ISBLANK(ProjectSchedule!task_start),ISBLANK(ProjectSchedule!task_end)),"",ProjectSchedule!task_end-ProjectSchedule!task_start+1)</f>
        <v/>
      </c>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4"/>
      <c r="BZ21" s="64"/>
      <c r="CA21" s="64"/>
      <c r="CB21" s="64"/>
      <c r="CC21" s="65"/>
      <c r="CD21" s="65"/>
      <c r="CE21" s="65"/>
      <c r="CF21" s="65"/>
      <c r="CG21" s="65"/>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45"/>
      <c r="DJ21" s="45"/>
      <c r="DK21" s="45"/>
      <c r="DL21" s="45"/>
      <c r="DM21" s="45"/>
      <c r="DN21" s="45"/>
      <c r="DO21" s="45"/>
      <c r="DP21" s="45"/>
      <c r="DQ21" s="45"/>
      <c r="DR21" s="45"/>
      <c r="DS21" s="45"/>
      <c r="DT21" s="45"/>
      <c r="DU21" s="45"/>
      <c r="DV21" s="45"/>
      <c r="DW21" s="45"/>
      <c r="DX21" s="45"/>
      <c r="DY21" s="45"/>
      <c r="DZ21" s="45"/>
      <c r="EA21" s="45"/>
      <c r="EB21" s="45"/>
      <c r="EC21" s="45"/>
      <c r="ED21" s="32"/>
      <c r="EE21" s="32"/>
      <c r="EF21" s="32"/>
      <c r="EG21" s="32"/>
      <c r="EH21" s="32"/>
      <c r="EI21" s="32"/>
      <c r="EJ21" s="32"/>
      <c r="EK21" s="32"/>
      <c r="EL21" s="32"/>
      <c r="EM21" s="32"/>
      <c r="EN21" s="32"/>
      <c r="EO21" s="32"/>
      <c r="EP21" s="32"/>
      <c r="EQ21" s="32"/>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3"/>
      <c r="GB21" s="23"/>
      <c r="GC21" s="23"/>
      <c r="GD21" s="23"/>
      <c r="GE21" s="23"/>
      <c r="GF21" s="23"/>
      <c r="GG21" s="23"/>
      <c r="GH21" s="23"/>
      <c r="GI21" s="23"/>
      <c r="GJ21" s="23"/>
      <c r="GK21" s="23"/>
      <c r="GL21" s="23"/>
      <c r="GM21" s="23"/>
      <c r="GN21" s="23"/>
      <c r="GO21" s="23"/>
      <c r="GP21" s="23"/>
      <c r="GQ21" s="23"/>
      <c r="GR21" s="23"/>
      <c r="GS21" s="23"/>
      <c r="GT21" s="23"/>
      <c r="GU21" s="23"/>
      <c r="GV21" s="23"/>
      <c r="GW21" s="23"/>
      <c r="GX21" s="23"/>
      <c r="GY21" s="23"/>
      <c r="GZ21" s="23"/>
      <c r="HA21" s="23"/>
      <c r="HB21" s="23"/>
      <c r="HC21" s="23"/>
      <c r="HD21" s="23"/>
      <c r="HE21" s="23"/>
      <c r="HF21" s="23"/>
      <c r="HG21" s="23"/>
      <c r="HH21" s="23"/>
      <c r="HI21" s="23"/>
      <c r="HJ21" s="23"/>
      <c r="HK21" s="23"/>
      <c r="HL21" s="23"/>
      <c r="HM21" s="23"/>
      <c r="HN21" s="23"/>
      <c r="HO21" s="23"/>
      <c r="HP21" s="23"/>
      <c r="HQ21" s="23"/>
      <c r="HR21" s="23"/>
      <c r="HS21" s="23"/>
      <c r="HT21" s="23"/>
      <c r="HU21" s="23"/>
      <c r="HV21" s="23"/>
      <c r="HW21" s="23"/>
      <c r="HX21" s="23"/>
      <c r="HY21" s="23"/>
      <c r="HZ21" s="23"/>
    </row>
    <row r="22" ht="30.0" customHeight="1">
      <c r="A22" s="8"/>
      <c r="B22" s="56" t="s">
        <v>44</v>
      </c>
      <c r="C22" s="69"/>
      <c r="D22" s="68"/>
      <c r="E22" s="59">
        <f>F21+1</f>
        <v>45589</v>
      </c>
      <c r="F22" s="59">
        <f>E22+5</f>
        <v>45594</v>
      </c>
      <c r="G22" s="37" t="str">
        <f>IF(OR(ISBLANK(ProjectSchedule!task_start),ISBLANK(ProjectSchedule!task_end)),"",ProjectSchedule!task_end-ProjectSchedule!task_start+1)</f>
        <v/>
      </c>
      <c r="H22" s="45"/>
      <c r="I22" s="45"/>
      <c r="J22" s="45"/>
      <c r="K22" s="45"/>
      <c r="L22" s="45"/>
      <c r="M22" s="45"/>
      <c r="N22" s="70"/>
      <c r="O22" s="71"/>
      <c r="P22" s="72"/>
      <c r="Q22" s="45"/>
      <c r="R22" s="45"/>
      <c r="S22" s="45"/>
      <c r="T22" s="45"/>
      <c r="U22" s="45"/>
      <c r="V22" s="45"/>
      <c r="W22" s="45"/>
      <c r="X22" s="61"/>
      <c r="Y22" s="62"/>
      <c r="Z22" s="63"/>
      <c r="AA22" s="45"/>
      <c r="AB22" s="45"/>
      <c r="AC22" s="45"/>
      <c r="AD22" s="45"/>
      <c r="AE22" s="45"/>
      <c r="AF22" s="45"/>
      <c r="AG22" s="45"/>
      <c r="AH22" s="45"/>
      <c r="AI22" s="45"/>
      <c r="AJ22" s="65"/>
      <c r="AK22" s="65"/>
      <c r="AL22" s="65"/>
      <c r="AM22" s="65"/>
      <c r="AN22" s="65"/>
      <c r="AO22" s="65"/>
      <c r="AP22" s="65"/>
      <c r="AQ22" s="65"/>
      <c r="AR22" s="65"/>
      <c r="AS22" s="65"/>
      <c r="AT22" s="65"/>
      <c r="AU22" s="65"/>
      <c r="AV22" s="65"/>
      <c r="AW22" s="66"/>
      <c r="AX22" s="66" t="str">
        <f>IF(OR(ISBLANK(ProjectSchedule!task_start),ISBLANK(ProjectSchedule!task_end)),"",ProjectSchedule!task_end-ProjectSchedule!task_start+1)</f>
        <v/>
      </c>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65"/>
      <c r="BW22" s="65"/>
      <c r="BX22" s="65"/>
      <c r="BY22" s="65"/>
      <c r="BZ22" s="65"/>
      <c r="CA22" s="65"/>
      <c r="CB22" s="65"/>
      <c r="CC22" s="64"/>
      <c r="CD22" s="64"/>
      <c r="CE22" s="64"/>
      <c r="CF22" s="64"/>
      <c r="CG22" s="64"/>
      <c r="CH22" s="64"/>
      <c r="CI22" s="65"/>
      <c r="CJ22" s="65"/>
      <c r="CK22" s="65"/>
      <c r="CL22" s="65"/>
      <c r="CM22" s="65"/>
      <c r="CN22" s="65"/>
      <c r="CO22" s="65"/>
      <c r="CP22" s="65"/>
      <c r="CQ22" s="65"/>
      <c r="CR22" s="65"/>
      <c r="CS22" s="65"/>
      <c r="CT22" s="65"/>
      <c r="CU22" s="65"/>
      <c r="CV22" s="65"/>
      <c r="CW22" s="65"/>
      <c r="CX22" s="65"/>
      <c r="CY22" s="65"/>
      <c r="CZ22" s="65"/>
      <c r="DA22" s="65"/>
      <c r="DB22" s="65"/>
      <c r="DC22" s="65"/>
      <c r="DD22" s="65"/>
      <c r="DE22" s="65"/>
      <c r="DF22" s="65"/>
      <c r="DG22" s="65"/>
      <c r="DH22" s="65"/>
      <c r="DI22" s="45"/>
      <c r="DJ22" s="45"/>
      <c r="DK22" s="45"/>
      <c r="DL22" s="45"/>
      <c r="DM22" s="45"/>
      <c r="DN22" s="45"/>
      <c r="DO22" s="45"/>
      <c r="DP22" s="45"/>
      <c r="DQ22" s="45"/>
      <c r="DR22" s="45"/>
      <c r="DS22" s="45"/>
      <c r="DT22" s="45"/>
      <c r="DU22" s="45"/>
      <c r="DV22" s="45"/>
      <c r="DW22" s="45"/>
      <c r="DX22" s="45"/>
      <c r="DY22" s="45"/>
      <c r="DZ22" s="45"/>
      <c r="EA22" s="45"/>
      <c r="EB22" s="45"/>
      <c r="EC22" s="45"/>
      <c r="ED22" s="32"/>
      <c r="EE22" s="32"/>
      <c r="EF22" s="32"/>
      <c r="EG22" s="32"/>
      <c r="EH22" s="32"/>
      <c r="EI22" s="32"/>
      <c r="EJ22" s="32"/>
      <c r="EK22" s="32"/>
      <c r="EL22" s="32"/>
      <c r="EM22" s="32"/>
      <c r="EN22" s="32"/>
      <c r="EO22" s="32"/>
      <c r="EP22" s="32"/>
      <c r="EQ22" s="32"/>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c r="GW22" s="23"/>
      <c r="GX22" s="23"/>
      <c r="GY22" s="23"/>
      <c r="GZ22" s="23"/>
      <c r="HA22" s="23"/>
      <c r="HB22" s="23"/>
      <c r="HC22" s="23"/>
      <c r="HD22" s="23"/>
      <c r="HE22" s="23"/>
      <c r="HF22" s="23"/>
      <c r="HG22" s="23"/>
      <c r="HH22" s="23"/>
      <c r="HI22" s="23"/>
      <c r="HJ22" s="23"/>
      <c r="HK22" s="23"/>
      <c r="HL22" s="23"/>
      <c r="HM22" s="23"/>
      <c r="HN22" s="23"/>
      <c r="HO22" s="23"/>
      <c r="HP22" s="23"/>
      <c r="HQ22" s="23"/>
      <c r="HR22" s="23"/>
      <c r="HS22" s="23"/>
      <c r="HT22" s="23"/>
      <c r="HU22" s="23"/>
      <c r="HV22" s="23"/>
      <c r="HW22" s="23"/>
      <c r="HX22" s="23"/>
      <c r="HY22" s="23"/>
      <c r="HZ22" s="23"/>
    </row>
    <row r="23" ht="30.0" customHeight="1">
      <c r="A23" s="8"/>
      <c r="B23" s="56" t="s">
        <v>45</v>
      </c>
      <c r="C23" s="69"/>
      <c r="D23" s="68"/>
      <c r="E23" s="59">
        <f>F22</f>
        <v>45594</v>
      </c>
      <c r="F23" s="59">
        <f>E23+3</f>
        <v>45597</v>
      </c>
      <c r="G23" s="37" t="str">
        <f>IF(OR(ISBLANK(ProjectSchedule!task_start),ISBLANK(ProjectSchedule!task_end)),"",ProjectSchedule!task_end-ProjectSchedule!task_start+1)</f>
        <v/>
      </c>
      <c r="H23" s="45"/>
      <c r="I23" s="45"/>
      <c r="J23" s="45"/>
      <c r="K23" s="45"/>
      <c r="L23" s="45"/>
      <c r="M23" s="45"/>
      <c r="N23" s="70"/>
      <c r="O23" s="71"/>
      <c r="P23" s="72"/>
      <c r="Q23" s="45"/>
      <c r="R23" s="45"/>
      <c r="S23" s="45"/>
      <c r="T23" s="45"/>
      <c r="U23" s="45"/>
      <c r="V23" s="45"/>
      <c r="W23" s="45"/>
      <c r="X23" s="61"/>
      <c r="Y23" s="62"/>
      <c r="Z23" s="63"/>
      <c r="AA23" s="45"/>
      <c r="AB23" s="45"/>
      <c r="AC23" s="45"/>
      <c r="AD23" s="45"/>
      <c r="AE23" s="45"/>
      <c r="AF23" s="45"/>
      <c r="AG23" s="45"/>
      <c r="AH23" s="45"/>
      <c r="AI23" s="45"/>
      <c r="AJ23" s="65"/>
      <c r="AK23" s="65"/>
      <c r="AL23" s="65"/>
      <c r="AM23" s="65"/>
      <c r="AN23" s="65"/>
      <c r="AO23" s="65"/>
      <c r="AP23" s="65"/>
      <c r="AQ23" s="65"/>
      <c r="AR23" s="65"/>
      <c r="AS23" s="65"/>
      <c r="AT23" s="65"/>
      <c r="AU23" s="65"/>
      <c r="AV23" s="65"/>
      <c r="AW23" s="66"/>
      <c r="AX23" s="66" t="str">
        <f>IF(OR(ISBLANK(ProjectSchedule!task_start),ISBLANK(ProjectSchedule!task_end)),"",ProjectSchedule!task_end-ProjectSchedule!task_start+1)</f>
        <v/>
      </c>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5"/>
      <c r="BY23" s="65"/>
      <c r="BZ23" s="65"/>
      <c r="CA23" s="65"/>
      <c r="CB23" s="65"/>
      <c r="CC23" s="65"/>
      <c r="CD23" s="65"/>
      <c r="CE23" s="65"/>
      <c r="CF23" s="65"/>
      <c r="CG23" s="65"/>
      <c r="CH23" s="64"/>
      <c r="CI23" s="64"/>
      <c r="CJ23" s="64"/>
      <c r="CK23" s="64"/>
      <c r="CL23" s="65"/>
      <c r="CM23" s="65"/>
      <c r="CN23" s="65"/>
      <c r="CO23" s="65"/>
      <c r="CP23" s="65"/>
      <c r="CQ23" s="65"/>
      <c r="CR23" s="65"/>
      <c r="CS23" s="65"/>
      <c r="CT23" s="65"/>
      <c r="CU23" s="65"/>
      <c r="CV23" s="65"/>
      <c r="CW23" s="65"/>
      <c r="CX23" s="65"/>
      <c r="CY23" s="65"/>
      <c r="CZ23" s="65"/>
      <c r="DA23" s="65"/>
      <c r="DB23" s="65"/>
      <c r="DC23" s="65"/>
      <c r="DD23" s="65"/>
      <c r="DE23" s="65"/>
      <c r="DF23" s="65"/>
      <c r="DG23" s="65"/>
      <c r="DH23" s="65"/>
      <c r="DI23" s="45"/>
      <c r="DJ23" s="45"/>
      <c r="DK23" s="45"/>
      <c r="DL23" s="45"/>
      <c r="DM23" s="45"/>
      <c r="DN23" s="45"/>
      <c r="DO23" s="45"/>
      <c r="DP23" s="45"/>
      <c r="DQ23" s="45"/>
      <c r="DR23" s="45"/>
      <c r="DS23" s="45"/>
      <c r="DT23" s="45"/>
      <c r="DU23" s="45"/>
      <c r="DV23" s="45"/>
      <c r="DW23" s="45"/>
      <c r="DX23" s="45"/>
      <c r="DY23" s="45"/>
      <c r="DZ23" s="45"/>
      <c r="EA23" s="45"/>
      <c r="EB23" s="45"/>
      <c r="EC23" s="45"/>
      <c r="ED23" s="32"/>
      <c r="EE23" s="32"/>
      <c r="EF23" s="32"/>
      <c r="EG23" s="32"/>
      <c r="EH23" s="32"/>
      <c r="EI23" s="32"/>
      <c r="EJ23" s="32"/>
      <c r="EK23" s="32"/>
      <c r="EL23" s="32"/>
      <c r="EM23" s="32"/>
      <c r="EN23" s="32"/>
      <c r="EO23" s="32"/>
      <c r="EP23" s="32"/>
      <c r="EQ23" s="32"/>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row>
    <row r="24" ht="30.0" customHeight="1">
      <c r="A24" s="8"/>
      <c r="B24" s="56" t="s">
        <v>46</v>
      </c>
      <c r="C24" s="69"/>
      <c r="D24" s="68"/>
      <c r="E24" s="59">
        <f>F23+1</f>
        <v>45598</v>
      </c>
      <c r="F24" s="59">
        <f>E24+6</f>
        <v>45604</v>
      </c>
      <c r="G24" s="38"/>
      <c r="H24" s="45"/>
      <c r="I24" s="45"/>
      <c r="J24" s="45"/>
      <c r="K24" s="45"/>
      <c r="L24" s="45"/>
      <c r="M24" s="45"/>
      <c r="N24" s="70"/>
      <c r="O24" s="71"/>
      <c r="P24" s="72"/>
      <c r="Q24" s="45"/>
      <c r="R24" s="45"/>
      <c r="S24" s="45"/>
      <c r="T24" s="45"/>
      <c r="U24" s="45"/>
      <c r="V24" s="45"/>
      <c r="W24" s="45"/>
      <c r="X24" s="61"/>
      <c r="Y24" s="62"/>
      <c r="Z24" s="63"/>
      <c r="AA24" s="45"/>
      <c r="AB24" s="45"/>
      <c r="AC24" s="45"/>
      <c r="AD24" s="45"/>
      <c r="AE24" s="45"/>
      <c r="AF24" s="45"/>
      <c r="AG24" s="45"/>
      <c r="AH24" s="45"/>
      <c r="AI24" s="4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5"/>
      <c r="BY24" s="65"/>
      <c r="BZ24" s="65"/>
      <c r="CA24" s="65"/>
      <c r="CB24" s="65"/>
      <c r="CC24" s="65"/>
      <c r="CD24" s="65"/>
      <c r="CE24" s="65"/>
      <c r="CF24" s="65"/>
      <c r="CG24" s="65"/>
      <c r="CH24" s="65"/>
      <c r="CI24" s="65"/>
      <c r="CJ24" s="65"/>
      <c r="CK24" s="65"/>
      <c r="CL24" s="64"/>
      <c r="CM24" s="64"/>
      <c r="CN24" s="64"/>
      <c r="CO24" s="64"/>
      <c r="CP24" s="64"/>
      <c r="CQ24" s="64"/>
      <c r="CR24" s="64"/>
      <c r="CS24" s="65"/>
      <c r="CT24" s="65"/>
      <c r="CU24" s="65"/>
      <c r="CV24" s="65"/>
      <c r="CW24" s="65"/>
      <c r="CX24" s="65"/>
      <c r="CY24" s="65"/>
      <c r="CZ24" s="65"/>
      <c r="DA24" s="65"/>
      <c r="DB24" s="65"/>
      <c r="DC24" s="65"/>
      <c r="DD24" s="65"/>
      <c r="DE24" s="65"/>
      <c r="DF24" s="65"/>
      <c r="DG24" s="65"/>
      <c r="DH24" s="65"/>
      <c r="DI24" s="45"/>
      <c r="DJ24" s="45"/>
      <c r="DK24" s="45"/>
      <c r="DL24" s="45"/>
      <c r="DM24" s="45"/>
      <c r="DN24" s="45"/>
      <c r="DO24" s="45"/>
      <c r="DP24" s="45"/>
      <c r="DQ24" s="45"/>
      <c r="DR24" s="45"/>
      <c r="DS24" s="45"/>
      <c r="DT24" s="45"/>
      <c r="DU24" s="45"/>
      <c r="DV24" s="45"/>
      <c r="DW24" s="45"/>
      <c r="DX24" s="45"/>
      <c r="DY24" s="45"/>
      <c r="DZ24" s="45"/>
      <c r="EA24" s="45"/>
      <c r="EB24" s="45"/>
      <c r="EC24" s="45"/>
      <c r="ED24" s="32"/>
      <c r="EE24" s="32"/>
      <c r="EF24" s="32"/>
      <c r="EG24" s="32"/>
      <c r="EH24" s="32"/>
      <c r="EI24" s="32"/>
      <c r="EJ24" s="32"/>
      <c r="EK24" s="32"/>
      <c r="EL24" s="32"/>
      <c r="EM24" s="32"/>
      <c r="EN24" s="32"/>
      <c r="EO24" s="32"/>
      <c r="EP24" s="32"/>
      <c r="EQ24" s="32"/>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row>
    <row r="25" ht="30.0" customHeight="1">
      <c r="A25" s="8"/>
      <c r="B25" s="56" t="s">
        <v>47</v>
      </c>
      <c r="C25" s="69"/>
      <c r="D25" s="68"/>
      <c r="E25" s="59">
        <f>F24</f>
        <v>45604</v>
      </c>
      <c r="F25" s="59">
        <f>E25+4</f>
        <v>45608</v>
      </c>
      <c r="G25" s="38"/>
      <c r="H25" s="45"/>
      <c r="I25" s="45"/>
      <c r="J25" s="45"/>
      <c r="K25" s="45"/>
      <c r="L25" s="45"/>
      <c r="M25" s="45"/>
      <c r="N25" s="70"/>
      <c r="O25" s="71"/>
      <c r="P25" s="72"/>
      <c r="Q25" s="45"/>
      <c r="R25" s="45"/>
      <c r="S25" s="45"/>
      <c r="T25" s="45"/>
      <c r="U25" s="45"/>
      <c r="V25" s="45"/>
      <c r="W25" s="45"/>
      <c r="X25" s="61"/>
      <c r="Y25" s="62"/>
      <c r="Z25" s="63"/>
      <c r="AA25" s="45"/>
      <c r="AB25" s="45"/>
      <c r="AC25" s="45"/>
      <c r="AD25" s="45"/>
      <c r="AE25" s="45"/>
      <c r="AF25" s="45"/>
      <c r="AG25" s="45"/>
      <c r="AH25" s="45"/>
      <c r="AI25" s="4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5"/>
      <c r="BY25" s="65"/>
      <c r="BZ25" s="65"/>
      <c r="CA25" s="65"/>
      <c r="CB25" s="65"/>
      <c r="CC25" s="65"/>
      <c r="CD25" s="65"/>
      <c r="CE25" s="65"/>
      <c r="CF25" s="65"/>
      <c r="CG25" s="65"/>
      <c r="CH25" s="65"/>
      <c r="CI25" s="65"/>
      <c r="CJ25" s="65"/>
      <c r="CK25" s="65"/>
      <c r="CL25" s="65"/>
      <c r="CM25" s="65"/>
      <c r="CN25" s="65"/>
      <c r="CO25" s="65"/>
      <c r="CP25" s="65"/>
      <c r="CQ25" s="65"/>
      <c r="CR25" s="64"/>
      <c r="CS25" s="64"/>
      <c r="CT25" s="64"/>
      <c r="CU25" s="64"/>
      <c r="CV25" s="64"/>
      <c r="CW25" s="65"/>
      <c r="CX25" s="65"/>
      <c r="CY25" s="65"/>
      <c r="CZ25" s="65"/>
      <c r="DA25" s="65"/>
      <c r="DB25" s="65"/>
      <c r="DC25" s="65"/>
      <c r="DD25" s="65"/>
      <c r="DE25" s="65"/>
      <c r="DF25" s="65"/>
      <c r="DG25" s="65"/>
      <c r="DH25" s="65"/>
      <c r="DI25" s="45"/>
      <c r="DJ25" s="45"/>
      <c r="DK25" s="45"/>
      <c r="DL25" s="45"/>
      <c r="DM25" s="45"/>
      <c r="DN25" s="45"/>
      <c r="DO25" s="45"/>
      <c r="DP25" s="45"/>
      <c r="DQ25" s="45"/>
      <c r="DR25" s="45"/>
      <c r="DS25" s="45"/>
      <c r="DT25" s="45"/>
      <c r="DU25" s="45"/>
      <c r="DV25" s="45"/>
      <c r="DW25" s="45"/>
      <c r="DX25" s="45"/>
      <c r="DY25" s="45"/>
      <c r="DZ25" s="45"/>
      <c r="EA25" s="45"/>
      <c r="EB25" s="45"/>
      <c r="EC25" s="45"/>
      <c r="ED25" s="32"/>
      <c r="EE25" s="32"/>
      <c r="EF25" s="32"/>
      <c r="EG25" s="32"/>
      <c r="EH25" s="32"/>
      <c r="EI25" s="32"/>
      <c r="EJ25" s="32"/>
      <c r="EK25" s="32"/>
      <c r="EL25" s="32"/>
      <c r="EM25" s="32"/>
      <c r="EN25" s="32"/>
      <c r="EO25" s="32"/>
      <c r="EP25" s="32"/>
      <c r="EQ25" s="32"/>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row>
    <row r="26" ht="30.0" customHeight="1">
      <c r="A26" s="8" t="s">
        <v>41</v>
      </c>
      <c r="B26" s="56" t="s">
        <v>48</v>
      </c>
      <c r="C26" s="69"/>
      <c r="D26" s="68"/>
      <c r="E26" s="59">
        <f>F25+1</f>
        <v>45609</v>
      </c>
      <c r="F26" s="59">
        <f>E26+2</f>
        <v>45611</v>
      </c>
      <c r="G26" s="38"/>
      <c r="H26" s="45"/>
      <c r="I26" s="45"/>
      <c r="J26" s="45"/>
      <c r="K26" s="45"/>
      <c r="L26" s="45"/>
      <c r="M26" s="45"/>
      <c r="N26" s="70"/>
      <c r="O26" s="71"/>
      <c r="P26" s="72"/>
      <c r="Q26" s="45"/>
      <c r="R26" s="45"/>
      <c r="S26" s="45"/>
      <c r="T26" s="45"/>
      <c r="U26" s="45"/>
      <c r="V26" s="45"/>
      <c r="W26" s="45"/>
      <c r="X26" s="61"/>
      <c r="Y26" s="62"/>
      <c r="Z26" s="63"/>
      <c r="AA26" s="45"/>
      <c r="AB26" s="45"/>
      <c r="AC26" s="45"/>
      <c r="AD26" s="45"/>
      <c r="AE26" s="45"/>
      <c r="AF26" s="45"/>
      <c r="AG26" s="45"/>
      <c r="AH26" s="45"/>
      <c r="AI26" s="4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c r="BO26" s="65"/>
      <c r="BP26" s="65"/>
      <c r="BQ26" s="65"/>
      <c r="BR26" s="65"/>
      <c r="BS26" s="65"/>
      <c r="BT26" s="65"/>
      <c r="BU26" s="65"/>
      <c r="BV26" s="65"/>
      <c r="BW26" s="65"/>
      <c r="BX26" s="65"/>
      <c r="BY26" s="65"/>
      <c r="BZ26" s="65"/>
      <c r="CA26" s="65"/>
      <c r="CB26" s="65"/>
      <c r="CC26" s="65"/>
      <c r="CD26" s="65"/>
      <c r="CE26" s="65"/>
      <c r="CF26" s="65"/>
      <c r="CG26" s="65"/>
      <c r="CH26" s="65"/>
      <c r="CI26" s="65"/>
      <c r="CJ26" s="65"/>
      <c r="CK26" s="65"/>
      <c r="CL26" s="65"/>
      <c r="CM26" s="65"/>
      <c r="CN26" s="65"/>
      <c r="CO26" s="65"/>
      <c r="CP26" s="65"/>
      <c r="CQ26" s="65"/>
      <c r="CR26" s="65"/>
      <c r="CS26" s="65"/>
      <c r="CT26" s="65"/>
      <c r="CU26" s="65"/>
      <c r="CV26" s="65"/>
      <c r="CW26" s="64"/>
      <c r="CX26" s="64"/>
      <c r="CY26" s="64"/>
      <c r="CZ26" s="65"/>
      <c r="DA26" s="65"/>
      <c r="DB26" s="65"/>
      <c r="DC26" s="65"/>
      <c r="DD26" s="65"/>
      <c r="DE26" s="65"/>
      <c r="DF26" s="65"/>
      <c r="DG26" s="65"/>
      <c r="DH26" s="65"/>
      <c r="DI26" s="45"/>
      <c r="DJ26" s="45"/>
      <c r="DK26" s="45"/>
      <c r="DL26" s="45"/>
      <c r="DM26" s="45"/>
      <c r="DN26" s="45"/>
      <c r="DO26" s="45"/>
      <c r="DP26" s="45"/>
      <c r="DQ26" s="45"/>
      <c r="DR26" s="45"/>
      <c r="DS26" s="45"/>
      <c r="DT26" s="45"/>
      <c r="DU26" s="45"/>
      <c r="DV26" s="45"/>
      <c r="DW26" s="45"/>
      <c r="DX26" s="45"/>
      <c r="DY26" s="45"/>
      <c r="DZ26" s="45"/>
      <c r="EA26" s="45"/>
      <c r="EB26" s="45"/>
      <c r="EC26" s="45"/>
      <c r="ED26" s="32"/>
      <c r="EE26" s="32"/>
      <c r="EF26" s="32"/>
      <c r="EG26" s="32"/>
      <c r="EH26" s="32"/>
      <c r="EI26" s="32"/>
      <c r="EJ26" s="32"/>
      <c r="EK26" s="32"/>
      <c r="EL26" s="32"/>
      <c r="EM26" s="32"/>
      <c r="EN26" s="32"/>
      <c r="EO26" s="32"/>
      <c r="EP26" s="32"/>
      <c r="EQ26" s="32"/>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c r="GV26" s="23"/>
      <c r="GW26" s="23"/>
      <c r="GX26" s="23"/>
      <c r="GY26" s="23"/>
      <c r="GZ26" s="23"/>
      <c r="HA26" s="23"/>
      <c r="HB26" s="23"/>
      <c r="HC26" s="23"/>
      <c r="HD26" s="23"/>
      <c r="HE26" s="23"/>
      <c r="HF26" s="23"/>
      <c r="HG26" s="23"/>
      <c r="HH26" s="23"/>
      <c r="HI26" s="23"/>
      <c r="HJ26" s="23"/>
      <c r="HK26" s="23"/>
      <c r="HL26" s="23"/>
      <c r="HM26" s="23"/>
      <c r="HN26" s="23"/>
      <c r="HO26" s="23"/>
      <c r="HP26" s="23"/>
      <c r="HQ26" s="23"/>
      <c r="HR26" s="23"/>
      <c r="HS26" s="23"/>
      <c r="HT26" s="23"/>
      <c r="HU26" s="23"/>
      <c r="HV26" s="23"/>
      <c r="HW26" s="23"/>
      <c r="HX26" s="23"/>
      <c r="HY26" s="23"/>
      <c r="HZ26" s="23"/>
    </row>
    <row r="27" ht="30.0" customHeight="1">
      <c r="A27" s="8"/>
      <c r="B27" s="56" t="s">
        <v>49</v>
      </c>
      <c r="C27" s="69"/>
      <c r="D27" s="68"/>
      <c r="E27" s="59">
        <f t="shared" ref="E27:E29" si="7">F26</f>
        <v>45611</v>
      </c>
      <c r="F27" s="59">
        <f>E27+3</f>
        <v>45614</v>
      </c>
      <c r="G27" s="38"/>
      <c r="H27" s="45"/>
      <c r="I27" s="45"/>
      <c r="J27" s="45"/>
      <c r="K27" s="45"/>
      <c r="L27" s="45"/>
      <c r="M27" s="45"/>
      <c r="N27" s="70"/>
      <c r="O27" s="71"/>
      <c r="P27" s="72"/>
      <c r="Q27" s="45"/>
      <c r="R27" s="45"/>
      <c r="S27" s="45"/>
      <c r="T27" s="45"/>
      <c r="U27" s="45"/>
      <c r="V27" s="45"/>
      <c r="W27" s="45"/>
      <c r="X27" s="61"/>
      <c r="Y27" s="62"/>
      <c r="Z27" s="63"/>
      <c r="AA27" s="45"/>
      <c r="AB27" s="45"/>
      <c r="AC27" s="45"/>
      <c r="AD27" s="45"/>
      <c r="AE27" s="45"/>
      <c r="AF27" s="45"/>
      <c r="AG27" s="45"/>
      <c r="AH27" s="45"/>
      <c r="AI27" s="4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65"/>
      <c r="CD27" s="65"/>
      <c r="CE27" s="65"/>
      <c r="CF27" s="65"/>
      <c r="CG27" s="65"/>
      <c r="CH27" s="65"/>
      <c r="CI27" s="65"/>
      <c r="CJ27" s="65"/>
      <c r="CK27" s="65"/>
      <c r="CL27" s="65"/>
      <c r="CM27" s="65"/>
      <c r="CN27" s="65"/>
      <c r="CO27" s="65"/>
      <c r="CP27" s="65"/>
      <c r="CQ27" s="65"/>
      <c r="CR27" s="65"/>
      <c r="CS27" s="65"/>
      <c r="CT27" s="65"/>
      <c r="CU27" s="65"/>
      <c r="CV27" s="65"/>
      <c r="CW27" s="65"/>
      <c r="CX27" s="65"/>
      <c r="CY27" s="64"/>
      <c r="CZ27" s="64"/>
      <c r="DA27" s="64"/>
      <c r="DB27" s="64"/>
      <c r="DC27" s="65"/>
      <c r="DD27" s="65"/>
      <c r="DE27" s="65"/>
      <c r="DF27" s="65"/>
      <c r="DG27" s="65"/>
      <c r="DH27" s="65"/>
      <c r="DI27" s="45"/>
      <c r="DJ27" s="45"/>
      <c r="DK27" s="45"/>
      <c r="DL27" s="45"/>
      <c r="DM27" s="45"/>
      <c r="DN27" s="45"/>
      <c r="DO27" s="45"/>
      <c r="DP27" s="45"/>
      <c r="DQ27" s="45"/>
      <c r="DR27" s="45"/>
      <c r="DS27" s="45"/>
      <c r="DT27" s="45"/>
      <c r="DU27" s="45"/>
      <c r="DV27" s="45"/>
      <c r="DW27" s="45"/>
      <c r="DX27" s="45"/>
      <c r="DY27" s="45"/>
      <c r="DZ27" s="45"/>
      <c r="EA27" s="45"/>
      <c r="EB27" s="45"/>
      <c r="EC27" s="45"/>
      <c r="ED27" s="32"/>
      <c r="EE27" s="32"/>
      <c r="EF27" s="32"/>
      <c r="EG27" s="32"/>
      <c r="EH27" s="32"/>
      <c r="EI27" s="32"/>
      <c r="EJ27" s="32"/>
      <c r="EK27" s="32"/>
      <c r="EL27" s="32"/>
      <c r="EM27" s="32"/>
      <c r="EN27" s="32"/>
      <c r="EO27" s="32"/>
      <c r="EP27" s="32"/>
      <c r="EQ27" s="32"/>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row>
    <row r="28" ht="30.0" customHeight="1">
      <c r="A28" s="8"/>
      <c r="B28" s="56" t="s">
        <v>50</v>
      </c>
      <c r="C28" s="69"/>
      <c r="D28" s="68"/>
      <c r="E28" s="59">
        <f t="shared" si="7"/>
        <v>45614</v>
      </c>
      <c r="F28" s="59">
        <f>E28+2</f>
        <v>45616</v>
      </c>
      <c r="G28" s="38"/>
      <c r="H28" s="45"/>
      <c r="I28" s="45"/>
      <c r="J28" s="45"/>
      <c r="K28" s="45"/>
      <c r="L28" s="45"/>
      <c r="M28" s="45"/>
      <c r="N28" s="70"/>
      <c r="O28" s="71"/>
      <c r="P28" s="72"/>
      <c r="Q28" s="45"/>
      <c r="R28" s="45"/>
      <c r="S28" s="45"/>
      <c r="T28" s="45"/>
      <c r="U28" s="45"/>
      <c r="V28" s="45"/>
      <c r="W28" s="45"/>
      <c r="X28" s="61"/>
      <c r="Y28" s="62"/>
      <c r="Z28" s="63"/>
      <c r="AA28" s="45"/>
      <c r="AB28" s="45"/>
      <c r="AC28" s="45"/>
      <c r="AD28" s="45"/>
      <c r="AE28" s="45"/>
      <c r="AF28" s="45"/>
      <c r="AG28" s="45"/>
      <c r="AH28" s="45"/>
      <c r="AI28" s="4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65"/>
      <c r="CD28" s="65"/>
      <c r="CE28" s="65"/>
      <c r="CF28" s="65"/>
      <c r="CG28" s="65"/>
      <c r="CH28" s="65"/>
      <c r="CI28" s="65"/>
      <c r="CJ28" s="65"/>
      <c r="CK28" s="65"/>
      <c r="CL28" s="65"/>
      <c r="CM28" s="65"/>
      <c r="CN28" s="65"/>
      <c r="CO28" s="65"/>
      <c r="CP28" s="65"/>
      <c r="CQ28" s="65"/>
      <c r="CR28" s="65"/>
      <c r="CS28" s="65"/>
      <c r="CT28" s="65"/>
      <c r="CU28" s="65"/>
      <c r="CV28" s="65"/>
      <c r="CW28" s="65"/>
      <c r="CX28" s="65"/>
      <c r="CY28" s="65"/>
      <c r="CZ28" s="65"/>
      <c r="DA28" s="65"/>
      <c r="DB28" s="64"/>
      <c r="DC28" s="64"/>
      <c r="DD28" s="64"/>
      <c r="DE28" s="65"/>
      <c r="DF28" s="65"/>
      <c r="DG28" s="65"/>
      <c r="DH28" s="65"/>
      <c r="DI28" s="45"/>
      <c r="DJ28" s="45"/>
      <c r="DK28" s="45"/>
      <c r="DL28" s="45"/>
      <c r="DM28" s="45"/>
      <c r="DN28" s="45"/>
      <c r="DO28" s="45"/>
      <c r="DP28" s="45"/>
      <c r="DQ28" s="45"/>
      <c r="DR28" s="45"/>
      <c r="DS28" s="45"/>
      <c r="DT28" s="45"/>
      <c r="DU28" s="45"/>
      <c r="DV28" s="45"/>
      <c r="DW28" s="45"/>
      <c r="DX28" s="45"/>
      <c r="DY28" s="45"/>
      <c r="DZ28" s="45"/>
      <c r="EA28" s="45"/>
      <c r="EB28" s="45"/>
      <c r="EC28" s="45"/>
      <c r="ED28" s="32"/>
      <c r="EE28" s="32"/>
      <c r="EF28" s="32"/>
      <c r="EG28" s="32"/>
      <c r="EH28" s="32"/>
      <c r="EI28" s="32"/>
      <c r="EJ28" s="32"/>
      <c r="EK28" s="32"/>
      <c r="EL28" s="32"/>
      <c r="EM28" s="32"/>
      <c r="EN28" s="32"/>
      <c r="EO28" s="32"/>
      <c r="EP28" s="32"/>
      <c r="EQ28" s="32"/>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row>
    <row r="29" ht="30.0" customHeight="1">
      <c r="A29" s="8"/>
      <c r="B29" s="56" t="s">
        <v>51</v>
      </c>
      <c r="C29" s="69"/>
      <c r="D29" s="68"/>
      <c r="E29" s="59">
        <f t="shared" si="7"/>
        <v>45616</v>
      </c>
      <c r="F29" s="59">
        <f>E29+4</f>
        <v>45620</v>
      </c>
      <c r="G29" s="38"/>
      <c r="H29" s="45"/>
      <c r="I29" s="45"/>
      <c r="J29" s="45"/>
      <c r="K29" s="45"/>
      <c r="L29" s="45"/>
      <c r="M29" s="45"/>
      <c r="N29" s="70"/>
      <c r="O29" s="71"/>
      <c r="P29" s="72"/>
      <c r="Q29" s="45"/>
      <c r="R29" s="45"/>
      <c r="S29" s="45"/>
      <c r="T29" s="45"/>
      <c r="U29" s="45"/>
      <c r="V29" s="45"/>
      <c r="W29" s="45"/>
      <c r="X29" s="61"/>
      <c r="Y29" s="62"/>
      <c r="Z29" s="63"/>
      <c r="AA29" s="45"/>
      <c r="AB29" s="45"/>
      <c r="AC29" s="45"/>
      <c r="AD29" s="45"/>
      <c r="AE29" s="45"/>
      <c r="AF29" s="45"/>
      <c r="AG29" s="45"/>
      <c r="AH29" s="45"/>
      <c r="AI29" s="4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c r="CS29" s="65"/>
      <c r="CT29" s="65"/>
      <c r="CU29" s="65"/>
      <c r="CV29" s="65"/>
      <c r="CW29" s="65"/>
      <c r="CX29" s="65"/>
      <c r="CY29" s="65"/>
      <c r="CZ29" s="65"/>
      <c r="DA29" s="65"/>
      <c r="DB29" s="65"/>
      <c r="DC29" s="65"/>
      <c r="DD29" s="64"/>
      <c r="DE29" s="64"/>
      <c r="DF29" s="64"/>
      <c r="DG29" s="64"/>
      <c r="DH29" s="64"/>
      <c r="DI29" s="45"/>
      <c r="DJ29" s="45"/>
      <c r="DK29" s="45"/>
      <c r="DL29" s="45"/>
      <c r="DM29" s="45"/>
      <c r="DN29" s="45"/>
      <c r="DO29" s="45"/>
      <c r="DP29" s="45"/>
      <c r="DQ29" s="45"/>
      <c r="DR29" s="45"/>
      <c r="DS29" s="45"/>
      <c r="DT29" s="45"/>
      <c r="DU29" s="45"/>
      <c r="DV29" s="45"/>
      <c r="DW29" s="45"/>
      <c r="DX29" s="45"/>
      <c r="DY29" s="45"/>
      <c r="DZ29" s="45"/>
      <c r="EA29" s="45"/>
      <c r="EB29" s="45"/>
      <c r="EC29" s="45"/>
      <c r="ED29" s="32"/>
      <c r="EE29" s="32"/>
      <c r="EF29" s="32"/>
      <c r="EG29" s="32"/>
      <c r="EH29" s="32"/>
      <c r="EI29" s="32"/>
      <c r="EJ29" s="32"/>
      <c r="EK29" s="32"/>
      <c r="EL29" s="32"/>
      <c r="EM29" s="32"/>
      <c r="EN29" s="32"/>
      <c r="EO29" s="32"/>
      <c r="EP29" s="32"/>
      <c r="EQ29" s="32"/>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row>
    <row r="30" ht="30.0" customHeight="1">
      <c r="A30" s="8"/>
      <c r="B30" s="73" t="s">
        <v>52</v>
      </c>
      <c r="C30" s="74"/>
      <c r="D30" s="75"/>
      <c r="E30" s="76"/>
      <c r="F30" s="76"/>
      <c r="G30" s="77" t="str">
        <f>IF(OR(ISBLANK(ProjectSchedule!task_start),ISBLANK(ProjectSchedule!task_end)),"",ProjectSchedule!task_end-ProjectSchedule!task_start+1)</f>
        <v/>
      </c>
      <c r="H30" s="38"/>
      <c r="I30" s="38"/>
      <c r="J30" s="38"/>
      <c r="K30" s="38"/>
      <c r="L30" s="38"/>
      <c r="M30" s="38"/>
      <c r="N30" s="78"/>
      <c r="O30" s="79"/>
      <c r="P30" s="80"/>
      <c r="Q30" s="38"/>
      <c r="R30" s="38"/>
      <c r="S30" s="38"/>
      <c r="T30" s="38"/>
      <c r="U30" s="38"/>
      <c r="V30" s="38"/>
      <c r="W30" s="38"/>
      <c r="X30" s="38"/>
      <c r="Y30" s="81"/>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77"/>
      <c r="AX30" s="77" t="str">
        <f>IF(OR(ISBLANK(ProjectSchedule!task_start),ISBLANK(ProjectSchedule!task_end)),"",ProjectSchedule!task_end-ProjectSchedule!task_start+1)</f>
        <v/>
      </c>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2"/>
      <c r="EE30" s="32"/>
      <c r="EF30" s="32"/>
      <c r="EG30" s="32"/>
      <c r="EH30" s="32"/>
      <c r="EI30" s="32"/>
      <c r="EJ30" s="32"/>
      <c r="EK30" s="32"/>
      <c r="EL30" s="32"/>
      <c r="EM30" s="32"/>
      <c r="EN30" s="32"/>
      <c r="EO30" s="32"/>
      <c r="EP30" s="32"/>
      <c r="EQ30" s="32"/>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c r="GL30" s="23"/>
      <c r="GM30" s="23"/>
      <c r="GN30" s="23"/>
      <c r="GO30" s="23"/>
      <c r="GP30" s="23"/>
      <c r="GQ30" s="23"/>
      <c r="GR30" s="23"/>
      <c r="GS30" s="23"/>
      <c r="GT30" s="23"/>
      <c r="GU30" s="23"/>
      <c r="GV30" s="23"/>
      <c r="GW30" s="23"/>
      <c r="GX30" s="23"/>
      <c r="GY30" s="23"/>
      <c r="GZ30" s="23"/>
      <c r="HA30" s="23"/>
      <c r="HB30" s="23"/>
      <c r="HC30" s="23"/>
      <c r="HD30" s="23"/>
      <c r="HE30" s="23"/>
      <c r="HF30" s="23"/>
      <c r="HG30" s="23"/>
      <c r="HH30" s="23"/>
      <c r="HI30" s="23"/>
      <c r="HJ30" s="23"/>
      <c r="HK30" s="23"/>
      <c r="HL30" s="23"/>
      <c r="HM30" s="23"/>
      <c r="HN30" s="23"/>
      <c r="HO30" s="23"/>
      <c r="HP30" s="23"/>
      <c r="HQ30" s="23"/>
      <c r="HR30" s="23"/>
      <c r="HS30" s="23"/>
      <c r="HT30" s="23"/>
      <c r="HU30" s="23"/>
      <c r="HV30" s="23"/>
      <c r="HW30" s="23"/>
      <c r="HX30" s="23"/>
      <c r="HY30" s="23"/>
      <c r="HZ30" s="23"/>
    </row>
    <row r="31" ht="30.0" customHeight="1">
      <c r="A31" s="8"/>
      <c r="B31" s="82" t="s">
        <v>53</v>
      </c>
      <c r="C31" s="83" t="s">
        <v>28</v>
      </c>
      <c r="D31" s="84"/>
      <c r="E31" s="85">
        <f>F29+1</f>
        <v>45621</v>
      </c>
      <c r="F31" s="85">
        <f>E31+2</f>
        <v>45623</v>
      </c>
      <c r="G31" s="77" t="str">
        <f>IF(OR(ISBLANK(ProjectSchedule!task_start),ISBLANK(ProjectSchedule!task_end)),"",ProjectSchedule!task_end-ProjectSchedule!task_start+1)</f>
        <v/>
      </c>
      <c r="H31" s="45"/>
      <c r="I31" s="45"/>
      <c r="J31" s="45"/>
      <c r="K31" s="45"/>
      <c r="L31" s="45"/>
      <c r="M31" s="45"/>
      <c r="N31" s="70"/>
      <c r="O31" s="71"/>
      <c r="P31" s="72"/>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86"/>
      <c r="DJ31" s="86"/>
      <c r="DK31" s="86"/>
      <c r="DL31" s="87"/>
      <c r="DM31" s="87"/>
      <c r="DN31" s="87"/>
      <c r="DO31" s="87"/>
      <c r="DP31" s="87"/>
      <c r="DQ31" s="87"/>
      <c r="DR31" s="87"/>
      <c r="DS31" s="87"/>
      <c r="DT31" s="87"/>
      <c r="DU31" s="87"/>
      <c r="DV31" s="87"/>
      <c r="DW31" s="87"/>
      <c r="DX31" s="87"/>
      <c r="DY31" s="87"/>
      <c r="DZ31" s="87"/>
      <c r="EA31" s="87"/>
      <c r="EB31" s="87"/>
      <c r="EC31" s="87"/>
      <c r="ED31" s="32"/>
      <c r="EE31" s="32"/>
      <c r="EF31" s="32"/>
      <c r="EG31" s="32"/>
      <c r="EH31" s="32"/>
      <c r="EI31" s="32"/>
      <c r="EJ31" s="32"/>
      <c r="EK31" s="32"/>
      <c r="EL31" s="32"/>
      <c r="EM31" s="32"/>
      <c r="EN31" s="32"/>
      <c r="EO31" s="32"/>
      <c r="EP31" s="32"/>
      <c r="EQ31" s="32"/>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23"/>
      <c r="GL31" s="23"/>
      <c r="GM31" s="23"/>
      <c r="GN31" s="23"/>
      <c r="GO31" s="23"/>
      <c r="GP31" s="23"/>
      <c r="GQ31" s="23"/>
      <c r="GR31" s="23"/>
      <c r="GS31" s="23"/>
      <c r="GT31" s="23"/>
      <c r="GU31" s="23"/>
      <c r="GV31" s="23"/>
      <c r="GW31" s="23"/>
      <c r="GX31" s="23"/>
      <c r="GY31" s="23"/>
      <c r="GZ31" s="23"/>
      <c r="HA31" s="23"/>
      <c r="HB31" s="23"/>
      <c r="HC31" s="23"/>
      <c r="HD31" s="23"/>
      <c r="HE31" s="23"/>
      <c r="HF31" s="23"/>
      <c r="HG31" s="23"/>
      <c r="HH31" s="23"/>
      <c r="HI31" s="23"/>
      <c r="HJ31" s="23"/>
      <c r="HK31" s="23"/>
      <c r="HL31" s="23"/>
      <c r="HM31" s="23"/>
      <c r="HN31" s="23"/>
      <c r="HO31" s="23"/>
      <c r="HP31" s="23"/>
      <c r="HQ31" s="23"/>
      <c r="HR31" s="23"/>
      <c r="HS31" s="23"/>
      <c r="HT31" s="23"/>
      <c r="HU31" s="23"/>
      <c r="HV31" s="23"/>
      <c r="HW31" s="23"/>
      <c r="HX31" s="23"/>
      <c r="HY31" s="23"/>
      <c r="HZ31" s="23"/>
    </row>
    <row r="32" ht="30.0" customHeight="1">
      <c r="A32" s="8" t="s">
        <v>54</v>
      </c>
      <c r="B32" s="82" t="s">
        <v>55</v>
      </c>
      <c r="C32" s="83" t="s">
        <v>56</v>
      </c>
      <c r="D32" s="84"/>
      <c r="E32" s="85">
        <f>F31</f>
        <v>45623</v>
      </c>
      <c r="F32" s="85">
        <f>E32+3</f>
        <v>45626</v>
      </c>
      <c r="G32" s="77" t="str">
        <f>IF(OR(ISBLANK(ProjectSchedule!task_start),ISBLANK(ProjectSchedule!task_end)),"",ProjectSchedule!task_end-ProjectSchedule!task_start+1)</f>
        <v/>
      </c>
      <c r="H32" s="45"/>
      <c r="I32" s="45"/>
      <c r="J32" s="45"/>
      <c r="K32" s="45"/>
      <c r="L32" s="45"/>
      <c r="M32" s="45"/>
      <c r="N32" s="70"/>
      <c r="O32" s="71"/>
      <c r="P32" s="72"/>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87"/>
      <c r="DJ32" s="87"/>
      <c r="DK32" s="86"/>
      <c r="DL32" s="86"/>
      <c r="DM32" s="86"/>
      <c r="DN32" s="86"/>
      <c r="DO32" s="87"/>
      <c r="DP32" s="87"/>
      <c r="DQ32" s="87"/>
      <c r="DR32" s="87"/>
      <c r="DS32" s="87"/>
      <c r="DT32" s="87"/>
      <c r="DU32" s="87"/>
      <c r="DV32" s="87"/>
      <c r="DW32" s="87"/>
      <c r="DX32" s="87"/>
      <c r="DY32" s="87"/>
      <c r="DZ32" s="87"/>
      <c r="EA32" s="87"/>
      <c r="EB32" s="87"/>
      <c r="EC32" s="87"/>
      <c r="ED32" s="32"/>
      <c r="EE32" s="32"/>
      <c r="EF32" s="32"/>
      <c r="EG32" s="32"/>
      <c r="EH32" s="32"/>
      <c r="EI32" s="32"/>
      <c r="EJ32" s="32"/>
      <c r="EK32" s="32"/>
      <c r="EL32" s="32"/>
      <c r="EM32" s="32"/>
      <c r="EN32" s="32"/>
      <c r="EO32" s="32"/>
      <c r="EP32" s="32"/>
      <c r="EQ32" s="32"/>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row>
    <row r="33" ht="30.0" customHeight="1">
      <c r="A33" s="1" t="s">
        <v>57</v>
      </c>
      <c r="B33" s="82" t="s">
        <v>58</v>
      </c>
      <c r="C33" s="83" t="s">
        <v>28</v>
      </c>
      <c r="D33" s="84"/>
      <c r="E33" s="85">
        <f>F32+1</f>
        <v>45627</v>
      </c>
      <c r="F33" s="85">
        <f>E33+1</f>
        <v>45628</v>
      </c>
      <c r="G33" s="77" t="str">
        <f>IF(OR(ISBLANK(ProjectSchedule!task_start),ISBLANK(ProjectSchedule!task_end)),"",ProjectSchedule!task_end-ProjectSchedule!task_start+1)</f>
        <v/>
      </c>
      <c r="H33" s="45"/>
      <c r="I33" s="45"/>
      <c r="J33" s="45"/>
      <c r="K33" s="45"/>
      <c r="L33" s="45"/>
      <c r="M33" s="45"/>
      <c r="N33" s="70"/>
      <c r="O33" s="71"/>
      <c r="P33" s="72"/>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87"/>
      <c r="DJ33" s="87"/>
      <c r="DK33" s="87"/>
      <c r="DL33" s="87"/>
      <c r="DM33" s="87"/>
      <c r="DN33" s="87"/>
      <c r="DO33" s="86"/>
      <c r="DP33" s="86"/>
      <c r="DQ33" s="87"/>
      <c r="DR33" s="87"/>
      <c r="DS33" s="87"/>
      <c r="DT33" s="87"/>
      <c r="DU33" s="87"/>
      <c r="DV33" s="87"/>
      <c r="DW33" s="87"/>
      <c r="DX33" s="87"/>
      <c r="DY33" s="87"/>
      <c r="DZ33" s="87"/>
      <c r="EA33" s="87"/>
      <c r="EB33" s="87"/>
      <c r="EC33" s="87"/>
      <c r="ED33" s="32"/>
      <c r="EE33" s="32"/>
      <c r="EF33" s="32"/>
      <c r="EG33" s="32"/>
      <c r="EH33" s="32"/>
      <c r="EI33" s="32"/>
      <c r="EJ33" s="32"/>
      <c r="EK33" s="32"/>
      <c r="EL33" s="32"/>
      <c r="EM33" s="32"/>
      <c r="EN33" s="32"/>
      <c r="EO33" s="32"/>
      <c r="EP33" s="32"/>
      <c r="EQ33" s="32"/>
      <c r="ER33" s="88"/>
      <c r="ES33" s="88"/>
      <c r="ET33" s="88"/>
      <c r="EU33" s="88"/>
      <c r="EV33" s="88"/>
      <c r="EW33" s="88"/>
      <c r="EX33" s="88"/>
      <c r="EY33" s="88"/>
      <c r="EZ33" s="88"/>
      <c r="FA33" s="88"/>
      <c r="FB33" s="88"/>
      <c r="FC33" s="88"/>
      <c r="FD33" s="88"/>
      <c r="FE33" s="88"/>
      <c r="FF33" s="88"/>
      <c r="FG33" s="88"/>
      <c r="FH33" s="88"/>
      <c r="FI33" s="88"/>
      <c r="FJ33" s="88"/>
      <c r="FK33" s="88"/>
      <c r="FL33" s="88"/>
      <c r="FM33" s="88"/>
      <c r="FN33" s="88"/>
      <c r="FO33" s="88"/>
      <c r="FP33" s="88"/>
      <c r="FQ33" s="88"/>
      <c r="FR33" s="88"/>
      <c r="FS33" s="88"/>
      <c r="FT33" s="88"/>
      <c r="FU33" s="88"/>
      <c r="FV33" s="88"/>
      <c r="FW33" s="88"/>
      <c r="FX33" s="88"/>
      <c r="FY33" s="88"/>
      <c r="FZ33" s="88"/>
      <c r="GA33" s="88"/>
      <c r="GB33" s="88"/>
      <c r="GC33" s="88"/>
      <c r="GD33" s="88"/>
      <c r="GE33" s="88"/>
      <c r="GF33" s="88"/>
      <c r="GG33" s="88"/>
      <c r="GH33" s="88"/>
      <c r="GI33" s="88"/>
      <c r="GJ33" s="88"/>
      <c r="GK33" s="88"/>
      <c r="GL33" s="88"/>
      <c r="GM33" s="88"/>
      <c r="GN33" s="88"/>
      <c r="GO33" s="88"/>
      <c r="GP33" s="88"/>
      <c r="GQ33" s="88"/>
      <c r="GR33" s="88"/>
      <c r="GS33" s="88"/>
      <c r="GT33" s="88"/>
      <c r="GU33" s="88"/>
      <c r="GV33" s="88"/>
      <c r="GW33" s="88"/>
      <c r="GX33" s="88"/>
      <c r="GY33" s="88"/>
      <c r="GZ33" s="88"/>
      <c r="HA33" s="88"/>
      <c r="HB33" s="88"/>
      <c r="HC33" s="88"/>
      <c r="HD33" s="88"/>
      <c r="HE33" s="88"/>
      <c r="HF33" s="88"/>
      <c r="HG33" s="88"/>
      <c r="HH33" s="88"/>
      <c r="HI33" s="88"/>
      <c r="HJ33" s="88"/>
      <c r="HK33" s="88"/>
      <c r="HL33" s="88"/>
      <c r="HM33" s="88"/>
      <c r="HN33" s="88"/>
      <c r="HO33" s="88"/>
      <c r="HP33" s="88"/>
      <c r="HQ33" s="88"/>
      <c r="HR33" s="88"/>
      <c r="HS33" s="88"/>
      <c r="HT33" s="88"/>
      <c r="HU33" s="88"/>
      <c r="HV33" s="88"/>
      <c r="HW33" s="88"/>
      <c r="HX33" s="88"/>
      <c r="HY33" s="88"/>
      <c r="HZ33" s="88"/>
    </row>
    <row r="34" ht="30.0" customHeight="1">
      <c r="A34" s="8"/>
      <c r="B34" s="82" t="s">
        <v>59</v>
      </c>
      <c r="C34" s="83" t="s">
        <v>56</v>
      </c>
      <c r="D34" s="84"/>
      <c r="E34" s="85">
        <f t="shared" ref="E34:E37" si="8">F33+1</f>
        <v>45629</v>
      </c>
      <c r="F34" s="85">
        <f>E34+4</f>
        <v>45633</v>
      </c>
      <c r="G34" s="77" t="str">
        <f>IF(OR(ISBLANK(ProjectSchedule!task_start),ISBLANK(ProjectSchedule!task_end)),"",ProjectSchedule!task_end-ProjectSchedule!task_start+1)</f>
        <v/>
      </c>
      <c r="H34" s="45"/>
      <c r="I34" s="45"/>
      <c r="J34" s="45"/>
      <c r="K34" s="45"/>
      <c r="L34" s="45"/>
      <c r="M34" s="45"/>
      <c r="N34" s="70"/>
      <c r="O34" s="71"/>
      <c r="P34" s="72"/>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87"/>
      <c r="DJ34" s="87"/>
      <c r="DK34" s="87"/>
      <c r="DL34" s="87"/>
      <c r="DM34" s="87"/>
      <c r="DN34" s="87"/>
      <c r="DO34" s="87"/>
      <c r="DP34" s="87"/>
      <c r="DQ34" s="86"/>
      <c r="DR34" s="86"/>
      <c r="DS34" s="86"/>
      <c r="DT34" s="86"/>
      <c r="DU34" s="86"/>
      <c r="DV34" s="87"/>
      <c r="DW34" s="87"/>
      <c r="DX34" s="87"/>
      <c r="DY34" s="87"/>
      <c r="DZ34" s="87"/>
      <c r="EA34" s="87"/>
      <c r="EB34" s="87"/>
      <c r="EC34" s="87"/>
    </row>
    <row r="35" ht="30.0" customHeight="1">
      <c r="A35" s="8"/>
      <c r="B35" s="82" t="s">
        <v>60</v>
      </c>
      <c r="C35" s="83" t="s">
        <v>28</v>
      </c>
      <c r="D35" s="84"/>
      <c r="E35" s="85">
        <f t="shared" si="8"/>
        <v>45634</v>
      </c>
      <c r="F35" s="85">
        <f>E35+2</f>
        <v>45636</v>
      </c>
      <c r="G35" s="77" t="str">
        <f>IF(OR(ISBLANK(ProjectSchedule!task_start),ISBLANK(ProjectSchedule!task_end)),"",ProjectSchedule!task_end-ProjectSchedule!task_start+1)</f>
        <v/>
      </c>
      <c r="H35" s="45"/>
      <c r="I35" s="45"/>
      <c r="J35" s="45"/>
      <c r="K35" s="45"/>
      <c r="L35" s="45"/>
      <c r="M35" s="45"/>
      <c r="N35" s="70"/>
      <c r="O35" s="71"/>
      <c r="P35" s="72"/>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87"/>
      <c r="DJ35" s="87"/>
      <c r="DK35" s="87"/>
      <c r="DL35" s="87"/>
      <c r="DM35" s="87"/>
      <c r="DN35" s="87"/>
      <c r="DO35" s="87"/>
      <c r="DP35" s="87"/>
      <c r="DQ35" s="87"/>
      <c r="DR35" s="87"/>
      <c r="DS35" s="87"/>
      <c r="DT35" s="87"/>
      <c r="DU35" s="87"/>
      <c r="DV35" s="86"/>
      <c r="DW35" s="86"/>
      <c r="DX35" s="86"/>
      <c r="DY35" s="87"/>
      <c r="DZ35" s="87"/>
      <c r="EA35" s="87"/>
      <c r="EB35" s="87"/>
      <c r="EC35" s="87"/>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23"/>
      <c r="FP35" s="23"/>
      <c r="FQ35" s="23"/>
      <c r="FR35" s="23"/>
      <c r="FS35" s="23"/>
      <c r="FT35" s="23"/>
      <c r="FU35" s="23"/>
      <c r="FV35" s="23"/>
      <c r="FW35" s="23"/>
      <c r="FX35" s="23"/>
      <c r="FY35" s="23"/>
      <c r="FZ35" s="23"/>
      <c r="GA35" s="23"/>
      <c r="GB35" s="23"/>
      <c r="GC35" s="23"/>
      <c r="GD35" s="23"/>
      <c r="GE35" s="23"/>
      <c r="GF35" s="23"/>
      <c r="GG35" s="23"/>
      <c r="GH35" s="23"/>
      <c r="GI35" s="23"/>
      <c r="GJ35" s="23"/>
      <c r="GK35" s="23"/>
      <c r="GL35" s="23"/>
      <c r="GM35" s="23"/>
      <c r="GN35" s="23"/>
      <c r="GO35" s="23"/>
      <c r="GP35" s="23"/>
      <c r="GQ35" s="23"/>
      <c r="GR35" s="23"/>
      <c r="GS35" s="23"/>
      <c r="GT35" s="23"/>
      <c r="GU35" s="23"/>
      <c r="GV35" s="23"/>
      <c r="GW35" s="23"/>
      <c r="GX35" s="23"/>
      <c r="GY35" s="23"/>
      <c r="GZ35" s="23"/>
      <c r="HA35" s="23"/>
      <c r="HB35" s="23"/>
      <c r="HC35" s="23"/>
      <c r="HD35" s="23"/>
      <c r="HE35" s="23"/>
      <c r="HF35" s="23"/>
      <c r="HG35" s="23"/>
      <c r="HH35" s="23"/>
      <c r="HI35" s="23"/>
      <c r="HJ35" s="23"/>
      <c r="HK35" s="23"/>
      <c r="HL35" s="23"/>
      <c r="HM35" s="23"/>
      <c r="HN35" s="23"/>
      <c r="HO35" s="23"/>
      <c r="HP35" s="23"/>
      <c r="HQ35" s="23"/>
      <c r="HR35" s="23"/>
      <c r="HS35" s="23"/>
      <c r="HT35" s="23"/>
      <c r="HU35" s="23"/>
      <c r="HV35" s="23"/>
      <c r="HW35" s="23"/>
      <c r="HX35" s="23"/>
      <c r="HY35" s="23"/>
      <c r="HZ35" s="23"/>
    </row>
    <row r="36" ht="30.0" customHeight="1">
      <c r="A36" s="8"/>
      <c r="B36" s="82" t="s">
        <v>61</v>
      </c>
      <c r="C36" s="83" t="s">
        <v>24</v>
      </c>
      <c r="D36" s="84"/>
      <c r="E36" s="85">
        <f t="shared" si="8"/>
        <v>45637</v>
      </c>
      <c r="F36" s="85">
        <f>E36+1</f>
        <v>45638</v>
      </c>
      <c r="G36" s="77" t="str">
        <f>IF(OR(ISBLANK(ProjectSchedule!task_start),ISBLANK(ProjectSchedule!task_end)),"",ProjectSchedule!task_end-ProjectSchedule!task_start+1)</f>
        <v/>
      </c>
      <c r="H36" s="45"/>
      <c r="I36" s="45"/>
      <c r="J36" s="45"/>
      <c r="K36" s="45"/>
      <c r="L36" s="45"/>
      <c r="M36" s="45"/>
      <c r="N36" s="70"/>
      <c r="O36" s="71"/>
      <c r="P36" s="72"/>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87"/>
      <c r="DJ36" s="87"/>
      <c r="DK36" s="87"/>
      <c r="DL36" s="87"/>
      <c r="DM36" s="87"/>
      <c r="DN36" s="87"/>
      <c r="DO36" s="87"/>
      <c r="DP36" s="87"/>
      <c r="DQ36" s="87"/>
      <c r="DR36" s="87"/>
      <c r="DS36" s="87"/>
      <c r="DT36" s="87"/>
      <c r="DU36" s="87"/>
      <c r="DV36" s="87"/>
      <c r="DW36" s="87"/>
      <c r="DX36" s="87"/>
      <c r="DY36" s="86"/>
      <c r="DZ36" s="86"/>
      <c r="EA36" s="87"/>
      <c r="EB36" s="87"/>
      <c r="EC36" s="87"/>
      <c r="ED36" s="88"/>
      <c r="EE36" s="88"/>
      <c r="EF36" s="88"/>
      <c r="EG36" s="88"/>
      <c r="EH36" s="88"/>
      <c r="EI36" s="88"/>
      <c r="EJ36" s="88"/>
      <c r="EK36" s="88"/>
      <c r="EL36" s="88"/>
      <c r="EM36" s="88"/>
      <c r="EN36" s="88"/>
      <c r="EO36" s="88"/>
      <c r="EP36" s="88"/>
      <c r="EQ36" s="88"/>
      <c r="ER36" s="88"/>
      <c r="ES36" s="88"/>
      <c r="ET36" s="88"/>
      <c r="EU36" s="88"/>
      <c r="EV36" s="88"/>
      <c r="EW36" s="88"/>
      <c r="EX36" s="88"/>
      <c r="EY36" s="88"/>
      <c r="EZ36" s="88"/>
      <c r="FA36" s="88"/>
      <c r="FB36" s="88"/>
      <c r="FC36" s="88"/>
      <c r="FD36" s="88"/>
      <c r="FE36" s="88"/>
      <c r="FF36" s="88"/>
      <c r="FG36" s="88"/>
      <c r="FH36" s="88"/>
      <c r="FI36" s="88"/>
      <c r="FJ36" s="88"/>
      <c r="FK36" s="88"/>
      <c r="FL36" s="88"/>
      <c r="FM36" s="88"/>
      <c r="FN36" s="88"/>
      <c r="FO36" s="88"/>
      <c r="FP36" s="88"/>
      <c r="FQ36" s="88"/>
      <c r="FR36" s="88"/>
      <c r="FS36" s="88"/>
      <c r="FT36" s="88"/>
      <c r="FU36" s="88"/>
      <c r="FV36" s="88"/>
      <c r="FW36" s="88"/>
      <c r="FX36" s="88"/>
      <c r="FY36" s="88"/>
      <c r="FZ36" s="88"/>
      <c r="GA36" s="88"/>
      <c r="GB36" s="88"/>
      <c r="GC36" s="88"/>
      <c r="GD36" s="88"/>
      <c r="GE36" s="88"/>
      <c r="GF36" s="88"/>
      <c r="GG36" s="88"/>
      <c r="GH36" s="88"/>
      <c r="GI36" s="88"/>
      <c r="GJ36" s="88"/>
      <c r="GK36" s="88"/>
      <c r="GL36" s="88"/>
      <c r="GM36" s="88"/>
      <c r="GN36" s="88"/>
      <c r="GO36" s="88"/>
      <c r="GP36" s="88"/>
      <c r="GQ36" s="88"/>
      <c r="GR36" s="88"/>
      <c r="GS36" s="88"/>
      <c r="GT36" s="88"/>
      <c r="GU36" s="88"/>
      <c r="GV36" s="88"/>
      <c r="GW36" s="88"/>
      <c r="GX36" s="88"/>
      <c r="GY36" s="88"/>
      <c r="GZ36" s="88"/>
      <c r="HA36" s="88"/>
      <c r="HB36" s="88"/>
      <c r="HC36" s="88"/>
      <c r="HD36" s="88"/>
      <c r="HE36" s="88"/>
      <c r="HF36" s="88"/>
      <c r="HG36" s="88"/>
      <c r="HH36" s="88"/>
      <c r="HI36" s="88"/>
      <c r="HJ36" s="88"/>
      <c r="HK36" s="88"/>
      <c r="HL36" s="88"/>
      <c r="HM36" s="88"/>
      <c r="HN36" s="88"/>
      <c r="HO36" s="88"/>
      <c r="HP36" s="88"/>
      <c r="HQ36" s="88"/>
      <c r="HR36" s="88"/>
      <c r="HS36" s="88"/>
      <c r="HT36" s="88"/>
      <c r="HU36" s="88"/>
      <c r="HV36" s="88"/>
      <c r="HW36" s="88"/>
      <c r="HX36" s="88"/>
      <c r="HY36" s="88"/>
      <c r="HZ36" s="88"/>
    </row>
    <row r="37" ht="30.0" customHeight="1">
      <c r="A37" s="8"/>
      <c r="B37" s="82" t="s">
        <v>62</v>
      </c>
      <c r="C37" s="83" t="s">
        <v>56</v>
      </c>
      <c r="D37" s="84"/>
      <c r="E37" s="85">
        <f t="shared" si="8"/>
        <v>45639</v>
      </c>
      <c r="F37" s="85">
        <f>E37+2</f>
        <v>45641</v>
      </c>
      <c r="G37" s="77" t="str">
        <f>IF(OR(ISBLANK(ProjectSchedule!task_start),ISBLANK(ProjectSchedule!task_end)),"",ProjectSchedule!task_end-ProjectSchedule!task_start+1)</f>
        <v/>
      </c>
      <c r="H37" s="45"/>
      <c r="I37" s="45"/>
      <c r="J37" s="45"/>
      <c r="K37" s="45"/>
      <c r="L37" s="45"/>
      <c r="M37" s="45"/>
      <c r="N37" s="70"/>
      <c r="O37" s="71"/>
      <c r="P37" s="72"/>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87"/>
      <c r="DJ37" s="87"/>
      <c r="DK37" s="87"/>
      <c r="DL37" s="87"/>
      <c r="DM37" s="87"/>
      <c r="DN37" s="87"/>
      <c r="DO37" s="87"/>
      <c r="DP37" s="87"/>
      <c r="DQ37" s="87"/>
      <c r="DR37" s="87"/>
      <c r="DS37" s="87"/>
      <c r="DT37" s="87"/>
      <c r="DU37" s="87"/>
      <c r="DV37" s="87"/>
      <c r="DW37" s="87"/>
      <c r="DX37" s="87"/>
      <c r="DY37" s="87"/>
      <c r="DZ37" s="87"/>
      <c r="EA37" s="86"/>
      <c r="EB37" s="86"/>
      <c r="EC37" s="86"/>
    </row>
    <row r="38" ht="30.0" customHeight="1">
      <c r="A38" s="8"/>
      <c r="Y38" s="31"/>
    </row>
    <row r="39" ht="30.0" customHeight="1">
      <c r="A39" s="8"/>
      <c r="Y39" s="31"/>
    </row>
    <row r="40" ht="30.0" customHeight="1">
      <c r="A40" s="8"/>
      <c r="Y40" s="31"/>
    </row>
    <row r="41" ht="30.0" customHeight="1">
      <c r="A41" s="8"/>
    </row>
    <row r="42" ht="30.0" customHeight="1">
      <c r="A42" s="8"/>
    </row>
    <row r="43" ht="30.0" customHeight="1">
      <c r="A43" s="8"/>
    </row>
    <row r="44" ht="30.0" customHeight="1">
      <c r="A44" s="8"/>
    </row>
    <row r="45" ht="30.0" customHeight="1">
      <c r="A45" s="8"/>
    </row>
    <row r="46" ht="30.0" customHeight="1">
      <c r="A46" s="8"/>
    </row>
    <row r="47" ht="30.0" customHeight="1">
      <c r="A47" s="8"/>
    </row>
    <row r="48" ht="30.0" customHeight="1">
      <c r="A48" s="8"/>
    </row>
    <row r="49" ht="30.0" customHeight="1">
      <c r="A49" s="8"/>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sheetData>
  <mergeCells count="43">
    <mergeCell ref="CN3:CT3"/>
    <mergeCell ref="CU3:DA3"/>
    <mergeCell ref="DB3:DH3"/>
    <mergeCell ref="DI3:DO3"/>
    <mergeCell ref="DP3:DV3"/>
    <mergeCell ref="DW3:EC3"/>
    <mergeCell ref="ED3:EJ3"/>
    <mergeCell ref="EK3:EQ3"/>
    <mergeCell ref="AQ3:AW3"/>
    <mergeCell ref="AX3:BD3"/>
    <mergeCell ref="BE3:BK3"/>
    <mergeCell ref="BL3:BR3"/>
    <mergeCell ref="BS3:BY3"/>
    <mergeCell ref="BZ3:CF3"/>
    <mergeCell ref="CG3:CM3"/>
    <mergeCell ref="H3:N3"/>
    <mergeCell ref="H4:N4"/>
    <mergeCell ref="O4:U4"/>
    <mergeCell ref="V4:AB4"/>
    <mergeCell ref="C3:D3"/>
    <mergeCell ref="E3:F3"/>
    <mergeCell ref="O3:U3"/>
    <mergeCell ref="V3:AB3"/>
    <mergeCell ref="AC3:AI3"/>
    <mergeCell ref="AJ3:AP3"/>
    <mergeCell ref="C4:D4"/>
    <mergeCell ref="AC4:AI4"/>
    <mergeCell ref="AJ4:AP4"/>
    <mergeCell ref="AQ4:AW4"/>
    <mergeCell ref="AX4:BD4"/>
    <mergeCell ref="BE4:BK4"/>
    <mergeCell ref="BL4:BR4"/>
    <mergeCell ref="BS4:BY4"/>
    <mergeCell ref="DW4:EC4"/>
    <mergeCell ref="ED4:EJ4"/>
    <mergeCell ref="EK4:EQ4"/>
    <mergeCell ref="BZ4:CF4"/>
    <mergeCell ref="CG4:CM4"/>
    <mergeCell ref="CN4:CT4"/>
    <mergeCell ref="CU4:DA4"/>
    <mergeCell ref="DB4:DH4"/>
    <mergeCell ref="DI4:DO4"/>
    <mergeCell ref="DP4:DV4"/>
  </mergeCells>
  <conditionalFormatting sqref="BK2:EC2 ED2:EQ3 ER2:HZ33 H5:Q46 R5:S41 T5:T39 U5:AD40 AE5:AH39 AI5:EC46 ED5:EQ33 G24:G31 ED35:HZ36 E38 AC42:AH46 R44:X46 Z44:AB46">
    <cfRule type="expression" dxfId="0" priority="1">
      <formula>AND(TODAY()&gt;=BK$5,TODAY()&lt;BL$5)</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hyperlinks>
    <hyperlink r:id="rId1" ref="H1"/>
    <hyperlink r:id="rId2" ref="H2"/>
  </hyperlinks>
  <printOptions horizontalCentered="1"/>
  <pageMargins bottom="0.5" footer="0.0" header="0.0" left="0.35" right="0.35" top="0.35"/>
  <pageSetup fitToHeight="0" paperSize="9" orientation="landscape"/>
  <headerFooter>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9"/>
      <c r="B1" s="4"/>
      <c r="C1" s="4"/>
      <c r="D1" s="4"/>
      <c r="E1" s="4"/>
      <c r="F1" s="4"/>
      <c r="G1" s="4"/>
      <c r="H1" s="4"/>
      <c r="I1" s="4"/>
      <c r="J1" s="4"/>
      <c r="K1" s="4"/>
      <c r="L1" s="4"/>
      <c r="M1" s="4"/>
      <c r="N1" s="4"/>
      <c r="O1" s="4"/>
      <c r="P1" s="4"/>
      <c r="Q1" s="4"/>
      <c r="R1" s="4"/>
      <c r="S1" s="4"/>
      <c r="T1" s="4"/>
      <c r="U1" s="4"/>
      <c r="V1" s="4"/>
      <c r="W1" s="4"/>
      <c r="X1" s="4"/>
      <c r="Y1" s="4"/>
      <c r="Z1" s="4"/>
    </row>
    <row r="2" ht="13.5" customHeight="1">
      <c r="A2" s="90" t="s">
        <v>2</v>
      </c>
      <c r="B2" s="91"/>
      <c r="C2" s="92"/>
      <c r="D2" s="92"/>
      <c r="E2" s="92"/>
      <c r="F2" s="92"/>
      <c r="G2" s="92"/>
      <c r="H2" s="92"/>
      <c r="I2" s="92"/>
      <c r="J2" s="92"/>
      <c r="K2" s="92"/>
      <c r="L2" s="92"/>
      <c r="M2" s="92"/>
      <c r="N2" s="92"/>
      <c r="O2" s="92"/>
      <c r="P2" s="92"/>
      <c r="Q2" s="92"/>
      <c r="R2" s="92"/>
      <c r="S2" s="92"/>
      <c r="T2" s="92"/>
      <c r="U2" s="92"/>
      <c r="V2" s="92"/>
      <c r="W2" s="92"/>
      <c r="X2" s="92"/>
      <c r="Y2" s="92"/>
      <c r="Z2" s="92"/>
    </row>
    <row r="3" ht="27.0" customHeight="1">
      <c r="A3" s="93" t="s">
        <v>5</v>
      </c>
      <c r="B3" s="94"/>
      <c r="C3" s="95"/>
      <c r="D3" s="95"/>
      <c r="E3" s="95"/>
      <c r="F3" s="95"/>
      <c r="G3" s="95"/>
      <c r="H3" s="95"/>
      <c r="I3" s="95"/>
      <c r="J3" s="95"/>
      <c r="K3" s="95"/>
      <c r="L3" s="95"/>
      <c r="M3" s="95"/>
      <c r="N3" s="95"/>
      <c r="O3" s="95"/>
      <c r="P3" s="95"/>
      <c r="Q3" s="95"/>
      <c r="R3" s="95"/>
      <c r="S3" s="95"/>
      <c r="T3" s="95"/>
      <c r="U3" s="95"/>
      <c r="V3" s="95"/>
      <c r="W3" s="95"/>
      <c r="X3" s="95"/>
      <c r="Y3" s="95"/>
      <c r="Z3" s="95"/>
    </row>
    <row r="4" ht="13.5" customHeight="1">
      <c r="A4" s="96" t="s">
        <v>63</v>
      </c>
      <c r="B4" s="97"/>
      <c r="C4" s="97"/>
      <c r="D4" s="97"/>
      <c r="E4" s="97"/>
      <c r="F4" s="97"/>
      <c r="G4" s="97"/>
      <c r="H4" s="97"/>
      <c r="I4" s="97"/>
      <c r="J4" s="97"/>
      <c r="K4" s="97"/>
      <c r="L4" s="97"/>
      <c r="M4" s="97"/>
      <c r="N4" s="97"/>
      <c r="O4" s="97"/>
      <c r="P4" s="97"/>
      <c r="Q4" s="97"/>
      <c r="R4" s="97"/>
      <c r="S4" s="97"/>
      <c r="T4" s="97"/>
      <c r="U4" s="97"/>
      <c r="V4" s="97"/>
      <c r="W4" s="97"/>
      <c r="X4" s="97"/>
      <c r="Y4" s="97"/>
      <c r="Z4" s="97"/>
    </row>
    <row r="5" ht="73.5" customHeight="1">
      <c r="A5" s="98" t="s">
        <v>64</v>
      </c>
      <c r="B5" s="4"/>
      <c r="C5" s="4"/>
      <c r="D5" s="4"/>
      <c r="E5" s="4"/>
      <c r="F5" s="4"/>
      <c r="G5" s="4"/>
      <c r="H5" s="4"/>
      <c r="I5" s="4"/>
      <c r="J5" s="4"/>
      <c r="K5" s="4"/>
      <c r="L5" s="4"/>
      <c r="M5" s="4"/>
      <c r="N5" s="4"/>
      <c r="O5" s="4"/>
      <c r="P5" s="4"/>
      <c r="Q5" s="4"/>
      <c r="R5" s="4"/>
      <c r="S5" s="4"/>
      <c r="T5" s="4"/>
      <c r="U5" s="4"/>
      <c r="V5" s="4"/>
      <c r="W5" s="4"/>
      <c r="X5" s="4"/>
      <c r="Y5" s="4"/>
      <c r="Z5" s="4"/>
    </row>
    <row r="6" ht="26.25" customHeight="1">
      <c r="A6" s="96" t="s">
        <v>65</v>
      </c>
      <c r="B6" s="4"/>
      <c r="C6" s="4"/>
      <c r="D6" s="4"/>
      <c r="E6" s="4"/>
      <c r="F6" s="4"/>
      <c r="G6" s="4"/>
      <c r="H6" s="4"/>
      <c r="I6" s="4"/>
      <c r="J6" s="4"/>
      <c r="K6" s="4"/>
      <c r="L6" s="4"/>
      <c r="M6" s="4"/>
      <c r="N6" s="4"/>
      <c r="O6" s="4"/>
      <c r="P6" s="4"/>
      <c r="Q6" s="4"/>
      <c r="R6" s="4"/>
      <c r="S6" s="4"/>
      <c r="T6" s="4"/>
      <c r="U6" s="4"/>
      <c r="V6" s="4"/>
      <c r="W6" s="4"/>
      <c r="X6" s="4"/>
      <c r="Y6" s="4"/>
      <c r="Z6" s="4"/>
    </row>
    <row r="7" ht="228.0" customHeight="1">
      <c r="A7" s="99" t="s">
        <v>66</v>
      </c>
      <c r="B7" s="89"/>
      <c r="C7" s="89"/>
      <c r="D7" s="89"/>
      <c r="E7" s="89"/>
      <c r="F7" s="89"/>
      <c r="G7" s="89"/>
      <c r="H7" s="89"/>
      <c r="I7" s="89"/>
      <c r="J7" s="89"/>
      <c r="K7" s="89"/>
      <c r="L7" s="89"/>
      <c r="M7" s="89"/>
      <c r="N7" s="89"/>
      <c r="O7" s="89"/>
      <c r="P7" s="89"/>
      <c r="Q7" s="89"/>
      <c r="R7" s="89"/>
      <c r="S7" s="89"/>
      <c r="T7" s="89"/>
      <c r="U7" s="89"/>
      <c r="V7" s="89"/>
      <c r="W7" s="89"/>
      <c r="X7" s="89"/>
      <c r="Y7" s="89"/>
      <c r="Z7" s="89"/>
    </row>
    <row r="8" ht="13.5" customHeight="1">
      <c r="A8" s="96" t="s">
        <v>67</v>
      </c>
      <c r="B8" s="97"/>
      <c r="C8" s="97"/>
      <c r="D8" s="97"/>
      <c r="E8" s="97"/>
      <c r="F8" s="97"/>
      <c r="G8" s="97"/>
      <c r="H8" s="97"/>
      <c r="I8" s="97"/>
      <c r="J8" s="97"/>
      <c r="K8" s="97"/>
      <c r="L8" s="97"/>
      <c r="M8" s="97"/>
      <c r="N8" s="97"/>
      <c r="O8" s="97"/>
      <c r="P8" s="97"/>
      <c r="Q8" s="97"/>
      <c r="R8" s="97"/>
      <c r="S8" s="97"/>
      <c r="T8" s="97"/>
      <c r="U8" s="97"/>
      <c r="V8" s="97"/>
      <c r="W8" s="97"/>
      <c r="X8" s="97"/>
      <c r="Y8" s="97"/>
      <c r="Z8" s="97"/>
    </row>
    <row r="9" ht="13.5" customHeight="1">
      <c r="A9" s="98" t="s">
        <v>68</v>
      </c>
      <c r="B9" s="4"/>
      <c r="C9" s="4"/>
      <c r="D9" s="4"/>
      <c r="E9" s="4"/>
      <c r="F9" s="4"/>
      <c r="G9" s="4"/>
      <c r="H9" s="4"/>
      <c r="I9" s="4"/>
      <c r="J9" s="4"/>
      <c r="K9" s="4"/>
      <c r="L9" s="4"/>
      <c r="M9" s="4"/>
      <c r="N9" s="4"/>
      <c r="O9" s="4"/>
      <c r="P9" s="4"/>
      <c r="Q9" s="4"/>
      <c r="R9" s="4"/>
      <c r="S9" s="4"/>
      <c r="T9" s="4"/>
      <c r="U9" s="4"/>
      <c r="V9" s="4"/>
      <c r="W9" s="4"/>
      <c r="X9" s="4"/>
      <c r="Y9" s="4"/>
      <c r="Z9" s="4"/>
    </row>
    <row r="10" ht="27.75" customHeight="1">
      <c r="A10" s="100" t="s">
        <v>69</v>
      </c>
      <c r="B10" s="89"/>
      <c r="C10" s="89"/>
      <c r="D10" s="89"/>
      <c r="E10" s="89"/>
      <c r="F10" s="89"/>
      <c r="G10" s="89"/>
      <c r="H10" s="89"/>
      <c r="I10" s="89"/>
      <c r="J10" s="89"/>
      <c r="K10" s="89"/>
      <c r="L10" s="89"/>
      <c r="M10" s="89"/>
      <c r="N10" s="89"/>
      <c r="O10" s="89"/>
      <c r="P10" s="89"/>
      <c r="Q10" s="89"/>
      <c r="R10" s="89"/>
      <c r="S10" s="89"/>
      <c r="T10" s="89"/>
      <c r="U10" s="89"/>
      <c r="V10" s="89"/>
      <c r="W10" s="89"/>
      <c r="X10" s="89"/>
      <c r="Y10" s="89"/>
      <c r="Z10" s="89"/>
    </row>
    <row r="11" ht="13.5" customHeight="1">
      <c r="A11" s="96" t="s">
        <v>70</v>
      </c>
      <c r="B11" s="97"/>
      <c r="C11" s="97"/>
      <c r="D11" s="97"/>
      <c r="E11" s="97"/>
      <c r="F11" s="97"/>
      <c r="G11" s="97"/>
      <c r="H11" s="97"/>
      <c r="I11" s="97"/>
      <c r="J11" s="97"/>
      <c r="K11" s="97"/>
      <c r="L11" s="97"/>
      <c r="M11" s="97"/>
      <c r="N11" s="97"/>
      <c r="O11" s="97"/>
      <c r="P11" s="97"/>
      <c r="Q11" s="97"/>
      <c r="R11" s="97"/>
      <c r="S11" s="97"/>
      <c r="T11" s="97"/>
      <c r="U11" s="97"/>
      <c r="V11" s="97"/>
      <c r="W11" s="97"/>
      <c r="X11" s="97"/>
      <c r="Y11" s="97"/>
      <c r="Z11" s="97"/>
    </row>
    <row r="12" ht="13.5" customHeight="1">
      <c r="A12" s="98" t="s">
        <v>71</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100" t="s">
        <v>72</v>
      </c>
      <c r="B13" s="89"/>
      <c r="C13" s="89"/>
      <c r="D13" s="89"/>
      <c r="E13" s="89"/>
      <c r="F13" s="89"/>
      <c r="G13" s="89"/>
      <c r="H13" s="89"/>
      <c r="I13" s="89"/>
      <c r="J13" s="89"/>
      <c r="K13" s="89"/>
      <c r="L13" s="89"/>
      <c r="M13" s="89"/>
      <c r="N13" s="89"/>
      <c r="O13" s="89"/>
      <c r="P13" s="89"/>
      <c r="Q13" s="89"/>
      <c r="R13" s="89"/>
      <c r="S13" s="89"/>
      <c r="T13" s="89"/>
      <c r="U13" s="89"/>
      <c r="V13" s="89"/>
      <c r="W13" s="89"/>
      <c r="X13" s="89"/>
      <c r="Y13" s="89"/>
      <c r="Z13" s="89"/>
    </row>
    <row r="14" ht="13.5" customHeight="1">
      <c r="A14" s="96" t="s">
        <v>73</v>
      </c>
      <c r="B14" s="97"/>
      <c r="C14" s="97"/>
      <c r="D14" s="97"/>
      <c r="E14" s="97"/>
      <c r="F14" s="97"/>
      <c r="G14" s="97"/>
      <c r="H14" s="97"/>
      <c r="I14" s="97"/>
      <c r="J14" s="97"/>
      <c r="K14" s="97"/>
      <c r="L14" s="97"/>
      <c r="M14" s="97"/>
      <c r="N14" s="97"/>
      <c r="O14" s="97"/>
      <c r="P14" s="97"/>
      <c r="Q14" s="97"/>
      <c r="R14" s="97"/>
      <c r="S14" s="97"/>
      <c r="T14" s="97"/>
      <c r="U14" s="97"/>
      <c r="V14" s="97"/>
      <c r="W14" s="97"/>
      <c r="X14" s="97"/>
      <c r="Y14" s="97"/>
      <c r="Z14" s="97"/>
    </row>
    <row r="15" ht="93.75" customHeight="1">
      <c r="A15" s="98" t="s">
        <v>74</v>
      </c>
      <c r="B15" s="4"/>
      <c r="C15" s="4"/>
      <c r="D15" s="4"/>
      <c r="E15" s="4"/>
      <c r="F15" s="4"/>
      <c r="G15" s="4"/>
      <c r="H15" s="4"/>
      <c r="I15" s="4"/>
      <c r="J15" s="4"/>
      <c r="K15" s="4"/>
      <c r="L15" s="4"/>
      <c r="M15" s="4"/>
      <c r="N15" s="4"/>
      <c r="O15" s="4"/>
      <c r="P15" s="4"/>
      <c r="Q15" s="4"/>
      <c r="R15" s="4"/>
      <c r="S15" s="4"/>
      <c r="T15" s="4"/>
      <c r="U15" s="4"/>
      <c r="V15" s="4"/>
      <c r="W15" s="4"/>
      <c r="X15" s="4"/>
      <c r="Y15" s="4"/>
      <c r="Z15" s="4"/>
    </row>
    <row r="16" ht="13.5" customHeight="1">
      <c r="A16" s="98" t="s">
        <v>75</v>
      </c>
      <c r="B16" s="4"/>
      <c r="C16" s="4"/>
      <c r="D16" s="4"/>
      <c r="E16" s="4"/>
      <c r="F16" s="4"/>
      <c r="G16" s="4"/>
      <c r="H16" s="4"/>
      <c r="I16" s="4"/>
      <c r="J16" s="4"/>
      <c r="K16" s="4"/>
      <c r="L16" s="4"/>
      <c r="M16" s="4"/>
      <c r="N16" s="4"/>
      <c r="O16" s="4"/>
      <c r="P16" s="4"/>
      <c r="Q16" s="4"/>
      <c r="R16" s="4"/>
      <c r="S16" s="4"/>
      <c r="T16" s="4"/>
      <c r="U16" s="4"/>
      <c r="V16" s="4"/>
      <c r="W16" s="4"/>
      <c r="X16" s="4"/>
      <c r="Y16" s="4"/>
      <c r="Z16" s="4"/>
    </row>
    <row r="17" ht="13.5" customHeight="1">
      <c r="A17" s="89"/>
      <c r="B17" s="4"/>
      <c r="C17" s="4"/>
      <c r="D17" s="4"/>
      <c r="E17" s="4"/>
      <c r="F17" s="4"/>
      <c r="G17" s="4"/>
      <c r="H17" s="4"/>
      <c r="I17" s="4"/>
      <c r="J17" s="4"/>
      <c r="K17" s="4"/>
      <c r="L17" s="4"/>
      <c r="M17" s="4"/>
      <c r="N17" s="4"/>
      <c r="O17" s="4"/>
      <c r="P17" s="4"/>
      <c r="Q17" s="4"/>
      <c r="R17" s="4"/>
      <c r="S17" s="4"/>
      <c r="T17" s="4"/>
      <c r="U17" s="4"/>
      <c r="V17" s="4"/>
      <c r="W17" s="4"/>
      <c r="X17" s="4"/>
      <c r="Y17" s="4"/>
      <c r="Z17" s="4"/>
    </row>
    <row r="18" ht="13.5" customHeight="1">
      <c r="A18" s="89"/>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89"/>
      <c r="B19" s="4"/>
      <c r="C19" s="4"/>
      <c r="D19" s="4"/>
      <c r="E19" s="4"/>
      <c r="F19" s="4"/>
      <c r="G19" s="4"/>
      <c r="H19" s="4"/>
      <c r="I19" s="4"/>
      <c r="J19" s="4"/>
      <c r="K19" s="4"/>
      <c r="L19" s="4"/>
      <c r="M19" s="4"/>
      <c r="N19" s="4"/>
      <c r="O19" s="4"/>
      <c r="P19" s="4"/>
      <c r="Q19" s="4"/>
      <c r="R19" s="4"/>
      <c r="S19" s="4"/>
      <c r="T19" s="4"/>
      <c r="U19" s="4"/>
      <c r="V19" s="4"/>
      <c r="W19" s="4"/>
      <c r="X19" s="4"/>
      <c r="Y19" s="4"/>
      <c r="Z19" s="4"/>
    </row>
    <row r="20" ht="13.5" customHeight="1">
      <c r="A20" s="89"/>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89"/>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89"/>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89"/>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89"/>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89"/>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89"/>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89"/>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89"/>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89"/>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89"/>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89"/>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89"/>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89"/>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89"/>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89"/>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89"/>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89"/>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89"/>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89"/>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89"/>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89"/>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89"/>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89"/>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89"/>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89"/>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89"/>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89"/>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89"/>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89"/>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89"/>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89"/>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89"/>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89"/>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89"/>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89"/>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89"/>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89"/>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89"/>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89"/>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89"/>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89"/>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89"/>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89"/>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89"/>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89"/>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89"/>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89"/>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89"/>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89"/>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89"/>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89"/>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89"/>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89"/>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89"/>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89"/>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89"/>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89"/>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89"/>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89"/>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89"/>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89"/>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89"/>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89"/>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89"/>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89"/>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89"/>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89"/>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89"/>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89"/>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89"/>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89"/>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89"/>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89"/>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89"/>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89"/>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89"/>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89"/>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89"/>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89"/>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89"/>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89"/>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89"/>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89"/>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89"/>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89"/>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89"/>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89"/>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89"/>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89"/>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89"/>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89"/>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89"/>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89"/>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89"/>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89"/>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89"/>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89"/>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89"/>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89"/>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89"/>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89"/>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89"/>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89"/>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89"/>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89"/>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89"/>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89"/>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89"/>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89"/>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89"/>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89"/>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89"/>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89"/>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89"/>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89"/>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89"/>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89"/>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89"/>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89"/>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89"/>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89"/>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89"/>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89"/>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89"/>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89"/>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89"/>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89"/>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89"/>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89"/>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89"/>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89"/>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89"/>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89"/>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89"/>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89"/>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89"/>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89"/>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89"/>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89"/>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89"/>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89"/>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89"/>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89"/>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89"/>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89"/>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89"/>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89"/>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89"/>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89"/>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89"/>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89"/>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89"/>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89"/>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89"/>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89"/>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89"/>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89"/>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89"/>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89"/>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89"/>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89"/>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89"/>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89"/>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89"/>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89"/>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89"/>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89"/>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89"/>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89"/>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89"/>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89"/>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89"/>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89"/>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89"/>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89"/>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89"/>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89"/>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89"/>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89"/>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89"/>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89"/>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89"/>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89"/>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89"/>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89"/>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89"/>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89"/>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89"/>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89"/>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89"/>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89"/>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89"/>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89"/>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89"/>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89"/>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89"/>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89"/>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89"/>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89"/>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89"/>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89"/>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89"/>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89"/>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89"/>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89"/>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89"/>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89"/>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89"/>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89"/>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89"/>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89"/>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89"/>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89"/>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89"/>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89"/>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89"/>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89"/>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89"/>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89"/>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89"/>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89"/>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89"/>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89"/>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89"/>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89"/>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89"/>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89"/>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89"/>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89"/>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89"/>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89"/>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89"/>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89"/>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89"/>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89"/>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89"/>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89"/>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89"/>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89"/>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89"/>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89"/>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89"/>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89"/>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89"/>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89"/>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89"/>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89"/>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89"/>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89"/>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89"/>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89"/>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89"/>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89"/>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89"/>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89"/>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89"/>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89"/>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89"/>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89"/>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89"/>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89"/>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89"/>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89"/>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89"/>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89"/>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89"/>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89"/>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89"/>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89"/>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89"/>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89"/>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89"/>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89"/>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89"/>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89"/>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89"/>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89"/>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89"/>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89"/>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89"/>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89"/>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89"/>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89"/>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89"/>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89"/>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89"/>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89"/>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89"/>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89"/>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89"/>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89"/>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89"/>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89"/>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89"/>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89"/>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89"/>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89"/>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89"/>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89"/>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89"/>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89"/>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89"/>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89"/>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89"/>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89"/>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89"/>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89"/>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89"/>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89"/>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89"/>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89"/>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89"/>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89"/>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89"/>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89"/>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89"/>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89"/>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89"/>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89"/>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89"/>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89"/>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89"/>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89"/>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89"/>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89"/>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89"/>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89"/>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89"/>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89"/>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89"/>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89"/>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89"/>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89"/>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89"/>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89"/>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89"/>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89"/>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89"/>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89"/>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89"/>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89"/>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89"/>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89"/>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89"/>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89"/>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89"/>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89"/>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89"/>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89"/>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89"/>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89"/>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89"/>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89"/>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89"/>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89"/>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89"/>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89"/>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89"/>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89"/>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89"/>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89"/>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89"/>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89"/>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89"/>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89"/>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89"/>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89"/>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89"/>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89"/>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89"/>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89"/>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89"/>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89"/>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89"/>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89"/>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89"/>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89"/>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89"/>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89"/>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89"/>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89"/>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89"/>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89"/>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89"/>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89"/>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89"/>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89"/>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89"/>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89"/>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89"/>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89"/>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89"/>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89"/>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89"/>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89"/>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89"/>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89"/>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89"/>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89"/>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89"/>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89"/>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89"/>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89"/>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89"/>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89"/>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89"/>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89"/>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89"/>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89"/>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89"/>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89"/>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89"/>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89"/>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89"/>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89"/>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89"/>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89"/>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89"/>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89"/>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89"/>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89"/>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89"/>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89"/>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89"/>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89"/>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89"/>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89"/>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89"/>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89"/>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89"/>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89"/>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89"/>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89"/>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89"/>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89"/>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89"/>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89"/>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89"/>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89"/>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89"/>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89"/>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89"/>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89"/>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89"/>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89"/>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89"/>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89"/>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89"/>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89"/>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89"/>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89"/>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89"/>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89"/>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89"/>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89"/>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89"/>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89"/>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89"/>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89"/>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89"/>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89"/>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89"/>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89"/>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89"/>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89"/>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89"/>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89"/>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89"/>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89"/>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89"/>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89"/>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89"/>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89"/>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89"/>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89"/>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89"/>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89"/>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89"/>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89"/>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89"/>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89"/>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89"/>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89"/>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89"/>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89"/>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89"/>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89"/>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89"/>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89"/>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89"/>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89"/>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89"/>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89"/>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89"/>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89"/>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89"/>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89"/>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89"/>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89"/>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89"/>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89"/>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89"/>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89"/>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89"/>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89"/>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89"/>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89"/>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89"/>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89"/>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89"/>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89"/>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89"/>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89"/>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89"/>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89"/>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89"/>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89"/>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89"/>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89"/>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89"/>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89"/>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89"/>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89"/>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89"/>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89"/>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89"/>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89"/>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89"/>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89"/>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89"/>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89"/>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89"/>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89"/>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89"/>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89"/>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89"/>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89"/>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89"/>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89"/>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89"/>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89"/>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89"/>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89"/>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89"/>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89"/>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89"/>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89"/>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89"/>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89"/>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89"/>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89"/>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89"/>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89"/>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89"/>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89"/>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89"/>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89"/>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89"/>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89"/>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89"/>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89"/>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89"/>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89"/>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89"/>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89"/>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89"/>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89"/>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89"/>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89"/>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89"/>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89"/>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89"/>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89"/>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89"/>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89"/>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89"/>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89"/>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89"/>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89"/>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89"/>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89"/>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89"/>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89"/>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89"/>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89"/>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89"/>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89"/>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89"/>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89"/>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89"/>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89"/>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89"/>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89"/>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89"/>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89"/>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89"/>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89"/>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89"/>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89"/>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89"/>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89"/>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89"/>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89"/>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89"/>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89"/>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89"/>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89"/>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89"/>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89"/>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89"/>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89"/>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89"/>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89"/>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89"/>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89"/>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89"/>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89"/>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89"/>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89"/>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89"/>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89"/>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89"/>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89"/>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89"/>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89"/>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89"/>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89"/>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89"/>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89"/>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89"/>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89"/>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89"/>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89"/>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89"/>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89"/>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89"/>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89"/>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89"/>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89"/>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89"/>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89"/>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89"/>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89"/>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89"/>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89"/>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89"/>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89"/>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89"/>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89"/>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89"/>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89"/>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89"/>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89"/>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89"/>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89"/>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89"/>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89"/>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89"/>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89"/>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89"/>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89"/>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89"/>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89"/>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89"/>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89"/>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89"/>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89"/>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89"/>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89"/>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89"/>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89"/>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89"/>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89"/>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89"/>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89"/>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89"/>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89"/>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89"/>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89"/>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89"/>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89"/>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89"/>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89"/>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89"/>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89"/>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89"/>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89"/>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89"/>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89"/>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89"/>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89"/>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89"/>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89"/>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89"/>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89"/>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89"/>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89"/>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89"/>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89"/>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89"/>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89"/>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89"/>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89"/>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89"/>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89"/>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89"/>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89"/>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89"/>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89"/>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89"/>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89"/>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89"/>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89"/>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89"/>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89"/>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89"/>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89"/>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89"/>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89"/>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89"/>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89"/>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89"/>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89"/>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89"/>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89"/>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89"/>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89"/>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89"/>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89"/>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89"/>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89"/>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89"/>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89"/>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89"/>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89"/>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89"/>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89"/>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89"/>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89"/>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89"/>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89"/>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89"/>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89"/>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89"/>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89"/>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89"/>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89"/>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89"/>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89"/>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89"/>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89"/>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89"/>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89"/>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89"/>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89"/>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89"/>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89"/>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89"/>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89"/>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89"/>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89"/>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89"/>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89"/>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89"/>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89"/>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89"/>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89"/>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89"/>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89"/>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89"/>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89"/>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89"/>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89"/>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89"/>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89"/>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89"/>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89"/>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89"/>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89"/>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89"/>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89"/>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89"/>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89"/>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89"/>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89"/>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89"/>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89"/>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89"/>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89"/>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89"/>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89"/>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89"/>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89"/>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89"/>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89"/>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89"/>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89"/>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89"/>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89"/>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89"/>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89"/>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89"/>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89"/>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89"/>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89"/>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89"/>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89"/>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89"/>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89"/>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89"/>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89"/>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89"/>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89"/>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89"/>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89"/>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89"/>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89"/>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89"/>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89"/>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89"/>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89"/>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89"/>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89"/>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89"/>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89"/>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89"/>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89"/>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89"/>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89"/>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89"/>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89"/>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89"/>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89"/>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89"/>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89"/>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89"/>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89"/>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89"/>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89"/>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89"/>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89"/>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89"/>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89"/>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89"/>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89"/>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89"/>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89"/>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89"/>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89"/>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89"/>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89"/>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89"/>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89"/>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89"/>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89"/>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89"/>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89"/>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89"/>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89"/>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89"/>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89"/>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89"/>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89"/>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89"/>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89"/>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89"/>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89"/>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89"/>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89"/>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89"/>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89"/>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89"/>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89"/>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89"/>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89"/>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89"/>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89"/>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89"/>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89"/>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89"/>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89"/>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89"/>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89"/>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89"/>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89"/>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89"/>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89"/>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89"/>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89"/>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89"/>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89"/>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89"/>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89"/>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89"/>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89"/>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89"/>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89"/>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89"/>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89"/>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89"/>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89"/>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89"/>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89"/>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89"/>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89"/>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89"/>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89"/>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89"/>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89"/>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89"/>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89"/>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89"/>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89"/>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89"/>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89"/>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89"/>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89"/>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89"/>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89"/>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89"/>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89"/>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89"/>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89"/>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89"/>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89"/>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89"/>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89"/>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89"/>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89"/>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89"/>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89"/>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89"/>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89"/>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89"/>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89"/>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89"/>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89"/>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89"/>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89"/>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89"/>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89"/>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89"/>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89"/>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89"/>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89"/>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89"/>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89"/>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89"/>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89"/>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89"/>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89"/>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89"/>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89"/>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89"/>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89"/>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89"/>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89"/>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89"/>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89"/>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89"/>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89"/>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89"/>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89"/>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89"/>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89"/>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89"/>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89"/>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89"/>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89"/>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89"/>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89"/>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89"/>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89"/>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89"/>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89"/>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89"/>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89"/>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89"/>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89"/>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89"/>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paperSize="9"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