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rive\_Documents\CMPG322\2022\Mark sheets\"/>
    </mc:Choice>
  </mc:AlternateContent>
  <xr:revisionPtr revIDLastSave="0" documentId="13_ncr:1_{BB2EFBE1-34DA-4236-ADE7-EEC6CE02EFA3}" xr6:coauthVersionLast="47" xr6:coauthVersionMax="47" xr10:uidLastSave="{00000000-0000-0000-0000-000000000000}"/>
  <bookViews>
    <workbookView xWindow="795" yWindow="150" windowWidth="19275" windowHeight="15450" xr2:uid="{00000000-000D-0000-FFFF-FFFF00000000}"/>
  </bookViews>
  <sheets>
    <sheet name="Prelim module mark" sheetId="1" r:id="rId1"/>
  </sheets>
  <definedNames>
    <definedName name="solver_adj" localSheetId="0" hidden="1">'Prelim module mark'!$C$13:$F$13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'Prelim module mark'!$C$13</definedName>
    <definedName name="solver_lhs2" localSheetId="0" hidden="1">'Prelim module mark'!$D$13</definedName>
    <definedName name="solver_lhs3" localSheetId="0" hidden="1">'Prelim module mark'!$E$13</definedName>
    <definedName name="solver_lhs4" localSheetId="0" hidden="1">'Prelim module mark'!$F$13</definedName>
    <definedName name="solver_lhs5" localSheetId="0" hidden="1">'Prelim module mark'!$G$16:$G$19</definedName>
    <definedName name="solver_lhs6" localSheetId="0" hidden="1">'Prelim module mark'!$G$21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'Prelim module mark'!$H$13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hs1" localSheetId="0" hidden="1">0.05</definedName>
    <definedName name="solver_rhs2" localSheetId="0" hidden="1">0.05</definedName>
    <definedName name="solver_rhs3" localSheetId="0" hidden="1">0.05</definedName>
    <definedName name="solver_rhs4" localSheetId="0" hidden="1">0.05</definedName>
    <definedName name="solver_rhs5" localSheetId="0" hidden="1">'Prelim module mark'!$I$16:$I$19</definedName>
    <definedName name="solver_rhs6" localSheetId="0" hidden="1">'Prelim module mark'!$I$21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P2" i="1"/>
  <c r="F12" i="1" s="1"/>
  <c r="D2" i="1"/>
  <c r="D3" i="1" l="1"/>
  <c r="D4" i="1"/>
  <c r="D5" i="1"/>
  <c r="D6" i="1"/>
  <c r="D7" i="1"/>
  <c r="D8" i="1"/>
  <c r="C12" i="1" l="1"/>
  <c r="L3" i="1"/>
  <c r="L4" i="1"/>
  <c r="L2" i="1"/>
  <c r="H3" i="1"/>
  <c r="H4" i="1"/>
  <c r="H2" i="1"/>
  <c r="D12" i="1" s="1"/>
  <c r="G21" i="1"/>
  <c r="I19" i="1"/>
  <c r="G19" i="1"/>
  <c r="G17" i="1"/>
  <c r="G18" i="1"/>
  <c r="G16" i="1"/>
  <c r="I18" i="1"/>
  <c r="I17" i="1"/>
  <c r="E12" i="1" l="1"/>
  <c r="H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Annette van der Merwe</author>
  </authors>
  <commentList>
    <comment ref="H23" authorId="0" shapeId="0" xr:uid="{012328D0-F1D4-4D0F-AB90-5B1029C21859}">
      <text>
        <r>
          <rPr>
            <b/>
            <sz val="9"/>
            <color indexed="81"/>
            <rFont val="Tahoma"/>
            <family val="2"/>
          </rPr>
          <t>Remember that this is an estimate. The participation marks for the class will be calculated according to the same weights.</t>
        </r>
      </text>
    </comment>
  </commentList>
</comments>
</file>

<file path=xl/sharedStrings.xml><?xml version="1.0" encoding="utf-8"?>
<sst xmlns="http://schemas.openxmlformats.org/spreadsheetml/2006/main" count="55" uniqueCount="42">
  <si>
    <t>Practical 1</t>
  </si>
  <si>
    <t>Practical 2</t>
  </si>
  <si>
    <t>Practical 3</t>
  </si>
  <si>
    <t>Practical 4</t>
  </si>
  <si>
    <t>Practical 5</t>
  </si>
  <si>
    <t>Practical 6</t>
  </si>
  <si>
    <t>Test 1</t>
  </si>
  <si>
    <t>Test 2</t>
  </si>
  <si>
    <t>Test 3</t>
  </si>
  <si>
    <t>Practicals</t>
  </si>
  <si>
    <t>Tests</t>
  </si>
  <si>
    <t>Category average</t>
  </si>
  <si>
    <t>Weight (decision var's)</t>
  </si>
  <si>
    <t>Objective:</t>
  </si>
  <si>
    <t>Constraints:</t>
  </si>
  <si>
    <t>Total = 100%</t>
  </si>
  <si>
    <t>&lt;=</t>
  </si>
  <si>
    <t>%</t>
  </si>
  <si>
    <t>Title</t>
  </si>
  <si>
    <t>Score</t>
  </si>
  <si>
    <t>Practicals
Title</t>
  </si>
  <si>
    <t>Applied
Title</t>
  </si>
  <si>
    <t>Total:</t>
  </si>
  <si>
    <t>1. Enter your scores in the green cells (do not change totals or functions)</t>
  </si>
  <si>
    <t>=</t>
  </si>
  <si>
    <t>All weights &gt;= 5%</t>
  </si>
  <si>
    <t>Individually added in Solver model</t>
  </si>
  <si>
    <t>Practical 7</t>
  </si>
  <si>
    <t>AAA</t>
  </si>
  <si>
    <t>AAB</t>
  </si>
  <si>
    <t>AAC</t>
  </si>
  <si>
    <t>Semester</t>
  </si>
  <si>
    <t>3. Select cell H14 and run Solver under the data tab.</t>
  </si>
  <si>
    <t>MINIMUM PARTICIPATION MARK SO FAR (%):</t>
  </si>
  <si>
    <t>Instructions:</t>
  </si>
  <si>
    <t>Semester &lt;= 40%</t>
  </si>
  <si>
    <t>2. For each one of the tables (practicals A1:D8, applied E1:H4, tests I1:L4) sort percentages from largest to smallest.</t>
  </si>
  <si>
    <t>Tests
Title</t>
  </si>
  <si>
    <t>Applied</t>
  </si>
  <si>
    <t>Pracs &lt;= Tests</t>
  </si>
  <si>
    <t>Tests &lt;= Applied</t>
  </si>
  <si>
    <t>Applied &lt;=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</si>
</sst>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u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1" applyNumberFormat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0" fillId="3" borderId="1" xfId="0" applyFill="1" applyBorder="1"/>
    <xf numFmtId="0" fontId="6" fillId="0" borderId="0" xfId="1" applyFont="1" applyFill="1" applyBorder="1"/>
    <xf numFmtId="0" fontId="0" fillId="0" borderId="17" xfId="0" applyBorder="1" applyProtection="1"/>
    <xf numFmtId="0" fontId="0" fillId="0" borderId="9" xfId="0" quotePrefix="1" applyBorder="1"/>
    <xf numFmtId="0" fontId="0" fillId="0" borderId="12" xfId="0" applyBorder="1" applyProtection="1">
      <protection locked="0"/>
    </xf>
    <xf numFmtId="0" fontId="0" fillId="0" borderId="15" xfId="0" applyBorder="1" applyProtection="1">
      <protection locked="0"/>
    </xf>
    <xf numFmtId="0" fontId="7" fillId="0" borderId="0" xfId="1" applyFont="1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0" xfId="0" applyFill="1" applyBorder="1" applyProtection="1"/>
    <xf numFmtId="0" fontId="0" fillId="4" borderId="16" xfId="0" applyFill="1" applyBorder="1" applyProtection="1"/>
    <xf numFmtId="0" fontId="0" fillId="0" borderId="13" xfId="0" applyBorder="1" applyProtection="1"/>
    <xf numFmtId="0" fontId="0" fillId="0" borderId="0" xfId="0" applyBorder="1" applyProtection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 applyProtection="1"/>
    <xf numFmtId="0" fontId="0" fillId="0" borderId="21" xfId="0" applyBorder="1" applyProtection="1"/>
    <xf numFmtId="0" fontId="0" fillId="0" borderId="15" xfId="0" applyBorder="1" applyProtection="1"/>
    <xf numFmtId="0" fontId="0" fillId="0" borderId="18" xfId="0" applyBorder="1" applyProtection="1"/>
    <xf numFmtId="0" fontId="0" fillId="0" borderId="19" xfId="0" applyBorder="1" applyProtection="1"/>
    <xf numFmtId="0" fontId="0" fillId="0" borderId="16" xfId="0" applyBorder="1"/>
    <xf numFmtId="0" fontId="0" fillId="0" borderId="22" xfId="0" applyBorder="1" applyProtection="1"/>
    <xf numFmtId="0" fontId="3" fillId="0" borderId="1" xfId="0" applyFont="1" applyBorder="1"/>
  </cellXfs>
  <cellStyles count="2">
    <cellStyle name="Calculation" xfId="1" builtinId="22"/>
    <cellStyle name="Normal" xfId="0" builtinId="0"/>
  </cellStyles>
  <dxfs count="11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1" hidden="0"/>
    </dxf>
    <dxf>
      <fill>
        <patternFill patternType="solid">
          <fgColor indexed="64"/>
          <bgColor theme="9" tint="0.79998168889431442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Table Style 1" pivot="0" count="0" xr9:uid="{D2CD0D95-9D48-43FE-A62F-E04511473D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0</xdr:rowOff>
    </xdr:from>
    <xdr:to>
      <xdr:col>10</xdr:col>
      <xdr:colOff>99060</xdr:colOff>
      <xdr:row>24</xdr:row>
      <xdr:rowOff>38100</xdr:rowOff>
    </xdr:to>
    <xdr:sp macro="" textlink="">
      <xdr:nvSpPr>
        <xdr:cNvPr id="3" name="Curved Lef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76900" y="2606040"/>
          <a:ext cx="1203960" cy="2057400"/>
        </a:xfrm>
        <a:prstGeom prst="curvedLeftArrow">
          <a:avLst>
            <a:gd name="adj1" fmla="val 14511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1C307-C75D-4C83-878D-D5AEE1A5BB2A}" name="Table1" displayName="Table1" ref="A1:D8" totalsRowShown="0" tableBorderDxfId="10">
  <autoFilter ref="A1:D8" xr:uid="{3CE1C307-C75D-4C83-878D-D5AEE1A5BB2A}"/>
  <tableColumns count="4">
    <tableColumn id="1" xr3:uid="{3AE6BC78-287B-4313-8C50-6AD9EA6F154B}" name="Practicals_x000a_Title"/>
    <tableColumn id="2" xr3:uid="{0C536140-B7C7-462D-8312-C642F12022C5}" name="Total:" dataDxfId="9"/>
    <tableColumn id="3" xr3:uid="{F3453A68-93D0-47E5-95A5-35A101968704}" name="Score" dataDxfId="8"/>
    <tableColumn id="4" xr3:uid="{FBF61746-10C2-49A1-B245-04CEF11B4947}" name="%" dataDxfId="7">
      <calculatedColumnFormula>IF(B2&gt;0,C2/B2,"")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7FC84-DAF9-4613-88DF-5B97CDAD7E32}" name="Table2" displayName="Table2" ref="E1:H4" totalsRowShown="0" tableBorderDxfId="6">
  <autoFilter ref="E1:H4" xr:uid="{BC27FC84-DAF9-4613-88DF-5B97CDAD7E32}"/>
  <tableColumns count="4">
    <tableColumn id="1" xr3:uid="{F1C1BCA6-9E0E-49C2-B36C-7AF31A272DCF}" name="Tests_x000a_Title"/>
    <tableColumn id="2" xr3:uid="{7CA09959-1562-4635-8864-31024ECEC250}" name="Total:" dataDxfId="5"/>
    <tableColumn id="3" xr3:uid="{3DDAFB7E-DC8C-4409-8D4B-E95F3C9899C4}" name="Score"/>
    <tableColumn id="4" xr3:uid="{EB7F53E8-EA92-4869-B1F4-FF4E276C5256}" name="%" dataDxfId="4">
      <calculatedColumnFormula>IF(F2&gt;0,G2/F2,"")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A08DE0-6892-4EC2-BAA7-8B08C7B16781}" name="Table3" displayName="Table3" ref="I1:L4" totalsRowShown="0" tableBorderDxfId="3">
  <autoFilter ref="I1:L4" xr:uid="{73A08DE0-6892-4EC2-BAA7-8B08C7B16781}"/>
  <tableColumns count="4">
    <tableColumn id="1" xr3:uid="{7587B7BE-4B65-44C5-B8DB-7AFB4472C2A1}" name="Applied_x000a_Title" dataDxfId="2"/>
    <tableColumn id="2" xr3:uid="{E3C80C83-442C-4B04-9E77-73912A489B09}" name="Total:" dataDxfId="1"/>
    <tableColumn id="3" xr3:uid="{E68AE9F9-71D5-4627-91E6-62F3D7162EC9}" name="Score"/>
    <tableColumn id="4" xr3:uid="{06BCE1C9-0F8A-481F-9F94-EFF60973E6DA}" name="%" dataDxfId="0">
      <calculatedColumnFormula>IF(J2&gt;0,K2/J2,"")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C2" sqref="C2"/>
    </sheetView>
  </sheetViews>
  <sheetFormatPr defaultRowHeight="15" x14ac:dyDescent="0.25"/>
  <cols>
    <col min="1" max="1" width="11.85546875" customWidth="1"/>
    <col min="2" max="2" width="10.28515625" customWidth="1"/>
    <col min="3" max="5" width="9.85546875" bestFit="1" customWidth="1"/>
    <col min="6" max="6" width="10.85546875" customWidth="1"/>
    <col min="7" max="7" width="9.28515625" bestFit="1" customWidth="1"/>
    <col min="8" max="8" width="9.85546875" bestFit="1" customWidth="1"/>
    <col min="10" max="10" width="8.28515625" bestFit="1" customWidth="1"/>
    <col min="11" max="11" width="8.140625" bestFit="1" customWidth="1"/>
    <col min="12" max="12" width="6.140625" bestFit="1" customWidth="1"/>
    <col min="13" max="13" width="10.140625" customWidth="1"/>
    <col min="14" max="14" width="5.85546875" customWidth="1"/>
    <col min="15" max="17" width="6.140625" bestFit="1" customWidth="1"/>
  </cols>
  <sheetData>
    <row r="1" spans="1:27" ht="30.75" thickBot="1" x14ac:dyDescent="0.3">
      <c r="A1" s="31" t="s">
        <v>20</v>
      </c>
      <c r="B1" s="32" t="s">
        <v>22</v>
      </c>
      <c r="C1" s="6" t="s">
        <v>19</v>
      </c>
      <c r="D1" s="6" t="s">
        <v>17</v>
      </c>
      <c r="E1" s="31" t="s">
        <v>37</v>
      </c>
      <c r="F1" s="31" t="s">
        <v>22</v>
      </c>
      <c r="G1" s="6" t="s">
        <v>19</v>
      </c>
      <c r="H1" s="6" t="s">
        <v>17</v>
      </c>
      <c r="I1" s="31" t="s">
        <v>21</v>
      </c>
      <c r="J1" s="31" t="s">
        <v>22</v>
      </c>
      <c r="K1" s="6" t="s">
        <v>19</v>
      </c>
      <c r="L1" s="6" t="s">
        <v>17</v>
      </c>
      <c r="M1" s="12" t="s">
        <v>18</v>
      </c>
      <c r="N1" s="15" t="s">
        <v>22</v>
      </c>
      <c r="O1" s="13" t="s">
        <v>19</v>
      </c>
      <c r="P1" s="14" t="s">
        <v>17</v>
      </c>
    </row>
    <row r="2" spans="1:27" ht="15.75" thickBot="1" x14ac:dyDescent="0.3">
      <c r="A2" s="13" t="s">
        <v>0</v>
      </c>
      <c r="B2" s="22">
        <v>14</v>
      </c>
      <c r="C2" s="25"/>
      <c r="D2" s="29">
        <f t="shared" ref="D2:D8" si="0">IF(B2&gt;0,C2/B2,"")</f>
        <v>0</v>
      </c>
      <c r="E2" s="13" t="s">
        <v>6</v>
      </c>
      <c r="F2" s="12">
        <v>40</v>
      </c>
      <c r="G2" s="25"/>
      <c r="H2" s="14">
        <f>IF(F2&gt;0,G2/F2,"")</f>
        <v>0</v>
      </c>
      <c r="I2" s="12" t="s">
        <v>28</v>
      </c>
      <c r="J2" s="12">
        <v>30</v>
      </c>
      <c r="K2" s="25"/>
      <c r="L2" s="14">
        <f>IF(J2&gt;0,K2/J2,"")</f>
        <v>0</v>
      </c>
      <c r="M2" s="41" t="s">
        <v>31</v>
      </c>
      <c r="N2" s="42">
        <v>75</v>
      </c>
      <c r="O2" s="28"/>
      <c r="P2" s="20">
        <f>O2/N2</f>
        <v>0</v>
      </c>
    </row>
    <row r="3" spans="1:27" x14ac:dyDescent="0.25">
      <c r="A3" s="6" t="s">
        <v>1</v>
      </c>
      <c r="B3" s="23">
        <v>13</v>
      </c>
      <c r="C3" s="26"/>
      <c r="D3" s="30">
        <f t="shared" si="0"/>
        <v>0</v>
      </c>
      <c r="E3" s="6" t="s">
        <v>7</v>
      </c>
      <c r="F3" s="38">
        <v>40</v>
      </c>
      <c r="G3" s="27"/>
      <c r="H3" s="39">
        <f>IF(F3&gt;0,G3/F3,"")</f>
        <v>0</v>
      </c>
      <c r="I3" s="33" t="s">
        <v>29</v>
      </c>
      <c r="J3" s="33">
        <v>30</v>
      </c>
      <c r="K3" s="26"/>
      <c r="L3" s="34">
        <f>IF(J3&gt;0,K3/J3,"")</f>
        <v>0</v>
      </c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6" t="s">
        <v>2</v>
      </c>
      <c r="B4" s="23">
        <v>17</v>
      </c>
      <c r="C4" s="26"/>
      <c r="D4" s="30">
        <f t="shared" si="0"/>
        <v>0</v>
      </c>
      <c r="E4" s="6" t="s">
        <v>8</v>
      </c>
      <c r="F4" s="40">
        <v>37</v>
      </c>
      <c r="G4" s="36"/>
      <c r="H4" s="37">
        <f>IF(F4&gt;0,G4/F4,"")</f>
        <v>0</v>
      </c>
      <c r="I4" s="35" t="s">
        <v>30</v>
      </c>
      <c r="J4" s="40">
        <v>20</v>
      </c>
      <c r="K4" s="36"/>
      <c r="L4" s="37">
        <f>IF(J4&gt;0,K4/J4,"")</f>
        <v>0</v>
      </c>
    </row>
    <row r="5" spans="1:27" ht="15.75" x14ac:dyDescent="0.25">
      <c r="A5" s="6" t="s">
        <v>3</v>
      </c>
      <c r="B5" s="23">
        <v>20</v>
      </c>
      <c r="C5" s="26"/>
      <c r="D5" s="30">
        <f t="shared" si="0"/>
        <v>0</v>
      </c>
      <c r="E5" s="24" t="s">
        <v>34</v>
      </c>
    </row>
    <row r="6" spans="1:27" ht="15.75" x14ac:dyDescent="0.25">
      <c r="A6" s="6" t="s">
        <v>4</v>
      </c>
      <c r="B6" s="23">
        <v>20</v>
      </c>
      <c r="C6" s="26"/>
      <c r="D6" s="30">
        <f t="shared" si="0"/>
        <v>0</v>
      </c>
      <c r="E6" s="19" t="s">
        <v>23</v>
      </c>
    </row>
    <row r="7" spans="1:27" ht="15.75" x14ac:dyDescent="0.25">
      <c r="A7" s="6" t="s">
        <v>5</v>
      </c>
      <c r="B7" s="23">
        <v>20</v>
      </c>
      <c r="C7" s="26"/>
      <c r="D7" s="30">
        <f t="shared" si="0"/>
        <v>0</v>
      </c>
      <c r="E7" s="19" t="s">
        <v>36</v>
      </c>
    </row>
    <row r="8" spans="1:27" ht="15.75" x14ac:dyDescent="0.25">
      <c r="A8" s="6" t="s">
        <v>27</v>
      </c>
      <c r="B8" s="23">
        <v>15</v>
      </c>
      <c r="C8" s="26"/>
      <c r="D8" s="30">
        <f t="shared" si="0"/>
        <v>0</v>
      </c>
      <c r="E8" s="19" t="s">
        <v>32</v>
      </c>
    </row>
    <row r="11" spans="1:27" x14ac:dyDescent="0.25">
      <c r="A11" s="2"/>
      <c r="B11" s="3"/>
      <c r="C11" s="3" t="s">
        <v>9</v>
      </c>
      <c r="D11" s="3" t="s">
        <v>10</v>
      </c>
      <c r="E11" s="3" t="s">
        <v>38</v>
      </c>
      <c r="F11" s="3" t="s">
        <v>31</v>
      </c>
      <c r="G11" s="3"/>
      <c r="H11" s="3"/>
      <c r="I11" s="4"/>
    </row>
    <row r="12" spans="1:27" ht="15.75" thickBot="1" x14ac:dyDescent="0.3">
      <c r="A12" s="5" t="s">
        <v>11</v>
      </c>
      <c r="B12" s="6"/>
      <c r="C12" s="11">
        <f>AVERAGE(D2:D6)</f>
        <v>0</v>
      </c>
      <c r="D12" s="11">
        <f>AVERAGE(H2:H3)</f>
        <v>0</v>
      </c>
      <c r="E12" s="11">
        <f>AVERAGE(L2:L3)</f>
        <v>0</v>
      </c>
      <c r="F12" s="11">
        <f>P2</f>
        <v>0</v>
      </c>
      <c r="G12" s="6"/>
      <c r="H12" s="6"/>
      <c r="I12" s="7"/>
    </row>
    <row r="13" spans="1:27" ht="15.75" thickBot="1" x14ac:dyDescent="0.3">
      <c r="A13" s="5" t="s">
        <v>12</v>
      </c>
      <c r="B13" s="6"/>
      <c r="C13" s="11"/>
      <c r="D13" s="11"/>
      <c r="E13" s="11"/>
      <c r="F13" s="11"/>
      <c r="G13" s="6" t="s">
        <v>13</v>
      </c>
      <c r="H13" s="18">
        <f>SUMPRODUCT(C12:F12,C13:F13)</f>
        <v>0</v>
      </c>
      <c r="I13" s="7"/>
    </row>
    <row r="14" spans="1:27" x14ac:dyDescent="0.25">
      <c r="A14" s="5"/>
      <c r="B14" s="6"/>
      <c r="C14" s="6"/>
      <c r="D14" s="6"/>
      <c r="E14" s="6"/>
      <c r="F14" s="6"/>
      <c r="G14" s="6"/>
      <c r="H14" s="6"/>
      <c r="I14" s="7"/>
    </row>
    <row r="15" spans="1:27" x14ac:dyDescent="0.25">
      <c r="A15" s="5" t="s">
        <v>14</v>
      </c>
      <c r="B15" s="6"/>
      <c r="C15" s="6"/>
      <c r="D15" s="6"/>
      <c r="E15" s="6"/>
      <c r="F15" s="6"/>
      <c r="G15" s="6"/>
      <c r="H15" s="6"/>
      <c r="I15" s="7"/>
    </row>
    <row r="16" spans="1:27" x14ac:dyDescent="0.25">
      <c r="A16" s="5" t="s">
        <v>35</v>
      </c>
      <c r="B16" s="6"/>
      <c r="C16" s="2"/>
      <c r="D16" s="3"/>
      <c r="E16" s="3"/>
      <c r="F16" s="4">
        <v>1</v>
      </c>
      <c r="G16" s="6">
        <f>SUMPRODUCT(C16:F16,$C$13:$F$13)</f>
        <v>0</v>
      </c>
      <c r="H16" s="6" t="s">
        <v>16</v>
      </c>
      <c r="I16" s="7">
        <v>0.4</v>
      </c>
    </row>
    <row r="17" spans="1:9" x14ac:dyDescent="0.25">
      <c r="A17" s="5" t="s">
        <v>39</v>
      </c>
      <c r="B17" s="6"/>
      <c r="C17" s="5">
        <v>1</v>
      </c>
      <c r="D17" s="6"/>
      <c r="E17" s="6"/>
      <c r="F17" s="7"/>
      <c r="G17" s="6">
        <f>SUMPRODUCT(C17:F17,$C$13:$F$13)</f>
        <v>0</v>
      </c>
      <c r="H17" s="6" t="s">
        <v>16</v>
      </c>
      <c r="I17" s="7">
        <f>D13</f>
        <v>0</v>
      </c>
    </row>
    <row r="18" spans="1:9" x14ac:dyDescent="0.25">
      <c r="A18" s="5" t="s">
        <v>40</v>
      </c>
      <c r="B18" s="6"/>
      <c r="C18" s="5"/>
      <c r="D18" s="6">
        <v>1</v>
      </c>
      <c r="E18" s="6"/>
      <c r="F18" s="7"/>
      <c r="G18" s="6">
        <f>SUMPRODUCT(C18:F18,$C$13:$F$13)</f>
        <v>0</v>
      </c>
      <c r="H18" s="6" t="s">
        <v>16</v>
      </c>
      <c r="I18" s="7">
        <f>E13</f>
        <v>0</v>
      </c>
    </row>
    <row r="19" spans="1:9" x14ac:dyDescent="0.25">
      <c r="A19" s="5" t="s">
        <v>41</v>
      </c>
      <c r="B19" s="6"/>
      <c r="C19" s="5"/>
      <c r="D19" s="6"/>
      <c r="E19" s="6">
        <v>1</v>
      </c>
      <c r="F19" s="7"/>
      <c r="G19" s="6">
        <f>SUMPRODUCT(C19:F19,$C$13:$F$13)</f>
        <v>0</v>
      </c>
      <c r="H19" s="6" t="s">
        <v>16</v>
      </c>
      <c r="I19" s="7">
        <f>F13</f>
        <v>0</v>
      </c>
    </row>
    <row r="20" spans="1:9" x14ac:dyDescent="0.25">
      <c r="A20" s="5" t="s">
        <v>25</v>
      </c>
      <c r="B20" s="6"/>
      <c r="C20" s="5" t="s">
        <v>26</v>
      </c>
      <c r="D20" s="6"/>
      <c r="E20" s="6"/>
      <c r="F20" s="7"/>
      <c r="G20" s="6"/>
      <c r="H20" s="6"/>
      <c r="I20" s="7"/>
    </row>
    <row r="21" spans="1:9" x14ac:dyDescent="0.25">
      <c r="A21" s="8" t="s">
        <v>15</v>
      </c>
      <c r="B21" s="9"/>
      <c r="C21" s="8">
        <v>1</v>
      </c>
      <c r="D21" s="9">
        <v>1</v>
      </c>
      <c r="E21" s="9">
        <v>1</v>
      </c>
      <c r="F21" s="10">
        <v>1</v>
      </c>
      <c r="G21" s="9">
        <f>SUMPRODUCT(C21:F21,$C$13:$F$13)</f>
        <v>0</v>
      </c>
      <c r="H21" s="21" t="s">
        <v>24</v>
      </c>
      <c r="I21" s="10">
        <v>1</v>
      </c>
    </row>
    <row r="22" spans="1:9" ht="15.75" thickBot="1" x14ac:dyDescent="0.3"/>
    <row r="23" spans="1:9" ht="19.5" thickBot="1" x14ac:dyDescent="0.35">
      <c r="F23" s="16"/>
      <c r="G23" s="17" t="s">
        <v>33</v>
      </c>
      <c r="H23" s="43">
        <f>ROUND(H13*100,0)</f>
        <v>0</v>
      </c>
    </row>
  </sheetData>
  <sheetProtection selectLockedCells="1" selectUnlockedCells="1"/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 module mark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van der Merwe</dc:creator>
  <cp:lastModifiedBy>Annette van der Merwe</cp:lastModifiedBy>
  <dcterms:created xsi:type="dcterms:W3CDTF">2021-10-22T09:25:37Z</dcterms:created>
  <dcterms:modified xsi:type="dcterms:W3CDTF">2022-10-24T13:31:39Z</dcterms:modified>
</cp:coreProperties>
</file>