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</sheets>
  <definedNames/>
  <calcPr/>
  <extLst>
    <ext uri="GoogleSheetsCustomDataVersion1">
      <go:sheetsCustomData xmlns:go="http://customooxmlschemas.google.com/" r:id="rId6" roundtripDataSignature="AMtx7mhsMe6IlDf3gJ3Ba6hUj/CscXcEzg=="/>
    </ext>
  </extLst>
</workbook>
</file>

<file path=xl/sharedStrings.xml><?xml version="1.0" encoding="utf-8"?>
<sst xmlns="http://schemas.openxmlformats.org/spreadsheetml/2006/main" count="196" uniqueCount="73">
  <si>
    <t>RELEASE PLAN</t>
  </si>
  <si>
    <t>PROJECT NAME</t>
  </si>
  <si>
    <t>PROJECT MANAGER</t>
  </si>
  <si>
    <t>START DATE</t>
  </si>
  <si>
    <t>END DATE</t>
  </si>
  <si>
    <t>OVERALL PROGRESS</t>
  </si>
  <si>
    <t>SUPREME ERP</t>
  </si>
  <si>
    <t>Cristiano Politowski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</si>
  <si>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</si>
  <si>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</si>
  <si>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</si>
  <si>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</si>
  <si>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</si>
  <si>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</si>
  <si>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</si>
  <si>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</si>
  <si>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</si>
  <si>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</si>
  <si>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</si>
  <si>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Sprint</t>
  </si>
  <si>
    <t>TEAM 09</t>
  </si>
  <si>
    <t>Complete</t>
  </si>
  <si>
    <t>Documentation</t>
  </si>
  <si>
    <t>Epic</t>
  </si>
  <si>
    <t>In Progress</t>
  </si>
  <si>
    <t>Software Architecture Document</t>
  </si>
  <si>
    <t>Task</t>
  </si>
  <si>
    <t>Patrick Y. &amp; David R.</t>
  </si>
  <si>
    <t>Risk Assessment &amp; Risk Management Plan</t>
  </si>
  <si>
    <t>Testing Plan</t>
  </si>
  <si>
    <t>Phong L.</t>
  </si>
  <si>
    <t>Release Plan &amp; Backlog</t>
  </si>
  <si>
    <t>Sebastien B.N.</t>
  </si>
  <si>
    <t>Log in Page UI/UX [Wireframe-Mockup]</t>
  </si>
  <si>
    <t>Tommy J. &amp; Cosmin S.</t>
  </si>
  <si>
    <t>Sidebar menu UI/UX [Wireframe-Mockup]</t>
  </si>
  <si>
    <t>Tommy J.</t>
  </si>
  <si>
    <t>Admin Page UI/UX [Wireframe-Mockup]</t>
  </si>
  <si>
    <t>Moved to Sprint 2</t>
  </si>
  <si>
    <t>Products Page UI/UX [Wireframe-Mockup]</t>
  </si>
  <si>
    <t>Set up initial project configuration</t>
  </si>
  <si>
    <t>Set up docker</t>
  </si>
  <si>
    <t>Set up testing framework</t>
  </si>
  <si>
    <t>Set up backend logs</t>
  </si>
  <si>
    <t>Sign up / Login</t>
  </si>
  <si>
    <t>Create user model [Database]</t>
  </si>
  <si>
    <t>Razvan I.</t>
  </si>
  <si>
    <t>Implement Sign-up route [Backend]</t>
  </si>
  <si>
    <t>Razvan I. &amp; Sebastien B.N.</t>
  </si>
  <si>
    <t>Implement login route [Backend]</t>
  </si>
  <si>
    <t>Implement Admin Page [Frontend]</t>
  </si>
  <si>
    <t>Not Started</t>
  </si>
  <si>
    <t>Implement Log in Page [Frontend]</t>
  </si>
  <si>
    <t>Cosmin S.</t>
  </si>
  <si>
    <t>Sprint 2</t>
  </si>
  <si>
    <t>Software Architecture Document (Update)</t>
  </si>
  <si>
    <t>Risk Assessment &amp; Risk Management Plan (Update)</t>
  </si>
  <si>
    <t>Testing Plan (Update)</t>
  </si>
  <si>
    <t>Release Plan &amp; Backlog (Update)</t>
  </si>
  <si>
    <t>Products Dashboard UI/UX [Wireframe-Mockup]</t>
  </si>
  <si>
    <t>Moved from Sprint 1</t>
  </si>
  <si>
    <t>Products</t>
  </si>
  <si>
    <t>Create models for raw materials, semi-finished and finished goods [Database]</t>
  </si>
  <si>
    <t>Implement Products Page Dashboard [Backend]</t>
  </si>
  <si>
    <t>Implement create/modify/delete for raw materials [Backend]</t>
  </si>
  <si>
    <t>Implement create/modify/delete for semi-finished goods [Backend]</t>
  </si>
  <si>
    <t>Implement create/modify/delete for finished goods [Backend]</t>
  </si>
  <si>
    <t>Implement import/export of product model [Backend]</t>
  </si>
  <si>
    <t>Implement Products Page Dashboard [Frontend]</t>
  </si>
  <si>
    <t>Implement create/modify/delete for raw materials [Frontend]</t>
  </si>
  <si>
    <t>Implement create/modify/delete for semi-finished goods [Frontend]</t>
  </si>
  <si>
    <t>Implement create/modify/delete for finished goods [Frontend]</t>
  </si>
  <si>
    <t>Implement import/export of product model [Frontend]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</si>
</sst>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dd/mm/yyyy"/>
  </numFmts>
  <fonts count="6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>
      <b/>
      <sz val="10.0"/>
      <color theme="0"/>
      <name val="Century Gothic"/>
    </font>
    <font>
      <sz val="10.0"/>
      <color rgb="FF000000"/>
      <name val="Century Gothic"/>
    </font>
    <font>
      <sz val="12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7F7F7F"/>
        <bgColor rgb="FF7F7F7F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3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1" numFmtId="16" xfId="0" applyAlignment="1" applyBorder="1" applyFont="1" applyNumberForma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2" fillId="3" fontId="3" numFmtId="0" xfId="0" applyAlignment="1" applyBorder="1" applyFont="1">
      <alignment horizontal="left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2" fillId="4" fontId="4" numFmtId="0" xfId="0" applyAlignment="1" applyBorder="1" applyFont="1">
      <alignment horizontal="left" readingOrder="1" shrinkToFit="0" vertical="center" wrapText="1"/>
    </xf>
    <xf borderId="2" fillId="4" fontId="4" numFmtId="164" xfId="0" applyAlignment="1" applyBorder="1" applyFont="1" applyNumberFormat="1">
      <alignment horizontal="left" readingOrder="1" shrinkToFit="0" vertical="center" wrapText="1"/>
    </xf>
    <xf borderId="2" fillId="5" fontId="4" numFmtId="0" xfId="0" applyAlignment="1" applyBorder="1" applyFill="1" applyFont="1">
      <alignment horizontal="left" readingOrder="1" shrinkToFit="0" vertical="center" wrapText="1"/>
    </xf>
    <xf borderId="2" fillId="5" fontId="4" numFmtId="164" xfId="0" applyAlignment="1" applyBorder="1" applyFont="1" applyNumberFormat="1">
      <alignment horizontal="left" readingOrder="1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6" fontId="4" numFmtId="0" xfId="0" applyAlignment="1" applyBorder="1" applyFill="1" applyFont="1">
      <alignment horizontal="left" readingOrder="1" shrinkToFit="0" vertical="center" wrapText="1"/>
    </xf>
    <xf borderId="2" fillId="6" fontId="4" numFmtId="164" xfId="0" applyAlignment="1" applyBorder="1" applyFont="1" applyNumberFormat="1">
      <alignment horizontal="left" readingOrder="1" shrinkToFit="0" vertical="center" wrapText="1"/>
    </xf>
    <xf borderId="2" fillId="6" fontId="1" numFmtId="0" xfId="0" applyAlignment="1" applyBorder="1" applyFont="1">
      <alignment horizontal="left" readingOrder="0" shrinkToFit="0" vertical="center" wrapText="1"/>
    </xf>
    <xf borderId="2" fillId="6" fontId="4" numFmtId="0" xfId="0" applyAlignment="1" applyBorder="1" applyFont="1">
      <alignment horizontal="left" readingOrder="1" shrinkToFit="0" vertical="center" wrapText="1"/>
    </xf>
    <xf borderId="2" fillId="7" fontId="4" numFmtId="0" xfId="0" applyAlignment="1" applyBorder="1" applyFill="1" applyFont="1">
      <alignment horizontal="left" readingOrder="1" shrinkToFit="0" vertical="center" wrapText="1"/>
    </xf>
    <xf borderId="2" fillId="7" fontId="4" numFmtId="164" xfId="0" applyAlignment="1" applyBorder="1" applyFont="1" applyNumberFormat="1">
      <alignment horizontal="left" readingOrder="1" shrinkToFit="0" vertical="center" wrapText="1"/>
    </xf>
    <xf borderId="2" fillId="7" fontId="1" numFmtId="0" xfId="0" applyAlignment="1" applyBorder="1" applyFont="1">
      <alignment horizontal="left" readingOrder="0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2" fillId="8" fontId="4" numFmtId="0" xfId="0" applyAlignment="1" applyBorder="1" applyFill="1" applyFont="1">
      <alignment horizontal="left" readingOrder="1" shrinkToFit="0" vertical="center" wrapText="1"/>
    </xf>
    <xf borderId="2" fillId="8" fontId="4" numFmtId="164" xfId="0" applyAlignment="1" applyBorder="1" applyFont="1" applyNumberFormat="1">
      <alignment horizontal="left" readingOrder="1" shrinkToFit="0" vertical="center" wrapText="1"/>
    </xf>
    <xf borderId="2" fillId="8" fontId="1" numFmtId="0" xfId="0" applyAlignment="1" applyBorder="1" applyFont="1">
      <alignment horizontal="left" readingOrder="0" shrinkToFit="0" vertical="center" wrapText="1"/>
    </xf>
    <xf borderId="2" fillId="9" fontId="4" numFmtId="0" xfId="0" applyAlignment="1" applyBorder="1" applyFill="1" applyFont="1">
      <alignment horizontal="left" readingOrder="1" shrinkToFit="0" vertical="center" wrapText="1"/>
    </xf>
    <xf borderId="2" fillId="9" fontId="4" numFmtId="164" xfId="0" applyAlignment="1" applyBorder="1" applyFont="1" applyNumberFormat="1">
      <alignment horizontal="left" readingOrder="1" shrinkToFit="0" vertical="center" wrapText="1"/>
    </xf>
    <xf borderId="2" fillId="9" fontId="1" numFmtId="0" xfId="0" applyAlignment="1" applyBorder="1" applyFont="1">
      <alignment horizontal="left" readingOrder="0" shrinkToFit="0" vertical="center" wrapText="1"/>
    </xf>
    <xf borderId="2" fillId="9" fontId="1" numFmtId="0" xfId="0" applyAlignment="1" applyBorder="1" applyFont="1">
      <alignment horizontal="left" shrinkToFit="0" vertical="center" wrapText="1"/>
    </xf>
    <xf borderId="2" fillId="10" fontId="4" numFmtId="0" xfId="0" applyAlignment="1" applyBorder="1" applyFill="1" applyFont="1">
      <alignment horizontal="left" readingOrder="1" shrinkToFit="0" vertical="center" wrapText="1"/>
    </xf>
    <xf borderId="2" fillId="10" fontId="4" numFmtId="164" xfId="0" applyAlignment="1" applyBorder="1" applyFont="1" applyNumberFormat="1">
      <alignment horizontal="left" readingOrder="1" shrinkToFit="0" vertical="center" wrapText="1"/>
    </xf>
    <xf borderId="2" fillId="10" fontId="1" numFmtId="0" xfId="0" applyAlignment="1" applyBorder="1" applyFont="1">
      <alignment horizontal="left" readingOrder="0" shrinkToFit="0" vertical="center" wrapText="1"/>
    </xf>
    <xf borderId="2" fillId="10" fontId="4" numFmtId="0" xfId="0" applyAlignment="1" applyBorder="1" applyFont="1">
      <alignment horizontal="left" readingOrder="1" shrinkToFit="0" vertical="center" wrapText="1"/>
    </xf>
    <xf borderId="0" fillId="0" fontId="5" numFmtId="0" xfId="0" applyFont="1"/>
    <xf borderId="2" fillId="4" fontId="4" numFmtId="0" xfId="0" applyAlignment="1" applyBorder="1" applyFont="1">
      <alignment horizontal="left" readingOrder="1" shrinkToFit="0" vertical="center" wrapText="1"/>
    </xf>
    <xf borderId="2" fillId="4" fontId="4" numFmtId="165" xfId="0" applyAlignment="1" applyBorder="1" applyFont="1" applyNumberFormat="1">
      <alignment horizontal="left" readingOrder="1" shrinkToFit="0" vertical="center" wrapText="1"/>
    </xf>
    <xf borderId="2" fillId="5" fontId="1" numFmtId="0" xfId="0" applyAlignment="1" applyBorder="1" applyFont="1">
      <alignment horizontal="left" readingOrder="0" shrinkToFit="0" vertical="center" wrapText="1"/>
    </xf>
    <xf borderId="2" fillId="11" fontId="4" numFmtId="0" xfId="0" applyAlignment="1" applyBorder="1" applyFill="1" applyFont="1">
      <alignment horizontal="left" readingOrder="1" shrinkToFit="0" vertical="center" wrapText="1"/>
    </xf>
    <xf borderId="2" fillId="11" fontId="4" numFmtId="0" xfId="0" applyAlignment="1" applyBorder="1" applyFont="1">
      <alignment horizontal="left" readingOrder="1" shrinkToFit="0" vertical="center" wrapText="1"/>
    </xf>
    <xf borderId="2" fillId="11" fontId="4" numFmtId="164" xfId="0" applyAlignment="1" applyBorder="1" applyFont="1" applyNumberFormat="1">
      <alignment horizontal="left" readingOrder="1" shrinkToFit="0" vertical="center" wrapText="1"/>
    </xf>
    <xf borderId="2" fillId="11" fontId="1" numFmtId="0" xfId="0" applyAlignment="1" applyBorder="1" applyFont="1">
      <alignment horizontal="left" readingOrder="0" shrinkToFit="0" vertical="center" wrapText="1"/>
    </xf>
    <xf borderId="2" fillId="11" fontId="1" numFmtId="0" xfId="0" applyAlignment="1" applyBorder="1" applyFont="1">
      <alignment horizontal="left" shrinkToFit="0" vertical="center" wrapText="1"/>
    </xf>
    <xf borderId="2" fillId="12" fontId="4" numFmtId="0" xfId="0" applyAlignment="1" applyBorder="1" applyFill="1" applyFont="1">
      <alignment horizontal="left" readingOrder="1" shrinkToFit="0" vertical="center" wrapText="1"/>
    </xf>
    <xf borderId="2" fillId="12" fontId="4" numFmtId="0" xfId="0" applyAlignment="1" applyBorder="1" applyFont="1">
      <alignment horizontal="left" readingOrder="1" shrinkToFit="0" vertical="center" wrapText="1"/>
    </xf>
    <xf borderId="2" fillId="12" fontId="4" numFmtId="164" xfId="0" applyAlignment="1" applyBorder="1" applyFont="1" applyNumberFormat="1">
      <alignment horizontal="left" readingOrder="1" shrinkToFit="0" vertical="center" wrapText="1"/>
    </xf>
    <xf borderId="2" fillId="12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'Sprint 1'!$C$6:$C$35</c:f>
            </c:strRef>
          </c:cat>
          <c:val>
            <c:numRef>
              <c:f>'Sprint 1'!$G$6:$G$35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7F7F7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FFF2CC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FFF2CC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FFF2CC"/>
              </a:solidFill>
              <a:ln cmpd="sng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FFF2CC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rgbClr val="FFF2CC"/>
              </a:solidFill>
              <a:ln cmpd="sng">
                <a:solidFill>
                  <a:srgbClr val="000000"/>
                </a:solidFill>
              </a:ln>
            </c:spPr>
          </c:dPt>
          <c:dPt>
            <c:idx val="20"/>
            <c:spPr>
              <a:solidFill>
                <a:srgbClr val="7F7F7F"/>
              </a:solidFill>
              <a:ln cmpd="sng">
                <a:solidFill>
                  <a:srgbClr val="000000"/>
                </a:solidFill>
              </a:ln>
            </c:spPr>
          </c:dPt>
          <c:dPt>
            <c:idx val="21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22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23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24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25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'Sprint 1'!$C$6:$C$35</c:f>
            </c:strRef>
          </c:cat>
          <c:val>
            <c:numRef>
              <c:f>'Sprint 1'!$I$6:$I$35</c:f>
              <c:numCache/>
            </c:numRef>
          </c:val>
        </c:ser>
        <c:overlap val="100"/>
        <c:axId val="795904846"/>
        <c:axId val="204853161"/>
      </c:barChart>
      <c:catAx>
        <c:axId val="7959048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204853161"/>
      </c:catAx>
      <c:valAx>
        <c:axId val="204853161"/>
        <c:scaling>
          <c:orientation val="minMax"/>
          <c:max val="442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&quot;/&quot;mm&quot;/&quot;yyyy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795904846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'Sprint 2'!$C$6:$C$36</c:f>
            </c:strRef>
          </c:cat>
          <c:val>
            <c:numRef>
              <c:f>'Sprint 2'!$G$6:$G$36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7F7F7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FFF2CC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20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21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22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23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24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25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'Sprint 2'!$C$6:$C$36</c:f>
            </c:strRef>
          </c:cat>
          <c:val>
            <c:numRef>
              <c:f>'Sprint 2'!$I$6:$I$36</c:f>
              <c:numCache/>
            </c:numRef>
          </c:val>
        </c:ser>
        <c:overlap val="100"/>
        <c:axId val="1294611992"/>
        <c:axId val="1654053242"/>
      </c:barChart>
      <c:catAx>
        <c:axId val="12946119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654053242"/>
      </c:catAx>
      <c:valAx>
        <c:axId val="1654053242"/>
        <c:scaling>
          <c:orientation val="minMax"/>
          <c:max val="4425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&quot;/&quot;mm&quot;/&quot;yyyy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294611992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27</xdr:row>
      <xdr:rowOff>123825</xdr:rowOff>
    </xdr:from>
    <xdr:ext cx="15611475" cy="4267200"/>
    <xdr:graphicFrame>
      <xdr:nvGraphicFramePr>
        <xdr:cNvPr id="1147892117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32</xdr:row>
      <xdr:rowOff>95250</xdr:rowOff>
    </xdr:from>
    <xdr:ext cx="15611475" cy="4267200"/>
    <xdr:graphicFrame>
      <xdr:nvGraphicFramePr>
        <xdr:cNvPr id="171963686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5" width="18.89"/>
    <col customWidth="1" min="6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1"/>
      <c r="X1" s="1"/>
      <c r="Y1" s="1"/>
      <c r="Z1" s="1"/>
      <c r="AA1" s="1"/>
      <c r="AB1" s="1"/>
      <c r="AC1" s="1"/>
      <c r="AD1" s="1"/>
      <c r="AE1" s="1"/>
    </row>
    <row r="2" ht="34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6"/>
      <c r="K2" s="6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34.5" customHeight="1">
      <c r="A3" s="1"/>
      <c r="B3" s="1"/>
      <c r="C3" s="7" t="s">
        <v>6</v>
      </c>
      <c r="D3" s="7" t="s">
        <v>7</v>
      </c>
      <c r="E3" s="8">
        <v>44209.0</v>
      </c>
      <c r="F3" s="8">
        <v>44306.0</v>
      </c>
      <c r="G3" s="3"/>
      <c r="H3" s="9">
        <v>0.1</v>
      </c>
      <c r="I3" s="6"/>
      <c r="J3" s="6"/>
      <c r="K3" s="6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9.7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31.5" customHeight="1">
      <c r="A5" s="1"/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"/>
      <c r="B6" s="11"/>
      <c r="C6" s="12" t="s">
        <v>18</v>
      </c>
      <c r="D6" s="12" t="s">
        <v>19</v>
      </c>
      <c r="E6" s="12" t="s">
        <v>20</v>
      </c>
      <c r="F6" s="12">
        <f>SUM(F7,F16,F20)</f>
        <v>52</v>
      </c>
      <c r="G6" s="13">
        <v>44209.0</v>
      </c>
      <c r="H6" s="13">
        <v>44230.0</v>
      </c>
      <c r="I6" s="12">
        <f t="shared" ref="I6:I25" si="1">H6-G6</f>
        <v>21</v>
      </c>
      <c r="J6" s="12" t="s">
        <v>21</v>
      </c>
      <c r="K6" s="1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1"/>
      <c r="B7" s="14"/>
      <c r="C7" s="14" t="s">
        <v>22</v>
      </c>
      <c r="D7" s="14" t="s">
        <v>23</v>
      </c>
      <c r="E7" s="14" t="s">
        <v>20</v>
      </c>
      <c r="F7" s="14">
        <f>SUM(F8:F15)</f>
        <v>26</v>
      </c>
      <c r="G7" s="15">
        <v>44209.0</v>
      </c>
      <c r="H7" s="15">
        <v>44230.0</v>
      </c>
      <c r="I7" s="14">
        <f t="shared" si="1"/>
        <v>21</v>
      </c>
      <c r="J7" s="16" t="s">
        <v>24</v>
      </c>
      <c r="K7" s="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1"/>
      <c r="B8" s="16"/>
      <c r="C8" s="17" t="s">
        <v>25</v>
      </c>
      <c r="D8" s="17" t="s">
        <v>26</v>
      </c>
      <c r="E8" s="17" t="s">
        <v>27</v>
      </c>
      <c r="F8" s="17">
        <v>5.0</v>
      </c>
      <c r="G8" s="18">
        <v>44209.0</v>
      </c>
      <c r="H8" s="18">
        <v>44230.0</v>
      </c>
      <c r="I8" s="17">
        <f t="shared" si="1"/>
        <v>21</v>
      </c>
      <c r="J8" s="19" t="s">
        <v>21</v>
      </c>
      <c r="K8" s="1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0.0" customHeight="1">
      <c r="A9" s="1"/>
      <c r="B9" s="16"/>
      <c r="C9" s="17" t="s">
        <v>28</v>
      </c>
      <c r="D9" s="17" t="s">
        <v>26</v>
      </c>
      <c r="E9" s="17" t="s">
        <v>27</v>
      </c>
      <c r="F9" s="17">
        <v>5.0</v>
      </c>
      <c r="G9" s="18">
        <v>44209.0</v>
      </c>
      <c r="H9" s="18">
        <v>44230.0</v>
      </c>
      <c r="I9" s="17">
        <f t="shared" si="1"/>
        <v>21</v>
      </c>
      <c r="J9" s="19" t="s">
        <v>21</v>
      </c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1"/>
      <c r="B10" s="16"/>
      <c r="C10" s="17" t="s">
        <v>29</v>
      </c>
      <c r="D10" s="17" t="s">
        <v>26</v>
      </c>
      <c r="E10" s="17" t="s">
        <v>30</v>
      </c>
      <c r="F10" s="17">
        <v>3.0</v>
      </c>
      <c r="G10" s="18">
        <v>44209.0</v>
      </c>
      <c r="H10" s="18">
        <v>44230.0</v>
      </c>
      <c r="I10" s="17">
        <f t="shared" si="1"/>
        <v>21</v>
      </c>
      <c r="J10" s="19" t="s">
        <v>21</v>
      </c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1"/>
      <c r="B11" s="16"/>
      <c r="C11" s="17" t="s">
        <v>31</v>
      </c>
      <c r="D11" s="17" t="s">
        <v>26</v>
      </c>
      <c r="E11" s="17" t="s">
        <v>32</v>
      </c>
      <c r="F11" s="17">
        <v>5.0</v>
      </c>
      <c r="G11" s="18">
        <v>44209.0</v>
      </c>
      <c r="H11" s="18">
        <v>44230.0</v>
      </c>
      <c r="I11" s="17">
        <f t="shared" si="1"/>
        <v>21</v>
      </c>
      <c r="J11" s="19" t="s">
        <v>21</v>
      </c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"/>
      <c r="B12" s="16"/>
      <c r="C12" s="20" t="s">
        <v>33</v>
      </c>
      <c r="D12" s="17" t="s">
        <v>26</v>
      </c>
      <c r="E12" s="17" t="s">
        <v>34</v>
      </c>
      <c r="F12" s="17">
        <v>2.0</v>
      </c>
      <c r="G12" s="18">
        <v>44209.0</v>
      </c>
      <c r="H12" s="18">
        <v>44219.0</v>
      </c>
      <c r="I12" s="17">
        <f t="shared" si="1"/>
        <v>10</v>
      </c>
      <c r="J12" s="19" t="s">
        <v>21</v>
      </c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1"/>
      <c r="B13" s="16"/>
      <c r="C13" s="20" t="s">
        <v>35</v>
      </c>
      <c r="D13" s="17" t="s">
        <v>26</v>
      </c>
      <c r="E13" s="17" t="s">
        <v>36</v>
      </c>
      <c r="F13" s="17">
        <v>2.0</v>
      </c>
      <c r="G13" s="18">
        <v>44209.0</v>
      </c>
      <c r="H13" s="18">
        <v>44219.0</v>
      </c>
      <c r="I13" s="17">
        <f t="shared" si="1"/>
        <v>10</v>
      </c>
      <c r="J13" s="19" t="s">
        <v>21</v>
      </c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1"/>
      <c r="B14" s="16"/>
      <c r="C14" s="20" t="s">
        <v>37</v>
      </c>
      <c r="D14" s="17" t="s">
        <v>26</v>
      </c>
      <c r="E14" s="17" t="s">
        <v>36</v>
      </c>
      <c r="F14" s="17">
        <v>2.0</v>
      </c>
      <c r="G14" s="18">
        <v>44219.0</v>
      </c>
      <c r="H14" s="18">
        <v>44230.0</v>
      </c>
      <c r="I14" s="17">
        <f t="shared" si="1"/>
        <v>11</v>
      </c>
      <c r="J14" s="19" t="s">
        <v>24</v>
      </c>
      <c r="K14" s="20" t="s">
        <v>38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1"/>
      <c r="B15" s="16"/>
      <c r="C15" s="20" t="s">
        <v>39</v>
      </c>
      <c r="D15" s="17" t="s">
        <v>26</v>
      </c>
      <c r="E15" s="17" t="s">
        <v>36</v>
      </c>
      <c r="F15" s="17">
        <v>2.0</v>
      </c>
      <c r="G15" s="18">
        <v>44219.0</v>
      </c>
      <c r="H15" s="18">
        <v>44230.0</v>
      </c>
      <c r="I15" s="17">
        <f t="shared" si="1"/>
        <v>11</v>
      </c>
      <c r="J15" s="19" t="s">
        <v>24</v>
      </c>
      <c r="K15" s="20" t="s">
        <v>38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1"/>
      <c r="B16" s="21"/>
      <c r="C16" s="21" t="s">
        <v>40</v>
      </c>
      <c r="D16" s="21" t="s">
        <v>23</v>
      </c>
      <c r="E16" s="21" t="s">
        <v>20</v>
      </c>
      <c r="F16" s="21">
        <f>SUM(F17:F19)</f>
        <v>6</v>
      </c>
      <c r="G16" s="22">
        <v>44209.0</v>
      </c>
      <c r="H16" s="22">
        <v>44230.0</v>
      </c>
      <c r="I16" s="21">
        <f t="shared" si="1"/>
        <v>21</v>
      </c>
      <c r="J16" s="23" t="s">
        <v>21</v>
      </c>
      <c r="K16" s="2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1"/>
      <c r="B17" s="24"/>
      <c r="C17" s="25" t="s">
        <v>41</v>
      </c>
      <c r="D17" s="25" t="s">
        <v>26</v>
      </c>
      <c r="E17" s="25" t="s">
        <v>30</v>
      </c>
      <c r="F17" s="25">
        <v>2.0</v>
      </c>
      <c r="G17" s="26">
        <v>44209.0</v>
      </c>
      <c r="H17" s="26">
        <v>44222.0</v>
      </c>
      <c r="I17" s="25">
        <f t="shared" si="1"/>
        <v>13</v>
      </c>
      <c r="J17" s="27" t="s">
        <v>21</v>
      </c>
      <c r="K17" s="2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30.0" customHeight="1">
      <c r="A18" s="1"/>
      <c r="B18" s="24"/>
      <c r="C18" s="25" t="s">
        <v>42</v>
      </c>
      <c r="D18" s="25" t="s">
        <v>26</v>
      </c>
      <c r="E18" s="25" t="s">
        <v>30</v>
      </c>
      <c r="F18" s="25">
        <v>2.0</v>
      </c>
      <c r="G18" s="26">
        <v>44222.0</v>
      </c>
      <c r="H18" s="26">
        <v>44229.0</v>
      </c>
      <c r="I18" s="25">
        <f t="shared" si="1"/>
        <v>7</v>
      </c>
      <c r="J18" s="27" t="s">
        <v>21</v>
      </c>
      <c r="K18" s="2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30.0" customHeight="1">
      <c r="A19" s="1"/>
      <c r="B19" s="24"/>
      <c r="C19" s="25" t="s">
        <v>43</v>
      </c>
      <c r="D19" s="25" t="s">
        <v>26</v>
      </c>
      <c r="E19" s="25" t="s">
        <v>30</v>
      </c>
      <c r="F19" s="25">
        <v>2.0</v>
      </c>
      <c r="G19" s="26">
        <v>44222.0</v>
      </c>
      <c r="H19" s="26">
        <v>44229.0</v>
      </c>
      <c r="I19" s="25">
        <f t="shared" si="1"/>
        <v>7</v>
      </c>
      <c r="J19" s="27" t="s">
        <v>21</v>
      </c>
      <c r="K19" s="2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30.0" customHeight="1">
      <c r="A20" s="1"/>
      <c r="B20" s="28"/>
      <c r="C20" s="28" t="s">
        <v>44</v>
      </c>
      <c r="D20" s="28" t="s">
        <v>23</v>
      </c>
      <c r="E20" s="28" t="s">
        <v>20</v>
      </c>
      <c r="F20" s="28">
        <f>SUM(F21:F25)</f>
        <v>20</v>
      </c>
      <c r="G20" s="29">
        <v>44209.0</v>
      </c>
      <c r="H20" s="29">
        <v>44230.0</v>
      </c>
      <c r="I20" s="28">
        <f t="shared" si="1"/>
        <v>21</v>
      </c>
      <c r="J20" s="30" t="s">
        <v>24</v>
      </c>
      <c r="K20" s="2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30.0" customHeight="1">
      <c r="A21" s="1"/>
      <c r="B21" s="31"/>
      <c r="C21" s="32" t="s">
        <v>45</v>
      </c>
      <c r="D21" s="32" t="s">
        <v>26</v>
      </c>
      <c r="E21" s="32" t="s">
        <v>46</v>
      </c>
      <c r="F21" s="32">
        <v>2.0</v>
      </c>
      <c r="G21" s="33">
        <v>44209.0</v>
      </c>
      <c r="H21" s="33">
        <v>44216.0</v>
      </c>
      <c r="I21" s="32">
        <f t="shared" si="1"/>
        <v>7</v>
      </c>
      <c r="J21" s="34" t="s">
        <v>21</v>
      </c>
      <c r="K21" s="3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30.0" customHeight="1">
      <c r="A22" s="1"/>
      <c r="B22" s="31"/>
      <c r="C22" s="32" t="s">
        <v>47</v>
      </c>
      <c r="D22" s="32" t="s">
        <v>26</v>
      </c>
      <c r="E22" s="32" t="s">
        <v>48</v>
      </c>
      <c r="F22" s="32">
        <v>5.0</v>
      </c>
      <c r="G22" s="33">
        <v>44216.0</v>
      </c>
      <c r="H22" s="33">
        <v>44230.0</v>
      </c>
      <c r="I22" s="32">
        <f t="shared" si="1"/>
        <v>14</v>
      </c>
      <c r="J22" s="34" t="s">
        <v>21</v>
      </c>
      <c r="K22" s="3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30.0" customHeight="1">
      <c r="A23" s="1"/>
      <c r="B23" s="31"/>
      <c r="C23" s="32" t="s">
        <v>49</v>
      </c>
      <c r="D23" s="32" t="s">
        <v>26</v>
      </c>
      <c r="E23" s="32" t="s">
        <v>48</v>
      </c>
      <c r="F23" s="32">
        <v>3.0</v>
      </c>
      <c r="G23" s="33">
        <v>44216.0</v>
      </c>
      <c r="H23" s="33">
        <v>44230.0</v>
      </c>
      <c r="I23" s="32">
        <f t="shared" si="1"/>
        <v>14</v>
      </c>
      <c r="J23" s="34" t="s">
        <v>21</v>
      </c>
      <c r="K23" s="3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30.0" customHeight="1">
      <c r="A24" s="1"/>
      <c r="B24" s="31"/>
      <c r="C24" s="32" t="s">
        <v>50</v>
      </c>
      <c r="D24" s="32" t="s">
        <v>26</v>
      </c>
      <c r="E24" s="32" t="s">
        <v>36</v>
      </c>
      <c r="F24" s="35">
        <v>5.0</v>
      </c>
      <c r="G24" s="33">
        <v>44216.0</v>
      </c>
      <c r="H24" s="33">
        <v>44230.0</v>
      </c>
      <c r="I24" s="32">
        <f t="shared" si="1"/>
        <v>14</v>
      </c>
      <c r="J24" s="34" t="s">
        <v>51</v>
      </c>
      <c r="K24" s="35" t="s">
        <v>38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30.0" customHeight="1">
      <c r="A25" s="1"/>
      <c r="B25" s="31"/>
      <c r="C25" s="32" t="s">
        <v>52</v>
      </c>
      <c r="D25" s="32" t="s">
        <v>26</v>
      </c>
      <c r="E25" s="32" t="s">
        <v>53</v>
      </c>
      <c r="F25" s="32">
        <v>5.0</v>
      </c>
      <c r="G25" s="33">
        <v>44216.0</v>
      </c>
      <c r="H25" s="33">
        <v>44230.0</v>
      </c>
      <c r="I25" s="32">
        <f t="shared" si="1"/>
        <v>14</v>
      </c>
      <c r="J25" s="34" t="s">
        <v>21</v>
      </c>
      <c r="K25" s="3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13.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3.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3.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3.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3.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3.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3.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3.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3.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3.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3.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3.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3.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3.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3.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3.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3.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3.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3.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3.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3.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3.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3.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3.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3.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3.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3.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3.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3.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3.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3.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3.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3.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9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49.5" customHeight="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6"/>
      <c r="M60" s="36"/>
      <c r="N60" s="36"/>
      <c r="O60" s="36"/>
      <c r="P60" s="36"/>
      <c r="Q60" s="36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3.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3.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3.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3.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3.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3.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3.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3.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3.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3.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3.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3.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3.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3.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3.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3.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3.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3.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3.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3.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3.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3.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3.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3.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3.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3.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3.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3.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3.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3.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3.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3.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3.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3.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3.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3.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3.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3.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3.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3.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3.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3.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3.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3.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3.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3.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3.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3.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3.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3.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3.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3.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3.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3.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3.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3.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3.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3.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3.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3.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3.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3.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3.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3.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3.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3.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3.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3.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3.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3.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3.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3.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3.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3.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3.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3.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3.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3.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3.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3.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3.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3.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3.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3.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3.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3.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3.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3.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3.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3.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3.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3.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3.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3.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3.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3.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3.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3.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3.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3.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3.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3.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3.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3.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3.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3.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3.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3.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3.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3.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3.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3.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3.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3.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3.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3.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3.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3.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3.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3.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3.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3.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3.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3.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3.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3.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3.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3.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3.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3.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3.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3.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3.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3.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3.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3.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3.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3.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3.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3.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3.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3.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3.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3.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3.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3.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3.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3.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3.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3.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3.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3.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3.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3.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3.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3.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3.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3.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3.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3.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3.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3.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3.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3.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3.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3.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3.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3.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3.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3.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3.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3.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3.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3.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5" width="18.89"/>
    <col customWidth="1" min="6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1"/>
      <c r="X1" s="1"/>
      <c r="Y1" s="1"/>
      <c r="Z1" s="1"/>
      <c r="AA1" s="1"/>
      <c r="AB1" s="1"/>
      <c r="AC1" s="1"/>
      <c r="AD1" s="1"/>
      <c r="AE1" s="1"/>
    </row>
    <row r="2" ht="34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6"/>
      <c r="K2" s="6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34.5" customHeight="1">
      <c r="A3" s="1"/>
      <c r="B3" s="1"/>
      <c r="C3" s="7" t="s">
        <v>6</v>
      </c>
      <c r="D3" s="7" t="s">
        <v>7</v>
      </c>
      <c r="E3" s="8">
        <v>44209.0</v>
      </c>
      <c r="F3" s="8">
        <v>44306.0</v>
      </c>
      <c r="G3" s="3"/>
      <c r="H3" s="9">
        <v>0.1</v>
      </c>
      <c r="I3" s="6"/>
      <c r="J3" s="6"/>
      <c r="K3" s="6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9.7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31.5" customHeight="1">
      <c r="A5" s="1"/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"/>
      <c r="B6" s="11"/>
      <c r="C6" s="12" t="s">
        <v>54</v>
      </c>
      <c r="D6" s="37" t="s">
        <v>19</v>
      </c>
      <c r="E6" s="12" t="s">
        <v>20</v>
      </c>
      <c r="F6" s="12">
        <f>SUM(F7,F15,F17)</f>
        <v>55</v>
      </c>
      <c r="G6" s="13">
        <v>44231.0</v>
      </c>
      <c r="H6" s="38">
        <v>44251.0</v>
      </c>
      <c r="I6" s="12">
        <f t="shared" ref="I6:I28" si="1">H6-G6</f>
        <v>20</v>
      </c>
      <c r="J6" s="37" t="s">
        <v>24</v>
      </c>
      <c r="K6" s="1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1"/>
      <c r="B7" s="14"/>
      <c r="C7" s="14" t="s">
        <v>22</v>
      </c>
      <c r="D7" s="14" t="s">
        <v>23</v>
      </c>
      <c r="E7" s="14" t="s">
        <v>20</v>
      </c>
      <c r="F7" s="14">
        <f>SUM(F8:F14)</f>
        <v>17</v>
      </c>
      <c r="G7" s="15">
        <v>44231.0</v>
      </c>
      <c r="H7" s="15">
        <v>44251.0</v>
      </c>
      <c r="I7" s="14">
        <f t="shared" si="1"/>
        <v>20</v>
      </c>
      <c r="J7" s="39" t="s">
        <v>24</v>
      </c>
      <c r="K7" s="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1"/>
      <c r="B8" s="16"/>
      <c r="C8" s="20" t="s">
        <v>55</v>
      </c>
      <c r="D8" s="17" t="s">
        <v>26</v>
      </c>
      <c r="E8" s="17"/>
      <c r="F8" s="20">
        <v>2.0</v>
      </c>
      <c r="G8" s="18">
        <v>44231.0</v>
      </c>
      <c r="H8" s="18">
        <v>44251.0</v>
      </c>
      <c r="I8" s="17">
        <f t="shared" si="1"/>
        <v>20</v>
      </c>
      <c r="J8" s="19" t="s">
        <v>51</v>
      </c>
      <c r="K8" s="1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6.75" customHeight="1">
      <c r="A9" s="1"/>
      <c r="B9" s="16"/>
      <c r="C9" s="20" t="s">
        <v>56</v>
      </c>
      <c r="D9" s="17" t="s">
        <v>26</v>
      </c>
      <c r="E9" s="17"/>
      <c r="F9" s="20">
        <v>2.0</v>
      </c>
      <c r="G9" s="18">
        <v>44231.0</v>
      </c>
      <c r="H9" s="18">
        <v>44251.0</v>
      </c>
      <c r="I9" s="17">
        <f t="shared" si="1"/>
        <v>20</v>
      </c>
      <c r="J9" s="19" t="s">
        <v>51</v>
      </c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1"/>
      <c r="B10" s="16"/>
      <c r="C10" s="20" t="s">
        <v>57</v>
      </c>
      <c r="D10" s="17" t="s">
        <v>26</v>
      </c>
      <c r="E10" s="17"/>
      <c r="F10" s="20">
        <v>2.0</v>
      </c>
      <c r="G10" s="18">
        <v>44231.0</v>
      </c>
      <c r="H10" s="18">
        <v>44251.0</v>
      </c>
      <c r="I10" s="17">
        <f t="shared" si="1"/>
        <v>20</v>
      </c>
      <c r="J10" s="19" t="s">
        <v>51</v>
      </c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1"/>
      <c r="B11" s="16"/>
      <c r="C11" s="20" t="s">
        <v>58</v>
      </c>
      <c r="D11" s="17" t="s">
        <v>26</v>
      </c>
      <c r="E11" s="17"/>
      <c r="F11" s="17">
        <v>5.0</v>
      </c>
      <c r="G11" s="18">
        <v>44231.0</v>
      </c>
      <c r="H11" s="18">
        <v>44251.0</v>
      </c>
      <c r="I11" s="17">
        <f t="shared" si="1"/>
        <v>20</v>
      </c>
      <c r="J11" s="19" t="s">
        <v>51</v>
      </c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"/>
      <c r="B12" s="16"/>
      <c r="C12" s="20" t="s">
        <v>59</v>
      </c>
      <c r="D12" s="17" t="s">
        <v>26</v>
      </c>
      <c r="E12" s="17"/>
      <c r="F12" s="17">
        <v>2.0</v>
      </c>
      <c r="G12" s="18">
        <v>44231.0</v>
      </c>
      <c r="H12" s="18">
        <v>44251.0</v>
      </c>
      <c r="I12" s="17">
        <f t="shared" si="1"/>
        <v>20</v>
      </c>
      <c r="J12" s="19" t="s">
        <v>51</v>
      </c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1"/>
      <c r="B13" s="16"/>
      <c r="C13" s="20" t="s">
        <v>37</v>
      </c>
      <c r="D13" s="17" t="s">
        <v>26</v>
      </c>
      <c r="E13" s="17"/>
      <c r="F13" s="17">
        <v>2.0</v>
      </c>
      <c r="G13" s="18">
        <v>44231.0</v>
      </c>
      <c r="H13" s="18">
        <v>44251.0</v>
      </c>
      <c r="I13" s="17">
        <f t="shared" si="1"/>
        <v>20</v>
      </c>
      <c r="J13" s="19" t="s">
        <v>24</v>
      </c>
      <c r="K13" s="20" t="s">
        <v>60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1"/>
      <c r="B14" s="16"/>
      <c r="C14" s="20" t="s">
        <v>39</v>
      </c>
      <c r="D14" s="17" t="s">
        <v>26</v>
      </c>
      <c r="E14" s="17"/>
      <c r="F14" s="17">
        <v>2.0</v>
      </c>
      <c r="G14" s="18">
        <v>44231.0</v>
      </c>
      <c r="H14" s="18">
        <v>44251.0</v>
      </c>
      <c r="I14" s="17">
        <f t="shared" si="1"/>
        <v>20</v>
      </c>
      <c r="J14" s="19" t="s">
        <v>24</v>
      </c>
      <c r="K14" s="20" t="s">
        <v>60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1"/>
      <c r="B15" s="28"/>
      <c r="C15" s="28" t="s">
        <v>44</v>
      </c>
      <c r="D15" s="28" t="s">
        <v>23</v>
      </c>
      <c r="E15" s="28" t="s">
        <v>20</v>
      </c>
      <c r="F15" s="28">
        <f>SUM(F16)</f>
        <v>5</v>
      </c>
      <c r="G15" s="29">
        <v>44231.0</v>
      </c>
      <c r="H15" s="29">
        <v>44251.0</v>
      </c>
      <c r="I15" s="28">
        <f t="shared" si="1"/>
        <v>20</v>
      </c>
      <c r="J15" s="30" t="s">
        <v>51</v>
      </c>
      <c r="K15" s="2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1"/>
      <c r="B16" s="31"/>
      <c r="C16" s="32" t="s">
        <v>50</v>
      </c>
      <c r="D16" s="32" t="s">
        <v>26</v>
      </c>
      <c r="E16" s="32" t="s">
        <v>36</v>
      </c>
      <c r="F16" s="35">
        <v>5.0</v>
      </c>
      <c r="G16" s="33">
        <v>44231.0</v>
      </c>
      <c r="H16" s="33">
        <v>44251.0</v>
      </c>
      <c r="I16" s="32">
        <f t="shared" si="1"/>
        <v>20</v>
      </c>
      <c r="J16" s="34" t="s">
        <v>51</v>
      </c>
      <c r="K16" s="35" t="s">
        <v>60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1"/>
      <c r="B17" s="40"/>
      <c r="C17" s="41" t="s">
        <v>61</v>
      </c>
      <c r="D17" s="40" t="s">
        <v>23</v>
      </c>
      <c r="E17" s="40" t="s">
        <v>20</v>
      </c>
      <c r="F17" s="40">
        <f>SUM(F18:F28)</f>
        <v>33</v>
      </c>
      <c r="G17" s="42">
        <v>44231.0</v>
      </c>
      <c r="H17" s="42">
        <v>44251.0</v>
      </c>
      <c r="I17" s="40">
        <f t="shared" si="1"/>
        <v>20</v>
      </c>
      <c r="J17" s="43" t="s">
        <v>51</v>
      </c>
      <c r="K17" s="4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51.0" customHeight="1">
      <c r="A18" s="1"/>
      <c r="B18" s="44"/>
      <c r="C18" s="45" t="s">
        <v>62</v>
      </c>
      <c r="D18" s="46" t="s">
        <v>26</v>
      </c>
      <c r="E18" s="46"/>
      <c r="F18" s="45">
        <v>5.0</v>
      </c>
      <c r="G18" s="47">
        <v>44231.0</v>
      </c>
      <c r="H18" s="47">
        <v>44233.0</v>
      </c>
      <c r="I18" s="46">
        <f t="shared" si="1"/>
        <v>2</v>
      </c>
      <c r="J18" s="48" t="s">
        <v>51</v>
      </c>
      <c r="K18" s="4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30.0" customHeight="1">
      <c r="A19" s="1"/>
      <c r="B19" s="44"/>
      <c r="C19" s="45" t="s">
        <v>63</v>
      </c>
      <c r="D19" s="46" t="s">
        <v>26</v>
      </c>
      <c r="E19" s="46"/>
      <c r="F19" s="45">
        <v>2.0</v>
      </c>
      <c r="G19" s="47">
        <v>44233.0</v>
      </c>
      <c r="H19" s="47">
        <v>44251.0</v>
      </c>
      <c r="I19" s="46">
        <f t="shared" si="1"/>
        <v>18</v>
      </c>
      <c r="J19" s="48" t="s">
        <v>51</v>
      </c>
      <c r="K19" s="4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44.25" customHeight="1">
      <c r="A20" s="1"/>
      <c r="B20" s="44"/>
      <c r="C20" s="45" t="s">
        <v>64</v>
      </c>
      <c r="D20" s="46" t="s">
        <v>26</v>
      </c>
      <c r="E20" s="46"/>
      <c r="F20" s="45">
        <v>3.0</v>
      </c>
      <c r="G20" s="47">
        <v>44233.0</v>
      </c>
      <c r="H20" s="47">
        <v>44251.0</v>
      </c>
      <c r="I20" s="46">
        <f t="shared" si="1"/>
        <v>18</v>
      </c>
      <c r="J20" s="48" t="s">
        <v>51</v>
      </c>
      <c r="K20" s="4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50.25" customHeight="1">
      <c r="A21" s="1"/>
      <c r="B21" s="44"/>
      <c r="C21" s="45" t="s">
        <v>65</v>
      </c>
      <c r="D21" s="46" t="s">
        <v>26</v>
      </c>
      <c r="E21" s="46"/>
      <c r="F21" s="45">
        <v>3.0</v>
      </c>
      <c r="G21" s="47">
        <v>44233.0</v>
      </c>
      <c r="H21" s="47">
        <v>44251.0</v>
      </c>
      <c r="I21" s="46">
        <f t="shared" si="1"/>
        <v>18</v>
      </c>
      <c r="J21" s="48" t="s">
        <v>51</v>
      </c>
      <c r="K21" s="4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39.0" customHeight="1">
      <c r="A22" s="1"/>
      <c r="B22" s="44"/>
      <c r="C22" s="45" t="s">
        <v>66</v>
      </c>
      <c r="D22" s="46" t="s">
        <v>26</v>
      </c>
      <c r="E22" s="46"/>
      <c r="F22" s="45">
        <v>3.0</v>
      </c>
      <c r="G22" s="47">
        <v>44233.0</v>
      </c>
      <c r="H22" s="47">
        <v>44251.0</v>
      </c>
      <c r="I22" s="46">
        <f t="shared" si="1"/>
        <v>18</v>
      </c>
      <c r="J22" s="48" t="s">
        <v>51</v>
      </c>
      <c r="K22" s="4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39.0" customHeight="1">
      <c r="A23" s="1"/>
      <c r="B23" s="44"/>
      <c r="C23" s="45" t="s">
        <v>67</v>
      </c>
      <c r="D23" s="46" t="s">
        <v>26</v>
      </c>
      <c r="E23" s="46"/>
      <c r="F23" s="45">
        <v>3.0</v>
      </c>
      <c r="G23" s="47">
        <v>44233.0</v>
      </c>
      <c r="H23" s="47">
        <v>44251.0</v>
      </c>
      <c r="I23" s="46">
        <f t="shared" si="1"/>
        <v>18</v>
      </c>
      <c r="J23" s="48" t="s">
        <v>51</v>
      </c>
      <c r="K23" s="4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44.25" customHeight="1">
      <c r="A24" s="1"/>
      <c r="B24" s="44"/>
      <c r="C24" s="45" t="s">
        <v>68</v>
      </c>
      <c r="D24" s="46" t="s">
        <v>26</v>
      </c>
      <c r="E24" s="46"/>
      <c r="F24" s="45">
        <v>2.0</v>
      </c>
      <c r="G24" s="47">
        <v>44233.0</v>
      </c>
      <c r="H24" s="47">
        <v>44251.0</v>
      </c>
      <c r="I24" s="46">
        <f t="shared" si="1"/>
        <v>18</v>
      </c>
      <c r="J24" s="48" t="s">
        <v>51</v>
      </c>
      <c r="K24" s="4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44.25" customHeight="1">
      <c r="A25" s="1"/>
      <c r="B25" s="44"/>
      <c r="C25" s="45" t="s">
        <v>69</v>
      </c>
      <c r="D25" s="46" t="s">
        <v>26</v>
      </c>
      <c r="E25" s="46"/>
      <c r="F25" s="45">
        <v>3.0</v>
      </c>
      <c r="G25" s="47">
        <v>44233.0</v>
      </c>
      <c r="H25" s="47">
        <v>44251.0</v>
      </c>
      <c r="I25" s="46">
        <f t="shared" si="1"/>
        <v>18</v>
      </c>
      <c r="J25" s="48" t="s">
        <v>51</v>
      </c>
      <c r="K25" s="4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51.0" customHeight="1">
      <c r="A26" s="1"/>
      <c r="B26" s="44"/>
      <c r="C26" s="45" t="s">
        <v>70</v>
      </c>
      <c r="D26" s="46" t="s">
        <v>26</v>
      </c>
      <c r="E26" s="46"/>
      <c r="F26" s="45">
        <v>3.0</v>
      </c>
      <c r="G26" s="47">
        <v>44233.0</v>
      </c>
      <c r="H26" s="47">
        <v>44251.0</v>
      </c>
      <c r="I26" s="46">
        <f t="shared" si="1"/>
        <v>18</v>
      </c>
      <c r="J26" s="48" t="s">
        <v>51</v>
      </c>
      <c r="K26" s="4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39.0" customHeight="1">
      <c r="A27" s="1"/>
      <c r="B27" s="44"/>
      <c r="C27" s="45" t="s">
        <v>71</v>
      </c>
      <c r="D27" s="46" t="s">
        <v>26</v>
      </c>
      <c r="E27" s="46"/>
      <c r="F27" s="45">
        <v>3.0</v>
      </c>
      <c r="G27" s="47">
        <v>44233.0</v>
      </c>
      <c r="H27" s="47">
        <v>44251.0</v>
      </c>
      <c r="I27" s="46">
        <f t="shared" si="1"/>
        <v>18</v>
      </c>
      <c r="J27" s="48" t="s">
        <v>51</v>
      </c>
      <c r="K27" s="4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39.0" customHeight="1">
      <c r="A28" s="1"/>
      <c r="B28" s="44"/>
      <c r="C28" s="45" t="s">
        <v>72</v>
      </c>
      <c r="D28" s="46" t="s">
        <v>26</v>
      </c>
      <c r="E28" s="46"/>
      <c r="F28" s="45">
        <v>3.0</v>
      </c>
      <c r="G28" s="47">
        <v>44233.0</v>
      </c>
      <c r="H28" s="47">
        <v>44251.0</v>
      </c>
      <c r="I28" s="46">
        <f t="shared" si="1"/>
        <v>18</v>
      </c>
      <c r="J28" s="48" t="s">
        <v>51</v>
      </c>
      <c r="K28" s="4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31" ht="13.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3.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3.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3.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3.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3.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3.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3.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3.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3.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3.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3.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3.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3.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3.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3.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3.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3.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3.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3.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3.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3.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3.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3.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3.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3.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3.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3.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3.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9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49.5" customHeight="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6"/>
      <c r="M61" s="36"/>
      <c r="N61" s="36"/>
      <c r="O61" s="36"/>
      <c r="P61" s="36"/>
      <c r="Q61" s="36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3.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3.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3.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3.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3.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3.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3.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3.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3.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3.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3.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3.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3.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3.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3.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3.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3.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3.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3.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3.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3.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3.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3.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3.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3.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3.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3.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3.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3.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3.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3.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3.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3.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3.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3.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3.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3.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3.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3.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3.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3.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3.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3.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3.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3.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3.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3.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3.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3.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3.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3.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3.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3.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3.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3.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3.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3.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3.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3.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3.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3.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3.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3.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3.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3.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3.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3.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3.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3.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3.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3.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3.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3.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3.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3.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3.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3.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3.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3.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3.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3.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3.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3.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3.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3.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3.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3.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3.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3.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3.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3.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3.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3.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3.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3.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3.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3.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3.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3.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3.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3.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3.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3.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3.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3.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3.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3.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3.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3.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3.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3.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3.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3.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3.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3.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3.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3.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3.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3.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3.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3.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3.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3.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3.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3.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3.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3.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3.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3.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3.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3.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3.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3.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3.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3.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3.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3.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3.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3.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3.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3.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3.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3.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3.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3.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3.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3.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3.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3.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3.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3.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3.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3.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3.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3.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3.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3.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3.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3.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3.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3.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3.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3.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3.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3.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3.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3.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3.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3.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3.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3.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3.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3.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3.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