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tambo\OneDrive\Documentos\UTN\3er Año\Sistemas Operativos\Ejercicios\"/>
    </mc:Choice>
  </mc:AlternateContent>
  <xr:revisionPtr revIDLastSave="0" documentId="13_ncr:1_{186C2E61-EDB4-4F59-BDB7-843FAD1FF242}" xr6:coauthVersionLast="47" xr6:coauthVersionMax="47" xr10:uidLastSave="{00000000-0000-0000-0000-000000000000}"/>
  <bookViews>
    <workbookView xWindow="-120" yWindow="-120" windowWidth="20730" windowHeight="11160" activeTab="10" xr2:uid="{00000000-000D-0000-FFFF-FFFF0000000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11" l="1"/>
  <c r="K8" i="6"/>
  <c r="K11" i="6"/>
  <c r="I18" i="6"/>
  <c r="G5" i="5"/>
  <c r="F14" i="3"/>
  <c r="F13" i="3"/>
  <c r="D16" i="2"/>
  <c r="F16" i="2" s="1"/>
  <c r="D17" i="2" s="1"/>
  <c r="E9" i="1"/>
</calcChain>
</file>

<file path=xl/sharedStrings.xml><?xml version="1.0" encoding="utf-8"?>
<sst xmlns="http://schemas.openxmlformats.org/spreadsheetml/2006/main" count="554" uniqueCount="214">
  <si>
    <t>8 páginas</t>
  </si>
  <si>
    <t>1024 bytes</t>
  </si>
  <si>
    <t>32 frames</t>
  </si>
  <si>
    <t>Memoria fisica</t>
  </si>
  <si>
    <t>bytes</t>
  </si>
  <si>
    <t>Dirección lógica</t>
  </si>
  <si>
    <t>#Pagina</t>
  </si>
  <si>
    <t>Offset</t>
  </si>
  <si>
    <t>10 bits</t>
  </si>
  <si>
    <t>2^x = 1024</t>
  </si>
  <si>
    <t>2^x = 8</t>
  </si>
  <si>
    <t>3 bits</t>
  </si>
  <si>
    <t>13 bits</t>
  </si>
  <si>
    <t>Dirección física</t>
  </si>
  <si>
    <t>#Frame</t>
  </si>
  <si>
    <t>2^x = 32</t>
  </si>
  <si>
    <t>5 bits</t>
  </si>
  <si>
    <t>15 bits</t>
  </si>
  <si>
    <t>Si no hay memoria virtual, la dirección lógica debería tener menor cantidad de bits que la dirección física</t>
  </si>
  <si>
    <t>Memoria física</t>
  </si>
  <si>
    <t>Direccionamiento lógico</t>
  </si>
  <si>
    <t>20 bits</t>
  </si>
  <si>
    <t>Páginas</t>
  </si>
  <si>
    <t>4KiB</t>
  </si>
  <si>
    <t>256KiB</t>
  </si>
  <si>
    <t>Frames</t>
  </si>
  <si>
    <t>262144 bytes</t>
  </si>
  <si>
    <t>4096 bytes</t>
  </si>
  <si>
    <t>2^x = 4096</t>
  </si>
  <si>
    <t>12 bits</t>
  </si>
  <si>
    <t>8 bits</t>
  </si>
  <si>
    <t>2^bits página</t>
  </si>
  <si>
    <t>Cantida máxima de páginas</t>
  </si>
  <si>
    <t>Tamaño de página</t>
  </si>
  <si>
    <t>Tamaño total</t>
  </si>
  <si>
    <t>-</t>
  </si>
  <si>
    <t>Como el tamaño máximo de programa es mayor al tamaño de la memoria principal, tomo el tamaño de la memoria principal</t>
  </si>
  <si>
    <t>Fragmentación externa = 0</t>
  </si>
  <si>
    <t>Fragmentación interna = 4095 bytes</t>
  </si>
  <si>
    <t>Segmento</t>
  </si>
  <si>
    <t>Base</t>
  </si>
  <si>
    <t>Largo</t>
  </si>
  <si>
    <t>No existe</t>
  </si>
  <si>
    <t>20000h</t>
  </si>
  <si>
    <t>10000h</t>
  </si>
  <si>
    <t>0BEEFh</t>
  </si>
  <si>
    <t>00ACEh</t>
  </si>
  <si>
    <t>Dirección</t>
  </si>
  <si>
    <t>Respuesta</t>
  </si>
  <si>
    <t>Escribe</t>
  </si>
  <si>
    <t>No tiene permisos</t>
  </si>
  <si>
    <t>Dirección inválida</t>
  </si>
  <si>
    <t>Memoria principal</t>
  </si>
  <si>
    <t>128KiB</t>
  </si>
  <si>
    <t>131072 bytes</t>
  </si>
  <si>
    <t>8KiB</t>
  </si>
  <si>
    <t>8192 bytes</t>
  </si>
  <si>
    <t>Direccionamiento de proceso</t>
  </si>
  <si>
    <t>1MiB</t>
  </si>
  <si>
    <t>1048576 bytes</t>
  </si>
  <si>
    <t>2^x = 8192</t>
  </si>
  <si>
    <t>Máximo direccionamiento</t>
  </si>
  <si>
    <t>Cantidad de páginas</t>
  </si>
  <si>
    <t>2^x = 128</t>
  </si>
  <si>
    <t>7 bits</t>
  </si>
  <si>
    <t>Longitud de página</t>
  </si>
  <si>
    <t>0.5 KiB</t>
  </si>
  <si>
    <t>512 bytes</t>
  </si>
  <si>
    <t>Proceso A</t>
  </si>
  <si>
    <t>2 KiB</t>
  </si>
  <si>
    <t>2048 bytes</t>
  </si>
  <si>
    <t>Proceso B</t>
  </si>
  <si>
    <t>1.5 KiB</t>
  </si>
  <si>
    <t>1536 bytes</t>
  </si>
  <si>
    <t>Proceso C</t>
  </si>
  <si>
    <t>3 KiB</t>
  </si>
  <si>
    <t>3072 bytes</t>
  </si>
  <si>
    <t>32 KiB</t>
  </si>
  <si>
    <t>32768 bytes</t>
  </si>
  <si>
    <t>16 bits</t>
  </si>
  <si>
    <t>2^x = 512</t>
  </si>
  <si>
    <t>9 bits</t>
  </si>
  <si>
    <t xml:space="preserve"> =&gt; </t>
  </si>
  <si>
    <t>Cantidad máxima de páginas</t>
  </si>
  <si>
    <t>Tabla de páginas por proceso</t>
  </si>
  <si>
    <t>Número de página</t>
  </si>
  <si>
    <t>Número de frame</t>
  </si>
  <si>
    <t>Bit de presencia</t>
  </si>
  <si>
    <t>Tabla de administración de espacios libres</t>
  </si>
  <si>
    <t>Bit de ocupado</t>
  </si>
  <si>
    <t>Cantidad de frames</t>
  </si>
  <si>
    <t>Tamaño tabla de administración de espacios libres</t>
  </si>
  <si>
    <t>2 bits x frame</t>
  </si>
  <si>
    <t>Paginas</t>
  </si>
  <si>
    <t>4 Frames</t>
  </si>
  <si>
    <t>Página virtual</t>
  </si>
  <si>
    <t>Marco</t>
  </si>
  <si>
    <t>Dirección Física</t>
  </si>
  <si>
    <t>2^x = 4</t>
  </si>
  <si>
    <t>2 bits</t>
  </si>
  <si>
    <t>Dirección Lógica</t>
  </si>
  <si>
    <t>#Página</t>
  </si>
  <si>
    <t>Dirección virtual</t>
  </si>
  <si>
    <t>Página</t>
  </si>
  <si>
    <t>Page fault</t>
  </si>
  <si>
    <t>Óptimo</t>
  </si>
  <si>
    <t>Frame/Página</t>
  </si>
  <si>
    <t>X</t>
  </si>
  <si>
    <t>FIFO</t>
  </si>
  <si>
    <t>LRU</t>
  </si>
  <si>
    <t>CLOCK</t>
  </si>
  <si>
    <t>&gt;1</t>
  </si>
  <si>
    <t>2*</t>
  </si>
  <si>
    <t>7*</t>
  </si>
  <si>
    <t>&gt;1*</t>
  </si>
  <si>
    <t>0*</t>
  </si>
  <si>
    <t>1*</t>
  </si>
  <si>
    <t>3*</t>
  </si>
  <si>
    <t>&gt;7</t>
  </si>
  <si>
    <t>&gt;2*</t>
  </si>
  <si>
    <t>Tabla de páginas</t>
  </si>
  <si>
    <t>Permisos</t>
  </si>
  <si>
    <t>Bit de modificado</t>
  </si>
  <si>
    <t>Timestamp</t>
  </si>
  <si>
    <t>1 bit</t>
  </si>
  <si>
    <t>LN((64*1024)/(2*1024))/LN(2)</t>
  </si>
  <si>
    <t>32 bits</t>
  </si>
  <si>
    <t>19 bits</t>
  </si>
  <si>
    <t>21*</t>
  </si>
  <si>
    <t>--</t>
  </si>
  <si>
    <t>Clock modificado</t>
  </si>
  <si>
    <t>14 U M</t>
  </si>
  <si>
    <t>17 U</t>
  </si>
  <si>
    <t>19 U M</t>
  </si>
  <si>
    <t>0 U</t>
  </si>
  <si>
    <t>&gt;-</t>
  </si>
  <si>
    <t>&gt;14 U M</t>
  </si>
  <si>
    <t>14 M</t>
  </si>
  <si>
    <t>19 M</t>
  </si>
  <si>
    <t>&gt;19 M</t>
  </si>
  <si>
    <t>15 U M</t>
  </si>
  <si>
    <t>12 U</t>
  </si>
  <si>
    <t>&gt;14 M</t>
  </si>
  <si>
    <t>&gt;15 U M</t>
  </si>
  <si>
    <t>17 U M</t>
  </si>
  <si>
    <t>&gt; 15 U M</t>
  </si>
  <si>
    <t>Acceso a disco</t>
  </si>
  <si>
    <t>1PF inevitable + 4PF</t>
  </si>
  <si>
    <t>1PF inevitable + 3PF + 1 escritura a disco</t>
  </si>
  <si>
    <t>El clock modificado. Ya que no solo cuenta con menor cantidad de accesos a disco, sino también con menor cantidad de PF.</t>
  </si>
  <si>
    <t>Frame/Página P1</t>
  </si>
  <si>
    <t>Accesos a disco</t>
  </si>
  <si>
    <t>Accesos a TLB</t>
  </si>
  <si>
    <t>F0</t>
  </si>
  <si>
    <t>F1</t>
  </si>
  <si>
    <t>F2</t>
  </si>
  <si>
    <t>F3</t>
  </si>
  <si>
    <t>TLB0</t>
  </si>
  <si>
    <t>TLB1</t>
  </si>
  <si>
    <t>TLB2</t>
  </si>
  <si>
    <t>TLB3</t>
  </si>
  <si>
    <t>XX</t>
  </si>
  <si>
    <t>Accesos a memoria</t>
  </si>
  <si>
    <t>LRU/FIFO (TLB)</t>
  </si>
  <si>
    <t>Frame/Página P2</t>
  </si>
  <si>
    <t>En el primer caso sería muy útil tener una caché, ya que aplica en el proceso el conceto de localidad y se están obteniendo más de la mitad de las peticiones únicamente con un acceso a la TLB.</t>
  </si>
  <si>
    <t>En el segundo caso no sería útil, ya que se está reemplazando continuamente el contenido de la TLB. Esto se debe a que no aplica el concepto de localidad.</t>
  </si>
  <si>
    <t>A)</t>
  </si>
  <si>
    <t>#Segmento</t>
  </si>
  <si>
    <t>Memoria</t>
  </si>
  <si>
    <t>200A referencia al segmento 1</t>
  </si>
  <si>
    <r>
      <rPr>
        <sz val="11"/>
        <color rgb="FFFF0000"/>
        <rFont val="Calibri"/>
        <family val="2"/>
        <scheme val="minor"/>
      </rPr>
      <t>001</t>
    </r>
    <r>
      <rPr>
        <sz val="11"/>
        <color theme="1"/>
        <rFont val="Calibri"/>
        <family val="2"/>
        <scheme val="minor"/>
      </rPr>
      <t>0 0000 0000 1010</t>
    </r>
  </si>
  <si>
    <t>Segmento 1</t>
  </si>
  <si>
    <t>Offset A</t>
  </si>
  <si>
    <t>13bits</t>
  </si>
  <si>
    <t>000E genera la dirección física 0FAF</t>
  </si>
  <si>
    <t>3bits</t>
  </si>
  <si>
    <t>16bits</t>
  </si>
  <si>
    <r>
      <rPr>
        <sz val="11"/>
        <color rgb="FFFF0000"/>
        <rFont val="Calibri"/>
        <family val="2"/>
        <scheme val="minor"/>
      </rPr>
      <t>000</t>
    </r>
    <r>
      <rPr>
        <sz val="11"/>
        <color theme="1"/>
        <rFont val="Calibri"/>
        <family val="2"/>
        <scheme val="minor"/>
      </rPr>
      <t>0 0000 0000 1110</t>
    </r>
  </si>
  <si>
    <t>Segmento 0</t>
  </si>
  <si>
    <t>Offset E</t>
  </si>
  <si>
    <t>4077 genera la dirección física FFF7</t>
  </si>
  <si>
    <r>
      <rPr>
        <sz val="11"/>
        <color rgb="FFFF0000"/>
        <rFont val="Calibri"/>
        <family val="2"/>
        <scheme val="minor"/>
      </rPr>
      <t>010</t>
    </r>
    <r>
      <rPr>
        <sz val="11"/>
        <color theme="1"/>
        <rFont val="Calibri"/>
        <family val="2"/>
        <scheme val="minor"/>
      </rPr>
      <t>0 0000 0111 0111</t>
    </r>
  </si>
  <si>
    <t>Segmento 2</t>
  </si>
  <si>
    <t>Offset 77</t>
  </si>
  <si>
    <t>201E genera la dirección física 0FFF</t>
  </si>
  <si>
    <r>
      <rPr>
        <sz val="11"/>
        <color rgb="FFFF0000"/>
        <rFont val="Calibri"/>
        <family val="2"/>
        <scheme val="minor"/>
      </rPr>
      <t>001</t>
    </r>
    <r>
      <rPr>
        <sz val="11"/>
        <color theme="1"/>
        <rFont val="Calibri"/>
        <family val="2"/>
        <scheme val="minor"/>
      </rPr>
      <t>0 0000 0001 1110</t>
    </r>
  </si>
  <si>
    <t>Offset 1E</t>
  </si>
  <si>
    <t>201F produce segmentation fault</t>
  </si>
  <si>
    <r>
      <rPr>
        <sz val="11"/>
        <color rgb="FFFF0000"/>
        <rFont val="Calibri"/>
        <family val="2"/>
        <scheme val="minor"/>
      </rPr>
      <t>001</t>
    </r>
    <r>
      <rPr>
        <sz val="11"/>
        <color theme="1"/>
        <rFont val="Calibri"/>
        <family val="2"/>
        <scheme val="minor"/>
      </rPr>
      <t>0 0000 0001 1111</t>
    </r>
  </si>
  <si>
    <t>Offset 1F</t>
  </si>
  <si>
    <t>200C intenta escribir sin permisos</t>
  </si>
  <si>
    <t>Base + Offset = Dirección física</t>
  </si>
  <si>
    <t>Base + E = 0FAF</t>
  </si>
  <si>
    <t>Base = FA1</t>
  </si>
  <si>
    <t>0FA1</t>
  </si>
  <si>
    <t>Base + 1E = 0FFF</t>
  </si>
  <si>
    <t>Base = 0FE1</t>
  </si>
  <si>
    <t>0FE1</t>
  </si>
  <si>
    <t>Offset = Base 1 - Base 0</t>
  </si>
  <si>
    <t>Límite</t>
  </si>
  <si>
    <t>Base + 77 = FFF7</t>
  </si>
  <si>
    <t>Base = FF80</t>
  </si>
  <si>
    <t>FF80</t>
  </si>
  <si>
    <t>Offset = Base 2 - Base 1</t>
  </si>
  <si>
    <t>EF9F</t>
  </si>
  <si>
    <r>
      <rPr>
        <sz val="11"/>
        <color rgb="FFFF0000"/>
        <rFont val="Calibri"/>
        <family val="2"/>
        <scheme val="minor"/>
      </rPr>
      <t>001</t>
    </r>
    <r>
      <rPr>
        <sz val="11"/>
        <color theme="1"/>
        <rFont val="Calibri"/>
        <family val="2"/>
        <scheme val="minor"/>
      </rPr>
      <t>0 0000 0000 1100</t>
    </r>
  </si>
  <si>
    <t>Offset C</t>
  </si>
  <si>
    <t>1FFF</t>
  </si>
  <si>
    <t>Offset = Resto de 13 bits en 1</t>
  </si>
  <si>
    <t>B)</t>
  </si>
  <si>
    <t>Podría ser el segmento 1, ya que se intenta escribir y no hay permisos. Como se sabe, no puede escribirse en el segmento de código.</t>
  </si>
  <si>
    <t>C)</t>
  </si>
  <si>
    <t>Genera fragmentación externa, ya que los segmentos no estan contiguos en memoria y se pueden generar huecos que sumen el tamaño necesario para un nuevo proceso que se desperdiciarán ya que no están juntos. Por otro lado, no genera fragmentación interna ya que se generan los tamaños de segmentos que requiere el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</si>
</sst>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6"/>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4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left"/>
    </xf>
    <xf numFmtId="0" fontId="0" fillId="0" borderId="1" xfId="0" applyBorder="1" applyAlignment="1">
      <alignment horizontal="center"/>
    </xf>
    <xf numFmtId="0" fontId="1" fillId="2" borderId="1" xfId="0" applyFont="1" applyFill="1" applyBorder="1" applyAlignment="1">
      <alignment horizontal="center"/>
    </xf>
    <xf numFmtId="0" fontId="0" fillId="0" borderId="5" xfId="0" applyBorder="1" applyAlignment="1">
      <alignment horizontal="center"/>
    </xf>
    <xf numFmtId="0" fontId="1" fillId="3" borderId="1" xfId="0" applyFont="1" applyFill="1" applyBorder="1" applyAlignment="1">
      <alignment horizontal="center"/>
    </xf>
    <xf numFmtId="0" fontId="0" fillId="0" borderId="1" xfId="0" applyFill="1" applyBorder="1" applyAlignment="1">
      <alignment horizontal="center"/>
    </xf>
    <xf numFmtId="0" fontId="0" fillId="4" borderId="1" xfId="0"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horizontal="center"/>
    </xf>
    <xf numFmtId="0" fontId="1" fillId="2" borderId="1" xfId="0" applyFont="1" applyFill="1" applyBorder="1" applyAlignment="1">
      <alignment horizontal="center"/>
    </xf>
    <xf numFmtId="0" fontId="0" fillId="0" borderId="4" xfId="0" applyBorder="1" applyAlignment="1">
      <alignment horizontal="center" vertical="center" wrapText="1"/>
    </xf>
    <xf numFmtId="0" fontId="1" fillId="3" borderId="1" xfId="0" applyFont="1" applyFill="1" applyBorder="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3" fillId="0" borderId="0" xfId="0" applyFont="1"/>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3" fillId="8" borderId="1" xfId="0" applyFont="1" applyFill="1" applyBorder="1" applyAlignment="1">
      <alignment horizontal="center"/>
    </xf>
    <xf numFmtId="0" fontId="0" fillId="0" borderId="1" xfId="0" quotePrefix="1" applyBorder="1" applyAlignment="1">
      <alignment horizontal="center"/>
    </xf>
    <xf numFmtId="0" fontId="0" fillId="5" borderId="1" xfId="0" quotePrefix="1" applyFill="1" applyBorder="1" applyAlignment="1">
      <alignment horizontal="center"/>
    </xf>
    <xf numFmtId="0" fontId="0" fillId="9" borderId="1" xfId="0" applyFill="1" applyBorder="1" applyAlignment="1">
      <alignment horizontal="center"/>
    </xf>
    <xf numFmtId="0" fontId="0" fillId="9" borderId="1" xfId="0" quotePrefix="1" applyFill="1" applyBorder="1" applyAlignment="1">
      <alignment horizontal="center"/>
    </xf>
    <xf numFmtId="0" fontId="0" fillId="9" borderId="1" xfId="0" applyFont="1" applyFill="1" applyBorder="1" applyAlignment="1">
      <alignment horizontal="center"/>
    </xf>
    <xf numFmtId="0" fontId="3" fillId="9" borderId="1" xfId="0" quotePrefix="1" applyFont="1" applyFill="1" applyBorder="1" applyAlignment="1">
      <alignment horizontal="center"/>
    </xf>
    <xf numFmtId="0" fontId="1" fillId="2" borderId="1" xfId="0" applyFont="1" applyFill="1" applyBorder="1" applyAlignment="1">
      <alignment horizontal="center" vertical="center" wrapText="1"/>
    </xf>
    <xf numFmtId="0" fontId="1" fillId="10" borderId="1" xfId="0" applyFont="1" applyFill="1" applyBorder="1" applyAlignment="1">
      <alignment horizontal="center"/>
    </xf>
    <xf numFmtId="0" fontId="0" fillId="0" borderId="2" xfId="0" applyBorder="1" applyAlignment="1">
      <alignment horizontal="right"/>
    </xf>
    <xf numFmtId="0" fontId="1" fillId="2" borderId="6" xfId="0" applyFont="1" applyFill="1" applyBorder="1" applyAlignment="1">
      <alignment horizontal="center" wrapText="1"/>
    </xf>
    <xf numFmtId="0" fontId="1" fillId="2" borderId="4" xfId="0" applyFont="1" applyFill="1" applyBorder="1" applyAlignment="1">
      <alignment horizontal="center" wrapText="1"/>
    </xf>
    <xf numFmtId="0" fontId="1" fillId="2" borderId="7"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134338</xdr:colOff>
      <xdr:row>7</xdr:row>
      <xdr:rowOff>28765</xdr:rowOff>
    </xdr:to>
    <xdr:pic>
      <xdr:nvPicPr>
        <xdr:cNvPr id="2" name="Imagen 1">
          <a:extLst>
            <a:ext uri="{FF2B5EF4-FFF2-40B4-BE49-F238E27FC236}">
              <a16:creationId xmlns:a16="http://schemas.microsoft.com/office/drawing/2014/main" id="{B1C06CF8-A5CB-4FDA-B58F-C23F73D19B82}"/>
            </a:ext>
          </a:extLst>
        </xdr:cNvPr>
        <xdr:cNvPicPr>
          <a:picLocks noChangeAspect="1"/>
        </xdr:cNvPicPr>
      </xdr:nvPicPr>
      <xdr:blipFill>
        <a:blip xmlns:r="http://schemas.openxmlformats.org/officeDocument/2006/relationships" r:embed="rId1"/>
        <a:stretch>
          <a:fillRect/>
        </a:stretch>
      </xdr:blipFill>
      <xdr:spPr>
        <a:xfrm>
          <a:off x="0" y="0"/>
          <a:ext cx="7078063" cy="13622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47625</xdr:colOff>
      <xdr:row>7</xdr:row>
      <xdr:rowOff>19050</xdr:rowOff>
    </xdr:to>
    <xdr:pic>
      <xdr:nvPicPr>
        <xdr:cNvPr id="2" name="Imagen 1">
          <a:extLst>
            <a:ext uri="{FF2B5EF4-FFF2-40B4-BE49-F238E27FC236}">
              <a16:creationId xmlns:a16="http://schemas.microsoft.com/office/drawing/2014/main" id="{3E755011-F406-4D4D-AE92-224B90FD328C}"/>
            </a:ext>
          </a:extLst>
        </xdr:cNvPr>
        <xdr:cNvPicPr>
          <a:picLocks noChangeAspect="1"/>
        </xdr:cNvPicPr>
      </xdr:nvPicPr>
      <xdr:blipFill>
        <a:blip xmlns:r="http://schemas.openxmlformats.org/officeDocument/2006/relationships" r:embed="rId1"/>
        <a:stretch>
          <a:fillRect/>
        </a:stretch>
      </xdr:blipFill>
      <xdr:spPr>
        <a:xfrm>
          <a:off x="0" y="0"/>
          <a:ext cx="6867525" cy="1524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0</xdr:colOff>
      <xdr:row>16</xdr:row>
      <xdr:rowOff>9525</xdr:rowOff>
    </xdr:to>
    <xdr:pic>
      <xdr:nvPicPr>
        <xdr:cNvPr id="2" name="Imagen 1">
          <a:extLst>
            <a:ext uri="{FF2B5EF4-FFF2-40B4-BE49-F238E27FC236}">
              <a16:creationId xmlns:a16="http://schemas.microsoft.com/office/drawing/2014/main" id="{C5C55F1E-7522-4841-984B-31EE47FF2552}"/>
            </a:ext>
          </a:extLst>
        </xdr:cNvPr>
        <xdr:cNvPicPr>
          <a:picLocks noChangeAspect="1"/>
        </xdr:cNvPicPr>
      </xdr:nvPicPr>
      <xdr:blipFill>
        <a:blip xmlns:r="http://schemas.openxmlformats.org/officeDocument/2006/relationships" r:embed="rId1"/>
        <a:stretch>
          <a:fillRect/>
        </a:stretch>
      </xdr:blipFill>
      <xdr:spPr>
        <a:xfrm>
          <a:off x="0" y="0"/>
          <a:ext cx="6353175" cy="3057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315314</xdr:colOff>
      <xdr:row>6</xdr:row>
      <xdr:rowOff>0</xdr:rowOff>
    </xdr:to>
    <xdr:pic>
      <xdr:nvPicPr>
        <xdr:cNvPr id="2" name="Imagen 1">
          <a:extLst>
            <a:ext uri="{FF2B5EF4-FFF2-40B4-BE49-F238E27FC236}">
              <a16:creationId xmlns:a16="http://schemas.microsoft.com/office/drawing/2014/main" id="{A3C067BC-0A26-4754-9F24-E39378E565B0}"/>
            </a:ext>
          </a:extLst>
        </xdr:cNvPr>
        <xdr:cNvPicPr>
          <a:picLocks noChangeAspect="1"/>
        </xdr:cNvPicPr>
      </xdr:nvPicPr>
      <xdr:blipFill>
        <a:blip xmlns:r="http://schemas.openxmlformats.org/officeDocument/2006/relationships" r:embed="rId1"/>
        <a:stretch>
          <a:fillRect/>
        </a:stretch>
      </xdr:blipFill>
      <xdr:spPr>
        <a:xfrm>
          <a:off x="0" y="0"/>
          <a:ext cx="7087589" cy="1143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219075</xdr:colOff>
      <xdr:row>10</xdr:row>
      <xdr:rowOff>28574</xdr:rowOff>
    </xdr:to>
    <xdr:pic>
      <xdr:nvPicPr>
        <xdr:cNvPr id="2" name="Imagen 1">
          <a:extLst>
            <a:ext uri="{FF2B5EF4-FFF2-40B4-BE49-F238E27FC236}">
              <a16:creationId xmlns:a16="http://schemas.microsoft.com/office/drawing/2014/main" id="{6598F041-8A1D-4250-8982-0C653523E921}"/>
            </a:ext>
          </a:extLst>
        </xdr:cNvPr>
        <xdr:cNvPicPr>
          <a:picLocks noChangeAspect="1"/>
        </xdr:cNvPicPr>
      </xdr:nvPicPr>
      <xdr:blipFill>
        <a:blip xmlns:r="http://schemas.openxmlformats.org/officeDocument/2006/relationships" r:embed="rId1"/>
        <a:stretch>
          <a:fillRect/>
        </a:stretch>
      </xdr:blipFill>
      <xdr:spPr>
        <a:xfrm>
          <a:off x="0" y="0"/>
          <a:ext cx="6105525" cy="19335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381000</xdr:colOff>
      <xdr:row>14</xdr:row>
      <xdr:rowOff>19050</xdr:rowOff>
    </xdr:to>
    <xdr:pic>
      <xdr:nvPicPr>
        <xdr:cNvPr id="2" name="Imagen 1">
          <a:extLst>
            <a:ext uri="{FF2B5EF4-FFF2-40B4-BE49-F238E27FC236}">
              <a16:creationId xmlns:a16="http://schemas.microsoft.com/office/drawing/2014/main" id="{5E929A22-63F8-4AFC-8AA0-350FA8DB4F88}"/>
            </a:ext>
          </a:extLst>
        </xdr:cNvPr>
        <xdr:cNvPicPr>
          <a:picLocks noChangeAspect="1"/>
        </xdr:cNvPicPr>
      </xdr:nvPicPr>
      <xdr:blipFill>
        <a:blip xmlns:r="http://schemas.openxmlformats.org/officeDocument/2006/relationships" r:embed="rId1"/>
        <a:stretch>
          <a:fillRect/>
        </a:stretch>
      </xdr:blipFill>
      <xdr:spPr>
        <a:xfrm>
          <a:off x="0" y="0"/>
          <a:ext cx="7620000" cy="26860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1066800</xdr:colOff>
      <xdr:row>2</xdr:row>
      <xdr:rowOff>57211</xdr:rowOff>
    </xdr:to>
    <xdr:pic>
      <xdr:nvPicPr>
        <xdr:cNvPr id="2" name="Imagen 1">
          <a:extLst>
            <a:ext uri="{FF2B5EF4-FFF2-40B4-BE49-F238E27FC236}">
              <a16:creationId xmlns:a16="http://schemas.microsoft.com/office/drawing/2014/main" id="{E22CEAB1-3A19-4832-8A2C-9B42FA71C798}"/>
            </a:ext>
          </a:extLst>
        </xdr:cNvPr>
        <xdr:cNvPicPr>
          <a:picLocks noChangeAspect="1"/>
        </xdr:cNvPicPr>
      </xdr:nvPicPr>
      <xdr:blipFill>
        <a:blip xmlns:r="http://schemas.openxmlformats.org/officeDocument/2006/relationships" r:embed="rId1"/>
        <a:stretch>
          <a:fillRect/>
        </a:stretch>
      </xdr:blipFill>
      <xdr:spPr>
        <a:xfrm>
          <a:off x="0" y="0"/>
          <a:ext cx="6896100" cy="4382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400050</xdr:colOff>
      <xdr:row>14</xdr:row>
      <xdr:rowOff>67057</xdr:rowOff>
    </xdr:to>
    <xdr:pic>
      <xdr:nvPicPr>
        <xdr:cNvPr id="2" name="Imagen 1">
          <a:extLst>
            <a:ext uri="{FF2B5EF4-FFF2-40B4-BE49-F238E27FC236}">
              <a16:creationId xmlns:a16="http://schemas.microsoft.com/office/drawing/2014/main" id="{FBB4FC50-107C-4756-AED3-B1B6CFB9DCD5}"/>
            </a:ext>
          </a:extLst>
        </xdr:cNvPr>
        <xdr:cNvPicPr>
          <a:picLocks noChangeAspect="1"/>
        </xdr:cNvPicPr>
      </xdr:nvPicPr>
      <xdr:blipFill>
        <a:blip xmlns:r="http://schemas.openxmlformats.org/officeDocument/2006/relationships" r:embed="rId1"/>
        <a:stretch>
          <a:fillRect/>
        </a:stretch>
      </xdr:blipFill>
      <xdr:spPr>
        <a:xfrm>
          <a:off x="0" y="0"/>
          <a:ext cx="6877050" cy="27340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714375</xdr:colOff>
      <xdr:row>12</xdr:row>
      <xdr:rowOff>9525</xdr:rowOff>
    </xdr:to>
    <xdr:pic>
      <xdr:nvPicPr>
        <xdr:cNvPr id="2" name="Imagen 1">
          <a:extLst>
            <a:ext uri="{FF2B5EF4-FFF2-40B4-BE49-F238E27FC236}">
              <a16:creationId xmlns:a16="http://schemas.microsoft.com/office/drawing/2014/main" id="{97D1A493-744C-4E07-844E-E7E9A01FE0D7}"/>
            </a:ext>
          </a:extLst>
        </xdr:cNvPr>
        <xdr:cNvPicPr>
          <a:picLocks noChangeAspect="1"/>
        </xdr:cNvPicPr>
      </xdr:nvPicPr>
      <xdr:blipFill>
        <a:blip xmlns:r="http://schemas.openxmlformats.org/officeDocument/2006/relationships" r:embed="rId1"/>
        <a:stretch>
          <a:fillRect/>
        </a:stretch>
      </xdr:blipFill>
      <xdr:spPr>
        <a:xfrm>
          <a:off x="0" y="1"/>
          <a:ext cx="8429625" cy="2295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542924</xdr:colOff>
      <xdr:row>8</xdr:row>
      <xdr:rowOff>0</xdr:rowOff>
    </xdr:to>
    <xdr:pic>
      <xdr:nvPicPr>
        <xdr:cNvPr id="2" name="Imagen 1">
          <a:extLst>
            <a:ext uri="{FF2B5EF4-FFF2-40B4-BE49-F238E27FC236}">
              <a16:creationId xmlns:a16="http://schemas.microsoft.com/office/drawing/2014/main" id="{7AC9E5E1-E814-4DAE-9F90-526194DDBDD0}"/>
            </a:ext>
          </a:extLst>
        </xdr:cNvPr>
        <xdr:cNvPicPr>
          <a:picLocks noChangeAspect="1"/>
        </xdr:cNvPicPr>
      </xdr:nvPicPr>
      <xdr:blipFill>
        <a:blip xmlns:r="http://schemas.openxmlformats.org/officeDocument/2006/relationships" r:embed="rId1"/>
        <a:stretch>
          <a:fillRect/>
        </a:stretch>
      </xdr:blipFill>
      <xdr:spPr>
        <a:xfrm>
          <a:off x="0" y="0"/>
          <a:ext cx="7610474" cy="1524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724639</xdr:colOff>
      <xdr:row>22</xdr:row>
      <xdr:rowOff>143530</xdr:rowOff>
    </xdr:to>
    <xdr:pic>
      <xdr:nvPicPr>
        <xdr:cNvPr id="2" name="Imagen 1">
          <a:extLst>
            <a:ext uri="{FF2B5EF4-FFF2-40B4-BE49-F238E27FC236}">
              <a16:creationId xmlns:a16="http://schemas.microsoft.com/office/drawing/2014/main" id="{27B65887-E0E4-4B7A-9AFA-F04F761A9606}"/>
            </a:ext>
          </a:extLst>
        </xdr:cNvPr>
        <xdr:cNvPicPr>
          <a:picLocks noChangeAspect="1"/>
        </xdr:cNvPicPr>
      </xdr:nvPicPr>
      <xdr:blipFill>
        <a:blip xmlns:r="http://schemas.openxmlformats.org/officeDocument/2006/relationships" r:embed="rId1"/>
        <a:stretch>
          <a:fillRect/>
        </a:stretch>
      </xdr:blipFill>
      <xdr:spPr>
        <a:xfrm>
          <a:off x="0" y="0"/>
          <a:ext cx="5296639" cy="4696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I19"/>
  <sheetViews>
    <sheetView workbookViewId="0">
      <selection activeCell="H9" sqref="H9:I13"/>
    </sheetView>
  </sheetViews>
  <sheetFormatPr baseColWidth="10" defaultColWidth="9.140625" defaultRowHeight="15" x14ac:dyDescent="0.25"/>
  <cols>
    <col min="1" max="1" width="11.7109375" customWidth="1"/>
    <col min="2" max="2" width="10.85546875" customWidth="1"/>
    <col min="4" max="4" width="14.7109375" customWidth="1"/>
    <col min="9" max="10" width="10.5703125" customWidth="1"/>
    <col min="11" max="11" width="11" bestFit="1" customWidth="1"/>
    <col min="13" max="13" width="9.140625" customWidth="1"/>
  </cols>
  <sheetData>
    <row r="9" spans="1:9" x14ac:dyDescent="0.25">
      <c r="A9" s="1" t="s">
        <v>0</v>
      </c>
      <c r="B9" s="1" t="s">
        <v>1</v>
      </c>
      <c r="D9" s="2" t="s">
        <v>3</v>
      </c>
      <c r="E9" s="2">
        <f>1024*32</f>
        <v>32768</v>
      </c>
      <c r="F9" s="3" t="s">
        <v>4</v>
      </c>
      <c r="H9" s="11" t="s">
        <v>5</v>
      </c>
      <c r="I9" s="11"/>
    </row>
    <row r="10" spans="1:9" x14ac:dyDescent="0.25">
      <c r="A10" s="1" t="s">
        <v>2</v>
      </c>
      <c r="B10" s="1" t="s">
        <v>1</v>
      </c>
      <c r="H10" s="1" t="s">
        <v>6</v>
      </c>
      <c r="I10" s="1" t="s">
        <v>7</v>
      </c>
    </row>
    <row r="11" spans="1:9" x14ac:dyDescent="0.25">
      <c r="H11" s="1" t="s">
        <v>10</v>
      </c>
      <c r="I11" s="1" t="s">
        <v>9</v>
      </c>
    </row>
    <row r="12" spans="1:9" x14ac:dyDescent="0.25">
      <c r="H12" s="1" t="s">
        <v>11</v>
      </c>
      <c r="I12" s="1" t="s">
        <v>8</v>
      </c>
    </row>
    <row r="13" spans="1:9" x14ac:dyDescent="0.25">
      <c r="H13" s="12" t="s">
        <v>12</v>
      </c>
      <c r="I13" s="12"/>
    </row>
    <row r="14" spans="1:9" ht="30" customHeight="1" x14ac:dyDescent="0.25">
      <c r="A14" s="10" t="s">
        <v>18</v>
      </c>
      <c r="B14" s="10"/>
      <c r="C14" s="10"/>
      <c r="D14" s="10"/>
      <c r="E14" s="10"/>
      <c r="F14" s="10"/>
    </row>
    <row r="15" spans="1:9" x14ac:dyDescent="0.25">
      <c r="H15" s="11" t="s">
        <v>13</v>
      </c>
      <c r="I15" s="11"/>
    </row>
    <row r="16" spans="1:9" x14ac:dyDescent="0.25">
      <c r="H16" s="1" t="s">
        <v>14</v>
      </c>
      <c r="I16" s="1" t="s">
        <v>7</v>
      </c>
    </row>
    <row r="17" spans="8:9" x14ac:dyDescent="0.25">
      <c r="H17" s="1" t="s">
        <v>15</v>
      </c>
      <c r="I17" s="1" t="s">
        <v>9</v>
      </c>
    </row>
    <row r="18" spans="8:9" x14ac:dyDescent="0.25">
      <c r="H18" s="1" t="s">
        <v>16</v>
      </c>
      <c r="I18" s="1" t="s">
        <v>8</v>
      </c>
    </row>
    <row r="19" spans="8:9" x14ac:dyDescent="0.25">
      <c r="H19" s="12" t="s">
        <v>17</v>
      </c>
      <c r="I19" s="12"/>
    </row>
  </sheetData>
  <mergeCells count="5">
    <mergeCell ref="A14:F14"/>
    <mergeCell ref="H9:I9"/>
    <mergeCell ref="H13:I13"/>
    <mergeCell ref="H15:I15"/>
    <mergeCell ref="H19:I1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2E310-A054-479F-A035-962F8F1081DB}">
  <dimension ref="A2:AC22"/>
  <sheetViews>
    <sheetView workbookViewId="0">
      <selection activeCell="T9" sqref="T9"/>
    </sheetView>
  </sheetViews>
  <sheetFormatPr baseColWidth="10" defaultRowHeight="15" x14ac:dyDescent="0.25"/>
  <cols>
    <col min="1" max="1" width="18.5703125" customWidth="1"/>
    <col min="2" max="2" width="4.42578125" customWidth="1"/>
    <col min="3" max="3" width="4" customWidth="1"/>
    <col min="4" max="4" width="3.85546875" customWidth="1"/>
    <col min="5" max="5" width="3.7109375" customWidth="1"/>
    <col min="6" max="6" width="3.5703125" customWidth="1"/>
    <col min="7" max="11" width="3.7109375" customWidth="1"/>
    <col min="12" max="12" width="3.85546875" customWidth="1"/>
    <col min="13" max="13" width="3.5703125" customWidth="1"/>
    <col min="14" max="14" width="3.7109375" customWidth="1"/>
    <col min="16" max="16" width="18.140625" customWidth="1"/>
    <col min="17" max="17" width="4.85546875" customWidth="1"/>
    <col min="18" max="18" width="5" customWidth="1"/>
    <col min="19" max="19" width="6" customWidth="1"/>
    <col min="20" max="20" width="5" customWidth="1"/>
    <col min="21" max="21" width="5.140625" customWidth="1"/>
    <col min="22" max="22" width="4.85546875" customWidth="1"/>
    <col min="23" max="23" width="4.42578125" customWidth="1"/>
    <col min="24" max="24" width="4.5703125" customWidth="1"/>
    <col min="25" max="26" width="4.42578125" customWidth="1"/>
    <col min="27" max="27" width="5" customWidth="1"/>
    <col min="28" max="28" width="4.85546875" customWidth="1"/>
    <col min="29" max="29" width="5.140625" customWidth="1"/>
  </cols>
  <sheetData>
    <row r="2" spans="1:29" ht="21" customHeight="1" x14ac:dyDescent="0.25">
      <c r="T2" s="10" t="s">
        <v>165</v>
      </c>
      <c r="U2" s="10"/>
      <c r="V2" s="10"/>
      <c r="W2" s="10"/>
      <c r="X2" s="10"/>
      <c r="Y2" s="10"/>
      <c r="Z2" s="10"/>
      <c r="AA2" s="10"/>
      <c r="AB2" s="10"/>
      <c r="AC2" s="10"/>
    </row>
    <row r="3" spans="1:29" ht="18" customHeight="1" x14ac:dyDescent="0.25">
      <c r="T3" s="10"/>
      <c r="U3" s="10"/>
      <c r="V3" s="10"/>
      <c r="W3" s="10"/>
      <c r="X3" s="10"/>
      <c r="Y3" s="10"/>
      <c r="Z3" s="10"/>
      <c r="AA3" s="10"/>
      <c r="AB3" s="10"/>
      <c r="AC3" s="10"/>
    </row>
    <row r="4" spans="1:29" ht="19.5" customHeight="1" x14ac:dyDescent="0.25">
      <c r="T4" s="10"/>
      <c r="U4" s="10"/>
      <c r="V4" s="10"/>
      <c r="W4" s="10"/>
      <c r="X4" s="10"/>
      <c r="Y4" s="10"/>
      <c r="Z4" s="10"/>
      <c r="AA4" s="10"/>
      <c r="AB4" s="10"/>
      <c r="AC4" s="10"/>
    </row>
    <row r="5" spans="1:29" x14ac:dyDescent="0.25">
      <c r="T5" s="10" t="s">
        <v>166</v>
      </c>
      <c r="U5" s="10"/>
      <c r="V5" s="10"/>
      <c r="W5" s="10"/>
      <c r="X5" s="10"/>
      <c r="Y5" s="10"/>
      <c r="Z5" s="10"/>
      <c r="AA5" s="10"/>
      <c r="AB5" s="10"/>
      <c r="AC5" s="10"/>
    </row>
    <row r="6" spans="1:29" x14ac:dyDescent="0.25">
      <c r="T6" s="10"/>
      <c r="U6" s="10"/>
      <c r="V6" s="10"/>
      <c r="W6" s="10"/>
      <c r="X6" s="10"/>
      <c r="Y6" s="10"/>
      <c r="Z6" s="10"/>
      <c r="AA6" s="10"/>
      <c r="AB6" s="10"/>
      <c r="AC6" s="10"/>
    </row>
    <row r="7" spans="1:29" x14ac:dyDescent="0.25">
      <c r="T7" s="10"/>
      <c r="U7" s="10"/>
      <c r="V7" s="10"/>
      <c r="W7" s="10"/>
      <c r="X7" s="10"/>
      <c r="Y7" s="10"/>
      <c r="Z7" s="10"/>
      <c r="AA7" s="10"/>
      <c r="AB7" s="10"/>
      <c r="AC7" s="10"/>
    </row>
    <row r="10" spans="1:29" x14ac:dyDescent="0.25">
      <c r="A10" s="19" t="s">
        <v>163</v>
      </c>
      <c r="P10" s="19" t="s">
        <v>163</v>
      </c>
    </row>
    <row r="11" spans="1:29" x14ac:dyDescent="0.25">
      <c r="A11" s="22" t="s">
        <v>150</v>
      </c>
      <c r="B11" s="21">
        <v>10</v>
      </c>
      <c r="C11" s="21">
        <v>11</v>
      </c>
      <c r="D11" s="21">
        <v>0</v>
      </c>
      <c r="E11" s="21">
        <v>3</v>
      </c>
      <c r="F11" s="21">
        <v>4</v>
      </c>
      <c r="G11" s="21">
        <v>11</v>
      </c>
      <c r="H11" s="21">
        <v>0</v>
      </c>
      <c r="I11" s="21">
        <v>3</v>
      </c>
      <c r="J11" s="21">
        <v>4</v>
      </c>
      <c r="K11" s="21">
        <v>11</v>
      </c>
      <c r="L11" s="21">
        <v>0</v>
      </c>
      <c r="M11" s="21">
        <v>3</v>
      </c>
      <c r="N11" s="21">
        <v>4</v>
      </c>
      <c r="P11" s="22" t="s">
        <v>164</v>
      </c>
      <c r="Q11" s="21">
        <v>10</v>
      </c>
      <c r="R11" s="21">
        <v>11</v>
      </c>
      <c r="S11" s="21">
        <v>12</v>
      </c>
      <c r="T11" s="21">
        <v>13</v>
      </c>
      <c r="U11" s="21">
        <v>14</v>
      </c>
      <c r="V11" s="21">
        <v>15</v>
      </c>
      <c r="W11" s="21">
        <v>16</v>
      </c>
      <c r="X11" s="21">
        <v>17</v>
      </c>
    </row>
    <row r="12" spans="1:29" x14ac:dyDescent="0.25">
      <c r="A12" s="21" t="s">
        <v>153</v>
      </c>
      <c r="B12" s="4">
        <v>10</v>
      </c>
      <c r="C12" s="4">
        <v>10</v>
      </c>
      <c r="D12" s="4">
        <v>10</v>
      </c>
      <c r="E12" s="4">
        <v>10</v>
      </c>
      <c r="F12" s="23">
        <v>4</v>
      </c>
      <c r="G12" s="4">
        <v>4</v>
      </c>
      <c r="H12" s="4">
        <v>4</v>
      </c>
      <c r="I12" s="4">
        <v>4</v>
      </c>
      <c r="J12" s="4">
        <v>4</v>
      </c>
      <c r="K12" s="4">
        <v>4</v>
      </c>
      <c r="L12" s="4">
        <v>4</v>
      </c>
      <c r="M12" s="4">
        <v>4</v>
      </c>
      <c r="N12" s="4">
        <v>4</v>
      </c>
      <c r="P12" s="21" t="s">
        <v>153</v>
      </c>
      <c r="Q12" s="4">
        <v>10</v>
      </c>
      <c r="R12" s="4">
        <v>10</v>
      </c>
      <c r="S12" s="4">
        <v>10</v>
      </c>
      <c r="T12" s="4">
        <v>10</v>
      </c>
      <c r="U12" s="23">
        <v>14</v>
      </c>
      <c r="V12" s="4">
        <v>14</v>
      </c>
      <c r="W12" s="4">
        <v>14</v>
      </c>
      <c r="X12" s="4">
        <v>14</v>
      </c>
    </row>
    <row r="13" spans="1:29" x14ac:dyDescent="0.25">
      <c r="A13" s="21" t="s">
        <v>154</v>
      </c>
      <c r="B13" s="4" t="s">
        <v>35</v>
      </c>
      <c r="C13" s="4">
        <v>11</v>
      </c>
      <c r="D13" s="4">
        <v>11</v>
      </c>
      <c r="E13" s="4">
        <v>11</v>
      </c>
      <c r="F13" s="4">
        <v>11</v>
      </c>
      <c r="G13" s="4">
        <v>11</v>
      </c>
      <c r="H13" s="4">
        <v>11</v>
      </c>
      <c r="I13" s="4">
        <v>11</v>
      </c>
      <c r="J13" s="4">
        <v>11</v>
      </c>
      <c r="K13" s="4">
        <v>11</v>
      </c>
      <c r="L13" s="4">
        <v>11</v>
      </c>
      <c r="M13" s="4">
        <v>11</v>
      </c>
      <c r="N13" s="4">
        <v>11</v>
      </c>
      <c r="P13" s="21" t="s">
        <v>154</v>
      </c>
      <c r="Q13" s="4" t="s">
        <v>35</v>
      </c>
      <c r="R13" s="4">
        <v>11</v>
      </c>
      <c r="S13" s="4">
        <v>11</v>
      </c>
      <c r="T13" s="4">
        <v>11</v>
      </c>
      <c r="U13" s="4">
        <v>11</v>
      </c>
      <c r="V13" s="23">
        <v>15</v>
      </c>
      <c r="W13" s="4">
        <v>15</v>
      </c>
      <c r="X13" s="4">
        <v>15</v>
      </c>
    </row>
    <row r="14" spans="1:29" x14ac:dyDescent="0.25">
      <c r="A14" s="21" t="s">
        <v>155</v>
      </c>
      <c r="B14" s="4" t="s">
        <v>35</v>
      </c>
      <c r="C14" s="4" t="s">
        <v>35</v>
      </c>
      <c r="D14" s="4">
        <v>0</v>
      </c>
      <c r="E14" s="4">
        <v>0</v>
      </c>
      <c r="F14" s="4">
        <v>0</v>
      </c>
      <c r="G14" s="4">
        <v>0</v>
      </c>
      <c r="H14" s="4">
        <v>0</v>
      </c>
      <c r="I14" s="4">
        <v>0</v>
      </c>
      <c r="J14" s="4">
        <v>0</v>
      </c>
      <c r="K14" s="4">
        <v>0</v>
      </c>
      <c r="L14" s="4">
        <v>0</v>
      </c>
      <c r="M14" s="4">
        <v>0</v>
      </c>
      <c r="N14" s="4">
        <v>0</v>
      </c>
      <c r="P14" s="21" t="s">
        <v>155</v>
      </c>
      <c r="Q14" s="4" t="s">
        <v>35</v>
      </c>
      <c r="R14" s="4" t="s">
        <v>35</v>
      </c>
      <c r="S14" s="4">
        <v>12</v>
      </c>
      <c r="T14" s="4">
        <v>12</v>
      </c>
      <c r="U14" s="4">
        <v>12</v>
      </c>
      <c r="V14" s="4">
        <v>12</v>
      </c>
      <c r="W14" s="23">
        <v>16</v>
      </c>
      <c r="X14" s="4">
        <v>16</v>
      </c>
    </row>
    <row r="15" spans="1:29" x14ac:dyDescent="0.25">
      <c r="A15" s="21" t="s">
        <v>156</v>
      </c>
      <c r="B15" s="4" t="s">
        <v>35</v>
      </c>
      <c r="C15" s="4" t="s">
        <v>35</v>
      </c>
      <c r="D15" s="4" t="s">
        <v>35</v>
      </c>
      <c r="E15" s="4">
        <v>3</v>
      </c>
      <c r="F15" s="4">
        <v>3</v>
      </c>
      <c r="G15" s="4">
        <v>3</v>
      </c>
      <c r="H15" s="4">
        <v>3</v>
      </c>
      <c r="I15" s="4">
        <v>3</v>
      </c>
      <c r="J15" s="4">
        <v>3</v>
      </c>
      <c r="K15" s="4">
        <v>3</v>
      </c>
      <c r="L15" s="4">
        <v>3</v>
      </c>
      <c r="M15" s="4">
        <v>3</v>
      </c>
      <c r="N15" s="4">
        <v>3</v>
      </c>
      <c r="P15" s="21" t="s">
        <v>156</v>
      </c>
      <c r="Q15" s="4" t="s">
        <v>35</v>
      </c>
      <c r="R15" s="4" t="s">
        <v>35</v>
      </c>
      <c r="S15" s="4" t="s">
        <v>35</v>
      </c>
      <c r="T15" s="4">
        <v>13</v>
      </c>
      <c r="U15" s="4">
        <v>13</v>
      </c>
      <c r="V15" s="4">
        <v>13</v>
      </c>
      <c r="W15" s="4">
        <v>13</v>
      </c>
      <c r="X15" s="23">
        <v>17</v>
      </c>
    </row>
    <row r="16" spans="1:29" x14ac:dyDescent="0.25">
      <c r="A16" s="21" t="s">
        <v>157</v>
      </c>
      <c r="B16" s="4">
        <v>10</v>
      </c>
      <c r="C16" s="4">
        <v>10</v>
      </c>
      <c r="D16" s="4">
        <v>10</v>
      </c>
      <c r="E16" s="4">
        <v>10</v>
      </c>
      <c r="F16" s="23">
        <v>4</v>
      </c>
      <c r="G16" s="4">
        <v>4</v>
      </c>
      <c r="H16" s="4">
        <v>4</v>
      </c>
      <c r="I16" s="4">
        <v>4</v>
      </c>
      <c r="J16" s="4">
        <v>4</v>
      </c>
      <c r="K16" s="4">
        <v>4</v>
      </c>
      <c r="L16" s="4">
        <v>4</v>
      </c>
      <c r="M16" s="4">
        <v>4</v>
      </c>
      <c r="N16" s="4">
        <v>4</v>
      </c>
      <c r="P16" s="21" t="s">
        <v>157</v>
      </c>
      <c r="Q16" s="4">
        <v>10</v>
      </c>
      <c r="R16" s="4">
        <v>10</v>
      </c>
      <c r="S16" s="4">
        <v>10</v>
      </c>
      <c r="T16" s="4">
        <v>10</v>
      </c>
      <c r="U16" s="23">
        <v>14</v>
      </c>
      <c r="V16" s="4">
        <v>14</v>
      </c>
      <c r="W16" s="4">
        <v>14</v>
      </c>
      <c r="X16" s="4">
        <v>14</v>
      </c>
    </row>
    <row r="17" spans="1:24" x14ac:dyDescent="0.25">
      <c r="A17" s="21" t="s">
        <v>158</v>
      </c>
      <c r="B17" s="4" t="s">
        <v>35</v>
      </c>
      <c r="C17" s="4">
        <v>11</v>
      </c>
      <c r="D17" s="4">
        <v>11</v>
      </c>
      <c r="E17" s="4">
        <v>11</v>
      </c>
      <c r="F17" s="4">
        <v>11</v>
      </c>
      <c r="G17" s="4">
        <v>11</v>
      </c>
      <c r="H17" s="4">
        <v>11</v>
      </c>
      <c r="I17" s="4">
        <v>11</v>
      </c>
      <c r="J17" s="4">
        <v>11</v>
      </c>
      <c r="K17" s="4">
        <v>11</v>
      </c>
      <c r="L17" s="4">
        <v>11</v>
      </c>
      <c r="M17" s="4">
        <v>11</v>
      </c>
      <c r="N17" s="4">
        <v>11</v>
      </c>
      <c r="P17" s="21" t="s">
        <v>158</v>
      </c>
      <c r="Q17" s="4" t="s">
        <v>35</v>
      </c>
      <c r="R17" s="4">
        <v>11</v>
      </c>
      <c r="S17" s="4">
        <v>11</v>
      </c>
      <c r="T17" s="4">
        <v>11</v>
      </c>
      <c r="U17" s="4">
        <v>11</v>
      </c>
      <c r="V17" s="23">
        <v>15</v>
      </c>
      <c r="W17" s="4">
        <v>15</v>
      </c>
      <c r="X17" s="4">
        <v>15</v>
      </c>
    </row>
    <row r="18" spans="1:24" x14ac:dyDescent="0.25">
      <c r="A18" s="21" t="s">
        <v>159</v>
      </c>
      <c r="B18" s="4" t="s">
        <v>35</v>
      </c>
      <c r="C18" s="4" t="s">
        <v>35</v>
      </c>
      <c r="D18" s="4">
        <v>0</v>
      </c>
      <c r="E18" s="4">
        <v>0</v>
      </c>
      <c r="F18" s="4">
        <v>0</v>
      </c>
      <c r="G18" s="4">
        <v>0</v>
      </c>
      <c r="H18" s="4">
        <v>0</v>
      </c>
      <c r="I18" s="4">
        <v>0</v>
      </c>
      <c r="J18" s="4">
        <v>0</v>
      </c>
      <c r="K18" s="4">
        <v>0</v>
      </c>
      <c r="L18" s="4">
        <v>0</v>
      </c>
      <c r="M18" s="4">
        <v>0</v>
      </c>
      <c r="N18" s="4">
        <v>0</v>
      </c>
      <c r="P18" s="21" t="s">
        <v>159</v>
      </c>
      <c r="Q18" s="4" t="s">
        <v>35</v>
      </c>
      <c r="R18" s="4" t="s">
        <v>35</v>
      </c>
      <c r="S18" s="4">
        <v>12</v>
      </c>
      <c r="T18" s="4">
        <v>12</v>
      </c>
      <c r="U18" s="4">
        <v>12</v>
      </c>
      <c r="V18" s="4">
        <v>12</v>
      </c>
      <c r="W18" s="23">
        <v>16</v>
      </c>
      <c r="X18" s="4">
        <v>16</v>
      </c>
    </row>
    <row r="19" spans="1:24" x14ac:dyDescent="0.25">
      <c r="A19" s="21" t="s">
        <v>160</v>
      </c>
      <c r="B19" s="4" t="s">
        <v>35</v>
      </c>
      <c r="C19" s="4" t="s">
        <v>35</v>
      </c>
      <c r="D19" s="4" t="s">
        <v>35</v>
      </c>
      <c r="E19" s="4">
        <v>3</v>
      </c>
      <c r="F19" s="4">
        <v>3</v>
      </c>
      <c r="G19" s="4">
        <v>3</v>
      </c>
      <c r="H19" s="4">
        <v>3</v>
      </c>
      <c r="I19" s="4">
        <v>3</v>
      </c>
      <c r="J19" s="4">
        <v>3</v>
      </c>
      <c r="K19" s="4">
        <v>3</v>
      </c>
      <c r="L19" s="4">
        <v>3</v>
      </c>
      <c r="M19" s="4">
        <v>3</v>
      </c>
      <c r="N19" s="4">
        <v>3</v>
      </c>
      <c r="P19" s="21" t="s">
        <v>160</v>
      </c>
      <c r="Q19" s="4" t="s">
        <v>35</v>
      </c>
      <c r="R19" s="4" t="s">
        <v>35</v>
      </c>
      <c r="S19" s="4" t="s">
        <v>35</v>
      </c>
      <c r="T19" s="4">
        <v>13</v>
      </c>
      <c r="U19" s="4">
        <v>13</v>
      </c>
      <c r="V19" s="4">
        <v>13</v>
      </c>
      <c r="W19" s="4">
        <v>13</v>
      </c>
      <c r="X19" s="23">
        <v>17</v>
      </c>
    </row>
    <row r="20" spans="1:24" x14ac:dyDescent="0.25">
      <c r="A20" s="20" t="s">
        <v>162</v>
      </c>
      <c r="B20" s="20" t="s">
        <v>161</v>
      </c>
      <c r="C20" s="20" t="s">
        <v>161</v>
      </c>
      <c r="D20" s="20" t="s">
        <v>161</v>
      </c>
      <c r="E20" s="20" t="s">
        <v>161</v>
      </c>
      <c r="F20" s="20" t="s">
        <v>161</v>
      </c>
      <c r="G20" s="20"/>
      <c r="H20" s="20"/>
      <c r="I20" s="20"/>
      <c r="J20" s="20"/>
      <c r="K20" s="20"/>
      <c r="L20" s="20"/>
      <c r="M20" s="20"/>
      <c r="N20" s="20"/>
      <c r="P20" s="20" t="s">
        <v>162</v>
      </c>
      <c r="Q20" s="20" t="s">
        <v>161</v>
      </c>
      <c r="R20" s="20" t="s">
        <v>161</v>
      </c>
      <c r="S20" s="20" t="s">
        <v>161</v>
      </c>
      <c r="T20" s="20" t="s">
        <v>161</v>
      </c>
      <c r="U20" s="20" t="s">
        <v>161</v>
      </c>
      <c r="V20" s="20" t="s">
        <v>161</v>
      </c>
      <c r="W20" s="20" t="s">
        <v>161</v>
      </c>
      <c r="X20" s="20" t="s">
        <v>161</v>
      </c>
    </row>
    <row r="21" spans="1:24" x14ac:dyDescent="0.25">
      <c r="A21" s="20" t="s">
        <v>151</v>
      </c>
      <c r="B21" s="20" t="s">
        <v>107</v>
      </c>
      <c r="C21" s="20" t="s">
        <v>107</v>
      </c>
      <c r="D21" s="20" t="s">
        <v>107</v>
      </c>
      <c r="E21" s="20" t="s">
        <v>107</v>
      </c>
      <c r="F21" s="20" t="s">
        <v>107</v>
      </c>
      <c r="G21" s="20"/>
      <c r="H21" s="20"/>
      <c r="I21" s="20"/>
      <c r="J21" s="20"/>
      <c r="K21" s="20"/>
      <c r="L21" s="20"/>
      <c r="M21" s="20"/>
      <c r="N21" s="20"/>
      <c r="P21" s="20" t="s">
        <v>151</v>
      </c>
      <c r="Q21" s="20" t="s">
        <v>107</v>
      </c>
      <c r="R21" s="20" t="s">
        <v>107</v>
      </c>
      <c r="S21" s="20" t="s">
        <v>107</v>
      </c>
      <c r="T21" s="20" t="s">
        <v>107</v>
      </c>
      <c r="U21" s="20" t="s">
        <v>107</v>
      </c>
      <c r="V21" s="20" t="s">
        <v>107</v>
      </c>
      <c r="W21" s="20" t="s">
        <v>107</v>
      </c>
      <c r="X21" s="20" t="s">
        <v>107</v>
      </c>
    </row>
    <row r="22" spans="1:24" x14ac:dyDescent="0.25">
      <c r="A22" s="20" t="s">
        <v>152</v>
      </c>
      <c r="B22" s="20" t="s">
        <v>161</v>
      </c>
      <c r="C22" s="20" t="s">
        <v>161</v>
      </c>
      <c r="D22" s="20" t="s">
        <v>161</v>
      </c>
      <c r="E22" s="20" t="s">
        <v>161</v>
      </c>
      <c r="F22" s="20" t="s">
        <v>161</v>
      </c>
      <c r="G22" s="20" t="s">
        <v>107</v>
      </c>
      <c r="H22" s="20" t="s">
        <v>107</v>
      </c>
      <c r="I22" s="20" t="s">
        <v>107</v>
      </c>
      <c r="J22" s="20" t="s">
        <v>107</v>
      </c>
      <c r="K22" s="20" t="s">
        <v>107</v>
      </c>
      <c r="L22" s="20" t="s">
        <v>107</v>
      </c>
      <c r="M22" s="20" t="s">
        <v>107</v>
      </c>
      <c r="N22" s="20" t="s">
        <v>107</v>
      </c>
      <c r="P22" s="20" t="s">
        <v>152</v>
      </c>
      <c r="Q22" s="20" t="s">
        <v>161</v>
      </c>
      <c r="R22" s="20" t="s">
        <v>161</v>
      </c>
      <c r="S22" s="20" t="s">
        <v>161</v>
      </c>
      <c r="T22" s="20" t="s">
        <v>161</v>
      </c>
      <c r="U22" s="20" t="s">
        <v>161</v>
      </c>
      <c r="V22" s="20" t="s">
        <v>161</v>
      </c>
      <c r="W22" s="20" t="s">
        <v>161</v>
      </c>
      <c r="X22" s="20" t="s">
        <v>161</v>
      </c>
    </row>
  </sheetData>
  <mergeCells count="2">
    <mergeCell ref="T2:AC4"/>
    <mergeCell ref="T5:AC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4571C-3E59-424A-ACD8-1FCB5CCDA30B}">
  <dimension ref="A1:R23"/>
  <sheetViews>
    <sheetView tabSelected="1" topLeftCell="C2" zoomScaleNormal="100" workbookViewId="0">
      <selection activeCell="S16" sqref="S16"/>
    </sheetView>
  </sheetViews>
  <sheetFormatPr baseColWidth="10" defaultRowHeight="15" x14ac:dyDescent="0.25"/>
  <cols>
    <col min="1" max="1" width="3.85546875" customWidth="1"/>
    <col min="10" max="10" width="2.85546875" customWidth="1"/>
  </cols>
  <sheetData>
    <row r="1" spans="10:18" x14ac:dyDescent="0.25">
      <c r="J1" s="15" t="s">
        <v>167</v>
      </c>
      <c r="K1" t="s">
        <v>170</v>
      </c>
      <c r="N1" s="11" t="s">
        <v>5</v>
      </c>
      <c r="O1" s="11"/>
      <c r="P1" s="11" t="s">
        <v>13</v>
      </c>
      <c r="Q1" s="11"/>
    </row>
    <row r="2" spans="10:18" x14ac:dyDescent="0.25">
      <c r="K2" t="s">
        <v>171</v>
      </c>
      <c r="N2" s="4" t="s">
        <v>168</v>
      </c>
      <c r="O2" s="4" t="s">
        <v>7</v>
      </c>
      <c r="P2" s="4" t="s">
        <v>40</v>
      </c>
      <c r="Q2" s="4" t="s">
        <v>7</v>
      </c>
    </row>
    <row r="3" spans="10:18" x14ac:dyDescent="0.25">
      <c r="K3" t="s">
        <v>172</v>
      </c>
      <c r="L3" t="s">
        <v>173</v>
      </c>
      <c r="N3" s="4" t="s">
        <v>35</v>
      </c>
      <c r="O3" s="4" t="s">
        <v>35</v>
      </c>
      <c r="P3" s="4" t="s">
        <v>35</v>
      </c>
      <c r="Q3" s="4" t="s">
        <v>35</v>
      </c>
    </row>
    <row r="4" spans="10:18" x14ac:dyDescent="0.25">
      <c r="N4" s="4" t="s">
        <v>176</v>
      </c>
      <c r="O4" s="4" t="s">
        <v>174</v>
      </c>
      <c r="P4" s="4"/>
      <c r="Q4" s="4"/>
    </row>
    <row r="5" spans="10:18" x14ac:dyDescent="0.25">
      <c r="K5" t="s">
        <v>175</v>
      </c>
      <c r="N5" s="31" t="s">
        <v>177</v>
      </c>
      <c r="O5" s="31"/>
      <c r="P5" s="31"/>
      <c r="Q5" s="31"/>
    </row>
    <row r="6" spans="10:18" x14ac:dyDescent="0.25">
      <c r="K6" t="s">
        <v>178</v>
      </c>
    </row>
    <row r="7" spans="10:18" x14ac:dyDescent="0.25">
      <c r="K7" t="s">
        <v>179</v>
      </c>
      <c r="L7" t="s">
        <v>180</v>
      </c>
      <c r="N7" s="5" t="s">
        <v>39</v>
      </c>
      <c r="O7" s="5" t="s">
        <v>40</v>
      </c>
      <c r="P7" s="5" t="s">
        <v>200</v>
      </c>
    </row>
    <row r="8" spans="10:18" x14ac:dyDescent="0.25">
      <c r="N8" s="4">
        <v>0</v>
      </c>
      <c r="O8" s="4" t="s">
        <v>195</v>
      </c>
      <c r="P8" s="4">
        <v>40</v>
      </c>
      <c r="Q8" t="s">
        <v>199</v>
      </c>
    </row>
    <row r="9" spans="10:18" x14ac:dyDescent="0.25">
      <c r="K9" t="s">
        <v>181</v>
      </c>
      <c r="N9" s="4">
        <v>1</v>
      </c>
      <c r="O9" s="4" t="s">
        <v>198</v>
      </c>
      <c r="P9" s="4" t="s">
        <v>205</v>
      </c>
      <c r="Q9" t="s">
        <v>204</v>
      </c>
    </row>
    <row r="10" spans="10:18" x14ac:dyDescent="0.25">
      <c r="K10" t="s">
        <v>182</v>
      </c>
      <c r="N10" s="4">
        <v>2</v>
      </c>
      <c r="O10" s="4" t="s">
        <v>203</v>
      </c>
      <c r="P10" s="4" t="s">
        <v>208</v>
      </c>
      <c r="Q10" t="s">
        <v>209</v>
      </c>
    </row>
    <row r="11" spans="10:18" x14ac:dyDescent="0.25">
      <c r="K11" t="s">
        <v>183</v>
      </c>
      <c r="L11" t="s">
        <v>184</v>
      </c>
    </row>
    <row r="12" spans="10:18" x14ac:dyDescent="0.25">
      <c r="N12" s="4" t="s">
        <v>169</v>
      </c>
      <c r="O12" s="32">
        <f>64*1024</f>
        <v>65536</v>
      </c>
      <c r="P12" s="3" t="s">
        <v>4</v>
      </c>
    </row>
    <row r="13" spans="10:18" x14ac:dyDescent="0.25">
      <c r="K13" t="s">
        <v>185</v>
      </c>
    </row>
    <row r="14" spans="10:18" x14ac:dyDescent="0.25">
      <c r="K14" t="s">
        <v>186</v>
      </c>
    </row>
    <row r="15" spans="10:18" x14ac:dyDescent="0.25">
      <c r="K15" t="s">
        <v>172</v>
      </c>
      <c r="L15" t="s">
        <v>187</v>
      </c>
      <c r="N15" t="s">
        <v>192</v>
      </c>
    </row>
    <row r="16" spans="10:18" x14ac:dyDescent="0.25">
      <c r="N16" t="s">
        <v>179</v>
      </c>
      <c r="P16" t="s">
        <v>172</v>
      </c>
      <c r="R16" t="s">
        <v>183</v>
      </c>
    </row>
    <row r="17" spans="1:18" x14ac:dyDescent="0.25">
      <c r="K17" t="s">
        <v>188</v>
      </c>
      <c r="N17" t="s">
        <v>193</v>
      </c>
      <c r="P17" t="s">
        <v>196</v>
      </c>
      <c r="R17" t="s">
        <v>201</v>
      </c>
    </row>
    <row r="18" spans="1:18" x14ac:dyDescent="0.25">
      <c r="K18" t="s">
        <v>189</v>
      </c>
      <c r="N18" t="s">
        <v>194</v>
      </c>
      <c r="P18" t="s">
        <v>197</v>
      </c>
      <c r="R18" t="s">
        <v>202</v>
      </c>
    </row>
    <row r="19" spans="1:18" x14ac:dyDescent="0.25">
      <c r="A19" t="s">
        <v>210</v>
      </c>
      <c r="B19" s="33" t="s">
        <v>211</v>
      </c>
      <c r="C19" s="34"/>
      <c r="D19" s="34"/>
      <c r="E19" s="34"/>
      <c r="F19" s="34"/>
      <c r="G19" s="34"/>
      <c r="H19" s="35"/>
      <c r="K19" t="s">
        <v>172</v>
      </c>
      <c r="L19" t="s">
        <v>190</v>
      </c>
    </row>
    <row r="20" spans="1:18" x14ac:dyDescent="0.25">
      <c r="B20" s="36"/>
      <c r="C20" s="37"/>
      <c r="D20" s="37"/>
      <c r="E20" s="37"/>
      <c r="F20" s="37"/>
      <c r="G20" s="37"/>
      <c r="H20" s="38"/>
    </row>
    <row r="21" spans="1:18" ht="23.25" customHeight="1" x14ac:dyDescent="0.25">
      <c r="A21" t="s">
        <v>212</v>
      </c>
      <c r="B21" s="33" t="s">
        <v>213</v>
      </c>
      <c r="C21" s="34"/>
      <c r="D21" s="34"/>
      <c r="E21" s="34"/>
      <c r="F21" s="34"/>
      <c r="G21" s="34"/>
      <c r="H21" s="35"/>
      <c r="K21" t="s">
        <v>191</v>
      </c>
    </row>
    <row r="22" spans="1:18" ht="18.75" customHeight="1" x14ac:dyDescent="0.25">
      <c r="B22" s="39"/>
      <c r="C22" s="40"/>
      <c r="D22" s="40"/>
      <c r="E22" s="40"/>
      <c r="F22" s="40"/>
      <c r="G22" s="40"/>
      <c r="H22" s="41"/>
      <c r="K22" t="s">
        <v>206</v>
      </c>
    </row>
    <row r="23" spans="1:18" ht="20.25" customHeight="1" x14ac:dyDescent="0.25">
      <c r="B23" s="36"/>
      <c r="C23" s="37"/>
      <c r="D23" s="37"/>
      <c r="E23" s="37"/>
      <c r="F23" s="37"/>
      <c r="G23" s="37"/>
      <c r="H23" s="38"/>
      <c r="K23" t="s">
        <v>172</v>
      </c>
      <c r="L23" t="s">
        <v>207</v>
      </c>
    </row>
  </sheetData>
  <mergeCells count="6">
    <mergeCell ref="N1:O1"/>
    <mergeCell ref="N5:O5"/>
    <mergeCell ref="P1:Q1"/>
    <mergeCell ref="P5:Q5"/>
    <mergeCell ref="B19:H20"/>
    <mergeCell ref="B21:H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616C-9B7F-459E-8F55-6E761D16E797}">
  <dimension ref="C8:L18"/>
  <sheetViews>
    <sheetView workbookViewId="0">
      <selection activeCell="H8" sqref="H8:I12"/>
    </sheetView>
  </sheetViews>
  <sheetFormatPr baseColWidth="10" defaultRowHeight="15" x14ac:dyDescent="0.25"/>
  <cols>
    <col min="3" max="3" width="22.140625" customWidth="1"/>
    <col min="4" max="4" width="26" customWidth="1"/>
    <col min="5" max="5" width="17.5703125" customWidth="1"/>
    <col min="6" max="6" width="13" customWidth="1"/>
    <col min="8" max="8" width="35.140625" customWidth="1"/>
  </cols>
  <sheetData>
    <row r="8" spans="3:12" x14ac:dyDescent="0.25">
      <c r="C8" s="6" t="s">
        <v>20</v>
      </c>
      <c r="D8" s="6" t="s">
        <v>21</v>
      </c>
      <c r="H8" s="11" t="s">
        <v>5</v>
      </c>
      <c r="I8" s="11"/>
      <c r="K8" s="11" t="s">
        <v>13</v>
      </c>
      <c r="L8" s="11"/>
    </row>
    <row r="9" spans="3:12" x14ac:dyDescent="0.25">
      <c r="C9" s="1" t="s">
        <v>19</v>
      </c>
      <c r="D9" s="1" t="s">
        <v>24</v>
      </c>
      <c r="E9" s="1" t="s">
        <v>26</v>
      </c>
      <c r="H9" s="1" t="s">
        <v>6</v>
      </c>
      <c r="I9" s="1" t="s">
        <v>7</v>
      </c>
      <c r="K9" s="1" t="s">
        <v>6</v>
      </c>
      <c r="L9" s="1" t="s">
        <v>7</v>
      </c>
    </row>
    <row r="10" spans="3:12" x14ac:dyDescent="0.25">
      <c r="C10" s="1" t="s">
        <v>25</v>
      </c>
      <c r="D10" s="1" t="s">
        <v>23</v>
      </c>
      <c r="E10" s="1" t="s">
        <v>27</v>
      </c>
      <c r="H10" s="1"/>
      <c r="I10" s="1" t="s">
        <v>28</v>
      </c>
      <c r="K10" s="1"/>
      <c r="L10" s="1" t="s">
        <v>28</v>
      </c>
    </row>
    <row r="11" spans="3:12" x14ac:dyDescent="0.25">
      <c r="C11" s="1" t="s">
        <v>22</v>
      </c>
      <c r="D11" s="1" t="s">
        <v>23</v>
      </c>
      <c r="E11" s="1" t="s">
        <v>27</v>
      </c>
      <c r="H11" s="1" t="s">
        <v>30</v>
      </c>
      <c r="I11" s="1" t="s">
        <v>29</v>
      </c>
      <c r="K11" s="1" t="s">
        <v>30</v>
      </c>
      <c r="L11" s="1" t="s">
        <v>29</v>
      </c>
    </row>
    <row r="12" spans="3:12" x14ac:dyDescent="0.25">
      <c r="H12" s="14" t="s">
        <v>21</v>
      </c>
      <c r="I12" s="14"/>
      <c r="K12" s="14" t="s">
        <v>21</v>
      </c>
      <c r="L12" s="14"/>
    </row>
    <row r="14" spans="3:12" x14ac:dyDescent="0.25">
      <c r="D14" s="8" t="s">
        <v>32</v>
      </c>
      <c r="E14" s="8" t="s">
        <v>33</v>
      </c>
      <c r="F14" s="1" t="s">
        <v>34</v>
      </c>
      <c r="H14" s="5" t="s">
        <v>37</v>
      </c>
    </row>
    <row r="15" spans="3:12" x14ac:dyDescent="0.25">
      <c r="D15" s="8" t="s">
        <v>31</v>
      </c>
      <c r="E15" s="8" t="s">
        <v>23</v>
      </c>
      <c r="F15" s="1" t="s">
        <v>35</v>
      </c>
      <c r="H15" s="5" t="s">
        <v>38</v>
      </c>
    </row>
    <row r="16" spans="3:12" x14ac:dyDescent="0.25">
      <c r="D16" s="7">
        <f>POWER(2,8)</f>
        <v>256</v>
      </c>
      <c r="E16" s="7">
        <v>4096</v>
      </c>
      <c r="F16" s="7">
        <f>D16*E16</f>
        <v>1048576</v>
      </c>
    </row>
    <row r="17" spans="4:6" ht="15.75" customHeight="1" x14ac:dyDescent="0.25">
      <c r="D17" s="12">
        <f>MIN(262144,F16)</f>
        <v>262144</v>
      </c>
      <c r="E17" s="12"/>
      <c r="F17" s="12"/>
    </row>
    <row r="18" spans="4:6" ht="36" customHeight="1" x14ac:dyDescent="0.25">
      <c r="D18" s="13" t="s">
        <v>36</v>
      </c>
      <c r="E18" s="13"/>
      <c r="F18" s="13"/>
    </row>
  </sheetData>
  <mergeCells count="6">
    <mergeCell ref="D17:F17"/>
    <mergeCell ref="D18:F18"/>
    <mergeCell ref="H8:I8"/>
    <mergeCell ref="H12:I12"/>
    <mergeCell ref="K8:L8"/>
    <mergeCell ref="K12:L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0E6F-357B-47E7-8125-5F6B75545F7B}">
  <dimension ref="A12:F16"/>
  <sheetViews>
    <sheetView workbookViewId="0">
      <selection activeCell="F16" sqref="F16"/>
    </sheetView>
  </sheetViews>
  <sheetFormatPr baseColWidth="10" defaultRowHeight="15" x14ac:dyDescent="0.25"/>
  <cols>
    <col min="5" max="6" width="15.5703125" customWidth="1"/>
  </cols>
  <sheetData>
    <row r="12" spans="1:6" x14ac:dyDescent="0.25">
      <c r="A12" s="9" t="s">
        <v>39</v>
      </c>
      <c r="B12" s="9" t="s">
        <v>40</v>
      </c>
      <c r="C12" s="9" t="s">
        <v>41</v>
      </c>
      <c r="E12" s="9" t="s">
        <v>5</v>
      </c>
      <c r="F12" s="9" t="s">
        <v>13</v>
      </c>
    </row>
    <row r="13" spans="1:6" x14ac:dyDescent="0.25">
      <c r="A13" s="1">
        <v>0</v>
      </c>
      <c r="B13" s="1">
        <v>219</v>
      </c>
      <c r="C13" s="1">
        <v>600</v>
      </c>
      <c r="E13" s="1">
        <v>0</v>
      </c>
      <c r="F13" s="1">
        <f>219+430</f>
        <v>649</v>
      </c>
    </row>
    <row r="14" spans="1:6" x14ac:dyDescent="0.25">
      <c r="A14" s="1">
        <v>1</v>
      </c>
      <c r="B14" s="1">
        <v>2300</v>
      </c>
      <c r="C14" s="1">
        <v>14</v>
      </c>
      <c r="E14" s="1">
        <v>1</v>
      </c>
      <c r="F14" s="1">
        <f>2300+10</f>
        <v>2310</v>
      </c>
    </row>
    <row r="15" spans="1:6" x14ac:dyDescent="0.25">
      <c r="A15" s="1">
        <v>2</v>
      </c>
      <c r="B15" s="1">
        <v>90</v>
      </c>
      <c r="C15" s="1">
        <v>100</v>
      </c>
      <c r="E15" s="1">
        <v>2</v>
      </c>
      <c r="F15" s="1" t="s">
        <v>42</v>
      </c>
    </row>
    <row r="16" spans="1:6" x14ac:dyDescent="0.25">
      <c r="A16" s="1">
        <v>3</v>
      </c>
      <c r="B16" s="1">
        <v>1327</v>
      </c>
      <c r="C16" s="1">
        <v>580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E49B-D1AD-4185-8597-F4367E58BC9F}">
  <dimension ref="A16:D20"/>
  <sheetViews>
    <sheetView workbookViewId="0">
      <selection activeCell="D19" sqref="D19"/>
    </sheetView>
  </sheetViews>
  <sheetFormatPr baseColWidth="10" defaultRowHeight="15" x14ac:dyDescent="0.25"/>
  <cols>
    <col min="2" max="2" width="11.42578125" customWidth="1"/>
    <col min="4" max="4" width="17.140625" customWidth="1"/>
  </cols>
  <sheetData>
    <row r="16" spans="1:4" x14ac:dyDescent="0.25">
      <c r="A16" s="16" t="s">
        <v>47</v>
      </c>
      <c r="B16" s="16" t="s">
        <v>39</v>
      </c>
      <c r="C16" s="16" t="s">
        <v>7</v>
      </c>
      <c r="D16" s="16" t="s">
        <v>48</v>
      </c>
    </row>
    <row r="17" spans="1:4" x14ac:dyDescent="0.25">
      <c r="A17" s="4" t="s">
        <v>43</v>
      </c>
      <c r="B17" s="4">
        <v>2</v>
      </c>
      <c r="C17" s="4">
        <v>0</v>
      </c>
      <c r="D17" s="4" t="s">
        <v>49</v>
      </c>
    </row>
    <row r="18" spans="1:4" x14ac:dyDescent="0.25">
      <c r="A18" s="4" t="s">
        <v>44</v>
      </c>
      <c r="B18" s="4">
        <v>1</v>
      </c>
      <c r="C18" s="4">
        <v>0</v>
      </c>
      <c r="D18" s="4" t="s">
        <v>50</v>
      </c>
    </row>
    <row r="19" spans="1:4" x14ac:dyDescent="0.25">
      <c r="A19" s="4" t="s">
        <v>45</v>
      </c>
      <c r="B19" s="4">
        <v>0</v>
      </c>
      <c r="C19" s="4">
        <v>48879</v>
      </c>
      <c r="D19" s="4" t="s">
        <v>51</v>
      </c>
    </row>
    <row r="20" spans="1:4" x14ac:dyDescent="0.25">
      <c r="A20" s="4" t="s">
        <v>46</v>
      </c>
      <c r="B20" s="4">
        <v>0</v>
      </c>
      <c r="C20" s="4">
        <v>2766</v>
      </c>
      <c r="D20" s="4" t="s">
        <v>50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50672-F2DB-4546-A40B-8C60BCC126C8}">
  <dimension ref="A4:G11"/>
  <sheetViews>
    <sheetView workbookViewId="0">
      <selection activeCell="G13" sqref="G13"/>
    </sheetView>
  </sheetViews>
  <sheetFormatPr baseColWidth="10" defaultRowHeight="15" x14ac:dyDescent="0.25"/>
  <cols>
    <col min="1" max="1" width="26.7109375" customWidth="1"/>
    <col min="3" max="3" width="13.42578125" customWidth="1"/>
    <col min="5" max="5" width="24.42578125" customWidth="1"/>
    <col min="6" max="6" width="17.7109375" customWidth="1"/>
    <col min="7" max="7" width="18.7109375" customWidth="1"/>
  </cols>
  <sheetData>
    <row r="4" spans="1:7" x14ac:dyDescent="0.25">
      <c r="A4" s="4" t="s">
        <v>52</v>
      </c>
      <c r="B4" s="4" t="s">
        <v>53</v>
      </c>
      <c r="C4" s="4" t="s">
        <v>54</v>
      </c>
      <c r="E4" s="16" t="s">
        <v>61</v>
      </c>
      <c r="F4" s="16" t="s">
        <v>33</v>
      </c>
      <c r="G4" s="16" t="s">
        <v>62</v>
      </c>
    </row>
    <row r="5" spans="1:7" x14ac:dyDescent="0.25">
      <c r="A5" s="4" t="s">
        <v>22</v>
      </c>
      <c r="B5" s="4" t="s">
        <v>55</v>
      </c>
      <c r="C5" s="4" t="s">
        <v>56</v>
      </c>
      <c r="E5" s="4">
        <v>1048576</v>
      </c>
      <c r="F5" s="4">
        <v>8192</v>
      </c>
      <c r="G5" s="4">
        <f>E5/F5</f>
        <v>128</v>
      </c>
    </row>
    <row r="6" spans="1:7" x14ac:dyDescent="0.25">
      <c r="A6" s="4" t="s">
        <v>57</v>
      </c>
      <c r="B6" s="4" t="s">
        <v>58</v>
      </c>
      <c r="C6" s="4" t="s">
        <v>59</v>
      </c>
    </row>
    <row r="7" spans="1:7" x14ac:dyDescent="0.25">
      <c r="F7" s="11" t="s">
        <v>5</v>
      </c>
      <c r="G7" s="11"/>
    </row>
    <row r="8" spans="1:7" x14ac:dyDescent="0.25">
      <c r="F8" s="4" t="s">
        <v>6</v>
      </c>
      <c r="G8" s="4" t="s">
        <v>7</v>
      </c>
    </row>
    <row r="9" spans="1:7" x14ac:dyDescent="0.25">
      <c r="F9" s="4" t="s">
        <v>63</v>
      </c>
      <c r="G9" s="4" t="s">
        <v>60</v>
      </c>
    </row>
    <row r="10" spans="1:7" x14ac:dyDescent="0.25">
      <c r="F10" s="4" t="s">
        <v>64</v>
      </c>
      <c r="G10" s="4" t="s">
        <v>12</v>
      </c>
    </row>
    <row r="11" spans="1:7" x14ac:dyDescent="0.25">
      <c r="F11" s="12" t="s">
        <v>21</v>
      </c>
      <c r="G11" s="12"/>
    </row>
  </sheetData>
  <mergeCells count="2">
    <mergeCell ref="F7:G7"/>
    <mergeCell ref="F11:G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C2041-BC2D-40AA-A7F2-AC5399EF9E1E}">
  <dimension ref="A2:L29"/>
  <sheetViews>
    <sheetView workbookViewId="0">
      <selection activeCell="A28" sqref="A28"/>
    </sheetView>
  </sheetViews>
  <sheetFormatPr baseColWidth="10" defaultRowHeight="15" x14ac:dyDescent="0.25"/>
  <cols>
    <col min="1" max="1" width="18" customWidth="1"/>
    <col min="2" max="2" width="16.85546875" customWidth="1"/>
    <col min="3" max="3" width="15.7109375" customWidth="1"/>
    <col min="5" max="5" width="17.42578125" customWidth="1"/>
    <col min="6" max="6" width="17.7109375" customWidth="1"/>
    <col min="7" max="7" width="16.7109375" customWidth="1"/>
    <col min="8" max="8" width="27" customWidth="1"/>
    <col min="9" max="9" width="17.7109375" customWidth="1"/>
    <col min="10" max="10" width="23.140625" customWidth="1"/>
    <col min="11" max="11" width="22.42578125" customWidth="1"/>
    <col min="12" max="12" width="15.140625" customWidth="1"/>
  </cols>
  <sheetData>
    <row r="2" spans="1:12" x14ac:dyDescent="0.25">
      <c r="J2" s="12" t="s">
        <v>84</v>
      </c>
      <c r="K2" s="12"/>
      <c r="L2" s="12"/>
    </row>
    <row r="3" spans="1:12" x14ac:dyDescent="0.25">
      <c r="J3" s="4" t="s">
        <v>85</v>
      </c>
      <c r="K3" s="4" t="s">
        <v>86</v>
      </c>
      <c r="L3" s="4" t="s">
        <v>87</v>
      </c>
    </row>
    <row r="5" spans="1:12" x14ac:dyDescent="0.25">
      <c r="J5" s="12" t="s">
        <v>88</v>
      </c>
      <c r="K5" s="12"/>
    </row>
    <row r="6" spans="1:12" x14ac:dyDescent="0.25">
      <c r="J6" s="4" t="s">
        <v>86</v>
      </c>
      <c r="K6" s="4" t="s">
        <v>89</v>
      </c>
    </row>
    <row r="8" spans="1:12" x14ac:dyDescent="0.25">
      <c r="J8" s="4" t="s">
        <v>90</v>
      </c>
      <c r="K8" s="4">
        <f>(64000)/(512)</f>
        <v>125</v>
      </c>
    </row>
    <row r="10" spans="1:12" x14ac:dyDescent="0.25">
      <c r="J10" s="12" t="s">
        <v>91</v>
      </c>
      <c r="K10" s="12"/>
    </row>
    <row r="11" spans="1:12" x14ac:dyDescent="0.25">
      <c r="J11" s="4" t="s">
        <v>92</v>
      </c>
      <c r="K11" s="4">
        <f>2*K8</f>
        <v>250</v>
      </c>
    </row>
    <row r="16" spans="1:12" x14ac:dyDescent="0.25">
      <c r="A16" s="4" t="s">
        <v>65</v>
      </c>
      <c r="B16" s="4" t="s">
        <v>66</v>
      </c>
      <c r="C16" s="4" t="s">
        <v>67</v>
      </c>
      <c r="E16" s="11" t="s">
        <v>5</v>
      </c>
      <c r="F16" s="11"/>
    </row>
    <row r="17" spans="1:11" x14ac:dyDescent="0.25">
      <c r="A17" s="4" t="s">
        <v>68</v>
      </c>
      <c r="B17" s="4" t="s">
        <v>69</v>
      </c>
      <c r="C17" s="4" t="s">
        <v>70</v>
      </c>
      <c r="E17" s="4" t="s">
        <v>6</v>
      </c>
      <c r="F17" s="4" t="s">
        <v>7</v>
      </c>
    </row>
    <row r="18" spans="1:11" x14ac:dyDescent="0.25">
      <c r="A18" s="4" t="s">
        <v>71</v>
      </c>
      <c r="B18" s="4" t="s">
        <v>72</v>
      </c>
      <c r="C18" s="4" t="s">
        <v>73</v>
      </c>
      <c r="E18" s="4"/>
      <c r="F18" s="4" t="s">
        <v>80</v>
      </c>
      <c r="G18" s="17" t="s">
        <v>82</v>
      </c>
      <c r="H18" s="8" t="s">
        <v>83</v>
      </c>
      <c r="I18" s="5">
        <f>POWER(2,7)</f>
        <v>128</v>
      </c>
    </row>
    <row r="19" spans="1:11" x14ac:dyDescent="0.25">
      <c r="A19" s="4" t="s">
        <v>74</v>
      </c>
      <c r="B19" s="4" t="s">
        <v>75</v>
      </c>
      <c r="C19" s="4" t="s">
        <v>76</v>
      </c>
      <c r="E19" s="4" t="s">
        <v>64</v>
      </c>
      <c r="F19" s="4" t="s">
        <v>81</v>
      </c>
    </row>
    <row r="20" spans="1:11" x14ac:dyDescent="0.25">
      <c r="A20" s="8" t="s">
        <v>19</v>
      </c>
      <c r="B20" s="8" t="s">
        <v>77</v>
      </c>
      <c r="C20" s="4" t="s">
        <v>78</v>
      </c>
      <c r="E20" s="14" t="s">
        <v>79</v>
      </c>
      <c r="F20" s="14"/>
    </row>
    <row r="22" spans="1:11" x14ac:dyDescent="0.25">
      <c r="A22" s="18" t="s">
        <v>68</v>
      </c>
      <c r="B22" s="18"/>
      <c r="C22" s="18"/>
      <c r="E22" s="18" t="s">
        <v>71</v>
      </c>
      <c r="F22" s="18"/>
      <c r="G22" s="18"/>
      <c r="I22" s="18" t="s">
        <v>74</v>
      </c>
      <c r="J22" s="18"/>
      <c r="K22" s="18"/>
    </row>
    <row r="23" spans="1:11" x14ac:dyDescent="0.25">
      <c r="A23" s="8" t="s">
        <v>85</v>
      </c>
      <c r="B23" s="8" t="s">
        <v>86</v>
      </c>
      <c r="C23" s="8" t="s">
        <v>87</v>
      </c>
      <c r="E23" s="8" t="s">
        <v>85</v>
      </c>
      <c r="F23" s="8" t="s">
        <v>86</v>
      </c>
      <c r="G23" s="8" t="s">
        <v>87</v>
      </c>
      <c r="I23" s="8" t="s">
        <v>85</v>
      </c>
      <c r="J23" s="8" t="s">
        <v>86</v>
      </c>
      <c r="K23" s="8" t="s">
        <v>87</v>
      </c>
    </row>
    <row r="24" spans="1:11" x14ac:dyDescent="0.25">
      <c r="A24" s="4">
        <v>0</v>
      </c>
      <c r="B24" s="4">
        <v>0</v>
      </c>
      <c r="C24" s="4">
        <v>1</v>
      </c>
      <c r="E24" s="4">
        <v>0</v>
      </c>
      <c r="F24" s="4">
        <v>1</v>
      </c>
      <c r="G24" s="4">
        <v>1</v>
      </c>
      <c r="I24" s="4">
        <v>5</v>
      </c>
      <c r="J24" s="4">
        <v>2</v>
      </c>
      <c r="K24" s="4">
        <v>1</v>
      </c>
    </row>
    <row r="25" spans="1:11" x14ac:dyDescent="0.25">
      <c r="A25" s="4">
        <v>1</v>
      </c>
      <c r="B25" s="4">
        <v>3</v>
      </c>
      <c r="C25" s="4">
        <v>1</v>
      </c>
      <c r="E25" s="4">
        <v>2</v>
      </c>
      <c r="F25" s="4">
        <v>7</v>
      </c>
      <c r="G25" s="4">
        <v>1</v>
      </c>
      <c r="I25" s="4">
        <v>3</v>
      </c>
      <c r="J25" s="4">
        <v>5</v>
      </c>
      <c r="K25" s="4">
        <v>1</v>
      </c>
    </row>
    <row r="26" spans="1:11" x14ac:dyDescent="0.25">
      <c r="A26" s="4">
        <v>2</v>
      </c>
      <c r="B26" s="4">
        <v>4</v>
      </c>
      <c r="C26" s="4">
        <v>1</v>
      </c>
      <c r="E26" s="4">
        <v>1</v>
      </c>
      <c r="F26" s="4" t="s">
        <v>35</v>
      </c>
      <c r="G26" s="4">
        <v>0</v>
      </c>
      <c r="I26" s="4">
        <v>1</v>
      </c>
      <c r="J26" s="4">
        <v>6</v>
      </c>
      <c r="K26" s="4">
        <v>1</v>
      </c>
    </row>
    <row r="27" spans="1:11" x14ac:dyDescent="0.25">
      <c r="A27" s="4">
        <v>3</v>
      </c>
      <c r="B27" s="4" t="s">
        <v>35</v>
      </c>
      <c r="C27" s="4">
        <v>0</v>
      </c>
      <c r="I27" s="4">
        <v>4</v>
      </c>
      <c r="J27" s="4">
        <v>8</v>
      </c>
      <c r="K27" s="4">
        <v>1</v>
      </c>
    </row>
    <row r="28" spans="1:11" x14ac:dyDescent="0.25">
      <c r="I28" s="4">
        <v>0</v>
      </c>
      <c r="J28" s="4" t="s">
        <v>35</v>
      </c>
      <c r="K28" s="4">
        <v>0</v>
      </c>
    </row>
    <row r="29" spans="1:11" x14ac:dyDescent="0.25">
      <c r="I29" s="4">
        <v>2</v>
      </c>
      <c r="J29" s="4" t="s">
        <v>35</v>
      </c>
      <c r="K29" s="4">
        <v>0</v>
      </c>
    </row>
  </sheetData>
  <mergeCells count="8">
    <mergeCell ref="A22:C22"/>
    <mergeCell ref="E22:G22"/>
    <mergeCell ref="I22:K22"/>
    <mergeCell ref="E16:F16"/>
    <mergeCell ref="E20:F20"/>
    <mergeCell ref="J2:L2"/>
    <mergeCell ref="J5:K5"/>
    <mergeCell ref="J10:K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EBA9-83E8-4D03-9E40-09FBBB4EE13D}">
  <dimension ref="A2:O22"/>
  <sheetViews>
    <sheetView workbookViewId="0">
      <selection activeCell="O8" sqref="O8"/>
    </sheetView>
  </sheetViews>
  <sheetFormatPr baseColWidth="10" defaultRowHeight="15" x14ac:dyDescent="0.25"/>
  <cols>
    <col min="4" max="4" width="12.85546875" customWidth="1"/>
    <col min="12" max="12" width="17.140625" customWidth="1"/>
    <col min="13" max="13" width="8.85546875" customWidth="1"/>
    <col min="14" max="14" width="8" customWidth="1"/>
    <col min="15" max="15" width="14.7109375" customWidth="1"/>
  </cols>
  <sheetData>
    <row r="2" spans="1:15" x14ac:dyDescent="0.25">
      <c r="L2" s="4" t="s">
        <v>102</v>
      </c>
      <c r="M2" s="4" t="s">
        <v>103</v>
      </c>
      <c r="N2" s="4" t="s">
        <v>7</v>
      </c>
      <c r="O2" s="5" t="s">
        <v>13</v>
      </c>
    </row>
    <row r="3" spans="1:15" x14ac:dyDescent="0.25">
      <c r="L3" s="4">
        <v>0</v>
      </c>
      <c r="M3" s="4">
        <v>0</v>
      </c>
      <c r="N3" s="4">
        <v>0</v>
      </c>
      <c r="O3" s="4">
        <v>3072</v>
      </c>
    </row>
    <row r="4" spans="1:15" x14ac:dyDescent="0.25">
      <c r="L4" s="4">
        <v>3728</v>
      </c>
      <c r="M4" s="4">
        <v>3</v>
      </c>
      <c r="N4" s="4">
        <v>656</v>
      </c>
      <c r="O4" s="4" t="s">
        <v>104</v>
      </c>
    </row>
    <row r="5" spans="1:15" x14ac:dyDescent="0.25">
      <c r="L5" s="4">
        <v>1024</v>
      </c>
      <c r="M5" s="4">
        <v>1</v>
      </c>
      <c r="N5" s="4">
        <v>0</v>
      </c>
      <c r="O5" s="4">
        <v>1024</v>
      </c>
    </row>
    <row r="6" spans="1:15" x14ac:dyDescent="0.25">
      <c r="L6" s="4">
        <v>1025</v>
      </c>
      <c r="M6" s="4">
        <v>1</v>
      </c>
      <c r="N6" s="4">
        <v>1</v>
      </c>
      <c r="O6" s="4">
        <v>1025</v>
      </c>
    </row>
    <row r="7" spans="1:15" x14ac:dyDescent="0.25">
      <c r="L7" s="4">
        <v>4099</v>
      </c>
      <c r="M7" s="4">
        <v>4</v>
      </c>
      <c r="N7" s="4">
        <v>3</v>
      </c>
      <c r="O7" s="4">
        <v>2051</v>
      </c>
    </row>
    <row r="8" spans="1:15" x14ac:dyDescent="0.25">
      <c r="L8" s="4">
        <v>7800</v>
      </c>
      <c r="M8" s="4">
        <v>7</v>
      </c>
      <c r="N8" s="4">
        <v>632</v>
      </c>
      <c r="O8" s="4" t="s">
        <v>104</v>
      </c>
    </row>
    <row r="14" spans="1:15" x14ac:dyDescent="0.25">
      <c r="A14" s="4" t="s">
        <v>93</v>
      </c>
      <c r="B14" s="4" t="s">
        <v>1</v>
      </c>
      <c r="D14" s="4" t="s">
        <v>95</v>
      </c>
      <c r="E14" s="4" t="s">
        <v>96</v>
      </c>
      <c r="G14" s="11" t="s">
        <v>97</v>
      </c>
      <c r="H14" s="11"/>
      <c r="J14" s="11" t="s">
        <v>100</v>
      </c>
      <c r="K14" s="11"/>
    </row>
    <row r="15" spans="1:15" x14ac:dyDescent="0.25">
      <c r="A15" s="4" t="s">
        <v>94</v>
      </c>
      <c r="B15" s="4" t="s">
        <v>1</v>
      </c>
      <c r="D15" s="4">
        <v>0</v>
      </c>
      <c r="E15" s="4">
        <v>3</v>
      </c>
      <c r="G15" s="4" t="s">
        <v>14</v>
      </c>
      <c r="H15" s="4" t="s">
        <v>7</v>
      </c>
      <c r="J15" s="4" t="s">
        <v>101</v>
      </c>
      <c r="K15" s="4" t="s">
        <v>7</v>
      </c>
    </row>
    <row r="16" spans="1:15" x14ac:dyDescent="0.25">
      <c r="D16" s="4">
        <v>1</v>
      </c>
      <c r="E16" s="4">
        <v>1</v>
      </c>
      <c r="G16" s="4" t="s">
        <v>98</v>
      </c>
      <c r="H16" s="4" t="s">
        <v>9</v>
      </c>
      <c r="J16" s="4" t="s">
        <v>10</v>
      </c>
      <c r="K16" s="4" t="s">
        <v>9</v>
      </c>
    </row>
    <row r="17" spans="4:11" x14ac:dyDescent="0.25">
      <c r="D17" s="4">
        <v>2</v>
      </c>
      <c r="E17" s="4" t="s">
        <v>35</v>
      </c>
      <c r="G17" s="4" t="s">
        <v>99</v>
      </c>
      <c r="H17" s="4" t="s">
        <v>8</v>
      </c>
      <c r="J17" s="4" t="s">
        <v>11</v>
      </c>
      <c r="K17" s="4" t="s">
        <v>8</v>
      </c>
    </row>
    <row r="18" spans="4:11" x14ac:dyDescent="0.25">
      <c r="D18" s="4">
        <v>3</v>
      </c>
      <c r="E18" s="4" t="s">
        <v>35</v>
      </c>
      <c r="G18" s="14" t="s">
        <v>29</v>
      </c>
      <c r="H18" s="14"/>
      <c r="J18" s="14" t="s">
        <v>12</v>
      </c>
      <c r="K18" s="14"/>
    </row>
    <row r="19" spans="4:11" x14ac:dyDescent="0.25">
      <c r="D19" s="4">
        <v>4</v>
      </c>
      <c r="E19" s="4">
        <v>2</v>
      </c>
    </row>
    <row r="20" spans="4:11" x14ac:dyDescent="0.25">
      <c r="D20" s="4">
        <v>5</v>
      </c>
      <c r="E20" s="4" t="s">
        <v>35</v>
      </c>
    </row>
    <row r="21" spans="4:11" x14ac:dyDescent="0.25">
      <c r="D21" s="4">
        <v>6</v>
      </c>
      <c r="E21" s="4">
        <v>0</v>
      </c>
    </row>
    <row r="22" spans="4:11" x14ac:dyDescent="0.25">
      <c r="D22" s="4">
        <v>7</v>
      </c>
      <c r="E22" s="4" t="s">
        <v>35</v>
      </c>
    </row>
  </sheetData>
  <mergeCells count="4">
    <mergeCell ref="G14:H14"/>
    <mergeCell ref="G18:H18"/>
    <mergeCell ref="J14:K14"/>
    <mergeCell ref="J18:K1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1A52-E77A-4C8B-ACE5-716D763CF800}">
  <dimension ref="A10:XFD40"/>
  <sheetViews>
    <sheetView topLeftCell="A16" workbookViewId="0">
      <selection activeCell="A26" sqref="A26:O32"/>
    </sheetView>
  </sheetViews>
  <sheetFormatPr baseColWidth="10" defaultRowHeight="15" x14ac:dyDescent="0.25"/>
  <cols>
    <col min="1" max="1" width="14" customWidth="1"/>
    <col min="2" max="3" width="4.42578125" customWidth="1"/>
    <col min="4" max="4" width="4.140625" customWidth="1"/>
    <col min="5" max="6" width="4.42578125" customWidth="1"/>
    <col min="7" max="7" width="4.28515625" customWidth="1"/>
    <col min="8" max="9" width="4.42578125" customWidth="1"/>
    <col min="10" max="10" width="4.140625" customWidth="1"/>
    <col min="11" max="11" width="4.28515625" customWidth="1"/>
    <col min="12" max="12" width="4.7109375" customWidth="1"/>
    <col min="13" max="13" width="4.85546875" customWidth="1"/>
    <col min="14" max="14" width="5" customWidth="1"/>
    <col min="15" max="15" width="5.28515625" customWidth="1"/>
    <col min="17" max="17" width="17.28515625" customWidth="1"/>
    <col min="18" max="18" width="27.140625" customWidth="1"/>
    <col min="19" max="19" width="9" customWidth="1"/>
    <col min="20" max="20" width="15" customWidth="1"/>
    <col min="21" max="21" width="16.42578125" customWidth="1"/>
    <col min="22" max="22" width="11.5703125" customWidth="1"/>
  </cols>
  <sheetData>
    <row r="10" spans="1:22" x14ac:dyDescent="0.25">
      <c r="A10" s="19" t="s">
        <v>105</v>
      </c>
      <c r="Q10" s="12" t="s">
        <v>120</v>
      </c>
      <c r="R10" s="12"/>
      <c r="S10" s="12"/>
      <c r="T10" s="12"/>
      <c r="U10" s="12"/>
      <c r="V10" s="12"/>
    </row>
    <row r="11" spans="1:22" x14ac:dyDescent="0.25">
      <c r="A11" s="22" t="s">
        <v>106</v>
      </c>
      <c r="B11" s="21">
        <v>0</v>
      </c>
      <c r="C11" s="21">
        <v>1</v>
      </c>
      <c r="D11" s="21">
        <v>7</v>
      </c>
      <c r="E11" s="21">
        <v>2</v>
      </c>
      <c r="F11" s="21">
        <v>3</v>
      </c>
      <c r="G11" s="21">
        <v>2</v>
      </c>
      <c r="H11" s="21">
        <v>7</v>
      </c>
      <c r="I11" s="21">
        <v>1</v>
      </c>
      <c r="J11" s="21">
        <v>0</v>
      </c>
      <c r="K11" s="21">
        <v>3</v>
      </c>
      <c r="L11" s="21">
        <v>0</v>
      </c>
      <c r="M11" s="21">
        <v>2</v>
      </c>
      <c r="N11" s="21">
        <v>3</v>
      </c>
      <c r="O11" s="21">
        <v>1</v>
      </c>
      <c r="Q11" s="4" t="s">
        <v>85</v>
      </c>
      <c r="R11" s="4" t="s">
        <v>86</v>
      </c>
      <c r="S11" s="4" t="s">
        <v>121</v>
      </c>
      <c r="T11" s="4" t="s">
        <v>87</v>
      </c>
      <c r="U11" s="4" t="s">
        <v>122</v>
      </c>
      <c r="V11" s="4" t="s">
        <v>123</v>
      </c>
    </row>
    <row r="12" spans="1:22" x14ac:dyDescent="0.25">
      <c r="A12" s="21">
        <v>0</v>
      </c>
      <c r="B12" s="4">
        <v>0</v>
      </c>
      <c r="C12" s="4">
        <v>0</v>
      </c>
      <c r="D12" s="4">
        <v>0</v>
      </c>
      <c r="E12" s="4">
        <v>0</v>
      </c>
      <c r="F12" s="23">
        <v>3</v>
      </c>
      <c r="G12" s="4">
        <v>3</v>
      </c>
      <c r="H12" s="4">
        <v>3</v>
      </c>
      <c r="I12" s="4">
        <v>3</v>
      </c>
      <c r="J12" s="4">
        <v>3</v>
      </c>
      <c r="K12" s="4">
        <v>3</v>
      </c>
      <c r="L12" s="4">
        <v>3</v>
      </c>
      <c r="M12" s="4">
        <v>3</v>
      </c>
      <c r="N12" s="4">
        <v>3</v>
      </c>
      <c r="O12" s="4">
        <v>3</v>
      </c>
      <c r="Q12" s="4" t="s">
        <v>10</v>
      </c>
      <c r="R12" s="4" t="s">
        <v>125</v>
      </c>
      <c r="S12" s="4" t="s">
        <v>35</v>
      </c>
      <c r="T12" s="4" t="s">
        <v>35</v>
      </c>
      <c r="U12" s="4" t="s">
        <v>35</v>
      </c>
      <c r="V12" s="4" t="s">
        <v>35</v>
      </c>
    </row>
    <row r="13" spans="1:22" x14ac:dyDescent="0.25">
      <c r="A13" s="21">
        <v>1</v>
      </c>
      <c r="B13" s="4" t="s">
        <v>35</v>
      </c>
      <c r="C13" s="4">
        <v>1</v>
      </c>
      <c r="D13" s="4">
        <v>1</v>
      </c>
      <c r="E13" s="4">
        <v>1</v>
      </c>
      <c r="F13" s="4">
        <v>1</v>
      </c>
      <c r="G13" s="4">
        <v>1</v>
      </c>
      <c r="H13" s="4">
        <v>1</v>
      </c>
      <c r="I13" s="4">
        <v>1</v>
      </c>
      <c r="J13" s="4">
        <v>1</v>
      </c>
      <c r="K13" s="4">
        <v>1</v>
      </c>
      <c r="L13" s="4">
        <v>1</v>
      </c>
      <c r="M13" s="4">
        <v>1</v>
      </c>
      <c r="N13" s="4">
        <v>1</v>
      </c>
      <c r="O13" s="4">
        <v>1</v>
      </c>
      <c r="Q13" s="4" t="s">
        <v>11</v>
      </c>
      <c r="R13" s="4" t="s">
        <v>16</v>
      </c>
      <c r="S13" s="4" t="s">
        <v>11</v>
      </c>
      <c r="T13" s="4" t="s">
        <v>124</v>
      </c>
      <c r="U13" s="4" t="s">
        <v>124</v>
      </c>
      <c r="V13" s="4" t="s">
        <v>124</v>
      </c>
    </row>
    <row r="14" spans="1:22" x14ac:dyDescent="0.25">
      <c r="A14" s="21">
        <v>2</v>
      </c>
      <c r="B14" s="4" t="s">
        <v>35</v>
      </c>
      <c r="C14" s="4" t="s">
        <v>35</v>
      </c>
      <c r="D14" s="4">
        <v>7</v>
      </c>
      <c r="E14" s="4">
        <v>7</v>
      </c>
      <c r="F14" s="4">
        <v>7</v>
      </c>
      <c r="G14" s="4">
        <v>7</v>
      </c>
      <c r="H14" s="4">
        <v>7</v>
      </c>
      <c r="I14" s="4">
        <v>7</v>
      </c>
      <c r="J14" s="23">
        <v>0</v>
      </c>
      <c r="K14" s="4">
        <v>0</v>
      </c>
      <c r="L14" s="4">
        <v>0</v>
      </c>
      <c r="M14" s="4">
        <v>0</v>
      </c>
      <c r="N14" s="4">
        <v>0</v>
      </c>
      <c r="O14" s="4">
        <v>0</v>
      </c>
    </row>
    <row r="15" spans="1:22" x14ac:dyDescent="0.25">
      <c r="A15" s="21">
        <v>3</v>
      </c>
      <c r="B15" s="4" t="s">
        <v>35</v>
      </c>
      <c r="C15" s="4" t="s">
        <v>35</v>
      </c>
      <c r="D15" s="4" t="s">
        <v>35</v>
      </c>
      <c r="E15" s="4">
        <v>2</v>
      </c>
      <c r="F15" s="4">
        <v>2</v>
      </c>
      <c r="G15" s="4">
        <v>2</v>
      </c>
      <c r="H15" s="4">
        <v>2</v>
      </c>
      <c r="I15" s="4">
        <v>2</v>
      </c>
      <c r="J15" s="4">
        <v>2</v>
      </c>
      <c r="K15" s="4">
        <v>2</v>
      </c>
      <c r="L15" s="4">
        <v>2</v>
      </c>
      <c r="M15" s="4">
        <v>2</v>
      </c>
      <c r="N15" s="4">
        <v>2</v>
      </c>
      <c r="O15" s="4">
        <v>2</v>
      </c>
    </row>
    <row r="16" spans="1:22" x14ac:dyDescent="0.25">
      <c r="A16" s="20" t="s">
        <v>104</v>
      </c>
      <c r="B16" s="20" t="s">
        <v>107</v>
      </c>
      <c r="C16" s="20" t="s">
        <v>107</v>
      </c>
      <c r="D16" s="20" t="s">
        <v>107</v>
      </c>
      <c r="E16" s="20" t="s">
        <v>107</v>
      </c>
      <c r="F16" s="20" t="s">
        <v>107</v>
      </c>
      <c r="G16" s="20"/>
      <c r="H16" s="20"/>
      <c r="I16" s="20"/>
      <c r="J16" s="20" t="s">
        <v>107</v>
      </c>
      <c r="K16" s="20"/>
      <c r="L16" s="20"/>
      <c r="M16" s="20"/>
      <c r="N16" s="20"/>
      <c r="O16" s="20"/>
    </row>
    <row r="18" spans="1:15 16384:16384" x14ac:dyDescent="0.25">
      <c r="A18" s="19" t="s">
        <v>108</v>
      </c>
    </row>
    <row r="19" spans="1:15 16384:16384" x14ac:dyDescent="0.25">
      <c r="A19" s="22" t="s">
        <v>106</v>
      </c>
      <c r="B19" s="21">
        <v>0</v>
      </c>
      <c r="C19" s="21">
        <v>1</v>
      </c>
      <c r="D19" s="21">
        <v>7</v>
      </c>
      <c r="E19" s="21">
        <v>2</v>
      </c>
      <c r="F19" s="21">
        <v>3</v>
      </c>
      <c r="G19" s="21">
        <v>2</v>
      </c>
      <c r="H19" s="21">
        <v>7</v>
      </c>
      <c r="I19" s="21">
        <v>1</v>
      </c>
      <c r="J19" s="21">
        <v>0</v>
      </c>
      <c r="K19" s="21">
        <v>3</v>
      </c>
      <c r="L19" s="21">
        <v>0</v>
      </c>
      <c r="M19" s="21">
        <v>2</v>
      </c>
      <c r="N19" s="21">
        <v>3</v>
      </c>
      <c r="O19" s="21">
        <v>1</v>
      </c>
    </row>
    <row r="20" spans="1:15 16384:16384" x14ac:dyDescent="0.25">
      <c r="A20" s="21">
        <v>0</v>
      </c>
      <c r="B20" s="4">
        <v>0</v>
      </c>
      <c r="C20" s="4">
        <v>0</v>
      </c>
      <c r="D20" s="4">
        <v>0</v>
      </c>
      <c r="E20" s="4">
        <v>0</v>
      </c>
      <c r="F20" s="23">
        <v>3</v>
      </c>
      <c r="G20" s="4">
        <v>3</v>
      </c>
      <c r="H20" s="4">
        <v>3</v>
      </c>
      <c r="I20" s="4">
        <v>3</v>
      </c>
      <c r="J20" s="4">
        <v>3</v>
      </c>
      <c r="K20" s="4">
        <v>3</v>
      </c>
      <c r="L20" s="4">
        <v>3</v>
      </c>
      <c r="M20" s="4">
        <v>3</v>
      </c>
      <c r="N20" s="4">
        <v>3</v>
      </c>
      <c r="O20" s="4">
        <v>3</v>
      </c>
    </row>
    <row r="21" spans="1:15 16384:16384" x14ac:dyDescent="0.25">
      <c r="A21" s="21">
        <v>1</v>
      </c>
      <c r="B21" s="4" t="s">
        <v>35</v>
      </c>
      <c r="C21" s="4">
        <v>1</v>
      </c>
      <c r="D21" s="4">
        <v>1</v>
      </c>
      <c r="E21" s="4">
        <v>1</v>
      </c>
      <c r="F21" s="4">
        <v>1</v>
      </c>
      <c r="G21" s="4">
        <v>1</v>
      </c>
      <c r="H21" s="4">
        <v>1</v>
      </c>
      <c r="I21" s="4">
        <v>1</v>
      </c>
      <c r="J21" s="23">
        <v>0</v>
      </c>
      <c r="K21" s="4">
        <v>0</v>
      </c>
      <c r="L21" s="4">
        <v>0</v>
      </c>
      <c r="M21" s="4">
        <v>0</v>
      </c>
      <c r="N21" s="4">
        <v>0</v>
      </c>
      <c r="O21" s="4">
        <v>0</v>
      </c>
    </row>
    <row r="22" spans="1:15 16384:16384" x14ac:dyDescent="0.25">
      <c r="A22" s="21">
        <v>2</v>
      </c>
      <c r="B22" s="4" t="s">
        <v>35</v>
      </c>
      <c r="C22" s="4" t="s">
        <v>35</v>
      </c>
      <c r="D22" s="4">
        <v>7</v>
      </c>
      <c r="E22" s="4">
        <v>7</v>
      </c>
      <c r="F22" s="4">
        <v>7</v>
      </c>
      <c r="G22" s="4">
        <v>7</v>
      </c>
      <c r="H22" s="4">
        <v>7</v>
      </c>
      <c r="I22" s="4">
        <v>7</v>
      </c>
      <c r="J22" s="4">
        <v>7</v>
      </c>
      <c r="K22" s="4">
        <v>7</v>
      </c>
      <c r="L22" s="4">
        <v>7</v>
      </c>
      <c r="M22" s="4">
        <v>7</v>
      </c>
      <c r="N22" s="4">
        <v>7</v>
      </c>
      <c r="O22" s="23">
        <v>1</v>
      </c>
      <c r="XFD22" s="4"/>
    </row>
    <row r="23" spans="1:15 16384:16384" x14ac:dyDescent="0.25">
      <c r="A23" s="21">
        <v>3</v>
      </c>
      <c r="B23" s="4" t="s">
        <v>35</v>
      </c>
      <c r="C23" s="4" t="s">
        <v>35</v>
      </c>
      <c r="D23" s="4" t="s">
        <v>35</v>
      </c>
      <c r="E23" s="4">
        <v>2</v>
      </c>
      <c r="F23" s="4">
        <v>2</v>
      </c>
      <c r="G23" s="4">
        <v>2</v>
      </c>
      <c r="H23" s="4">
        <v>2</v>
      </c>
      <c r="I23" s="4">
        <v>2</v>
      </c>
      <c r="J23" s="4">
        <v>2</v>
      </c>
      <c r="K23" s="4">
        <v>2</v>
      </c>
      <c r="L23" s="4">
        <v>2</v>
      </c>
      <c r="M23" s="4">
        <v>2</v>
      </c>
      <c r="N23" s="4">
        <v>2</v>
      </c>
      <c r="O23" s="4">
        <v>2</v>
      </c>
    </row>
    <row r="24" spans="1:15 16384:16384" x14ac:dyDescent="0.25">
      <c r="A24" s="20" t="s">
        <v>104</v>
      </c>
      <c r="B24" s="20" t="s">
        <v>107</v>
      </c>
      <c r="C24" s="20" t="s">
        <v>107</v>
      </c>
      <c r="D24" s="20" t="s">
        <v>107</v>
      </c>
      <c r="E24" s="20" t="s">
        <v>107</v>
      </c>
      <c r="F24" s="20" t="s">
        <v>107</v>
      </c>
      <c r="G24" s="20"/>
      <c r="H24" s="20"/>
      <c r="I24" s="20"/>
      <c r="J24" s="20" t="s">
        <v>107</v>
      </c>
      <c r="K24" s="20"/>
      <c r="L24" s="20"/>
      <c r="M24" s="20"/>
      <c r="N24" s="20"/>
      <c r="O24" s="20" t="s">
        <v>107</v>
      </c>
    </row>
    <row r="26" spans="1:15 16384:16384" x14ac:dyDescent="0.25">
      <c r="A26" s="19" t="s">
        <v>109</v>
      </c>
    </row>
    <row r="27" spans="1:15 16384:16384" x14ac:dyDescent="0.25">
      <c r="A27" s="22" t="s">
        <v>106</v>
      </c>
      <c r="B27" s="21">
        <v>0</v>
      </c>
      <c r="C27" s="21">
        <v>1</v>
      </c>
      <c r="D27" s="21">
        <v>7</v>
      </c>
      <c r="E27" s="21">
        <v>2</v>
      </c>
      <c r="F27" s="21">
        <v>3</v>
      </c>
      <c r="G27" s="21">
        <v>2</v>
      </c>
      <c r="H27" s="21">
        <v>7</v>
      </c>
      <c r="I27" s="21">
        <v>1</v>
      </c>
      <c r="J27" s="21">
        <v>0</v>
      </c>
      <c r="K27" s="21">
        <v>3</v>
      </c>
      <c r="L27" s="21">
        <v>0</v>
      </c>
      <c r="M27" s="21">
        <v>2</v>
      </c>
      <c r="N27" s="21">
        <v>3</v>
      </c>
      <c r="O27" s="21">
        <v>1</v>
      </c>
    </row>
    <row r="28" spans="1:15 16384:16384" x14ac:dyDescent="0.25">
      <c r="A28" s="21">
        <v>0</v>
      </c>
      <c r="B28" s="4">
        <v>0</v>
      </c>
      <c r="C28" s="4">
        <v>0</v>
      </c>
      <c r="D28" s="4">
        <v>0</v>
      </c>
      <c r="E28" s="4">
        <v>0</v>
      </c>
      <c r="F28" s="23">
        <v>3</v>
      </c>
      <c r="G28" s="4">
        <v>3</v>
      </c>
      <c r="H28" s="4">
        <v>3</v>
      </c>
      <c r="I28" s="4">
        <v>3</v>
      </c>
      <c r="J28" s="23">
        <v>0</v>
      </c>
      <c r="K28" s="4">
        <v>0</v>
      </c>
      <c r="L28" s="4">
        <v>0</v>
      </c>
      <c r="M28" s="4">
        <v>0</v>
      </c>
      <c r="N28" s="4">
        <v>0</v>
      </c>
      <c r="O28" s="4">
        <v>0</v>
      </c>
    </row>
    <row r="29" spans="1:15 16384:16384" x14ac:dyDescent="0.25">
      <c r="A29" s="21">
        <v>1</v>
      </c>
      <c r="B29" s="4" t="s">
        <v>35</v>
      </c>
      <c r="C29" s="4">
        <v>1</v>
      </c>
      <c r="D29" s="4">
        <v>1</v>
      </c>
      <c r="E29" s="4">
        <v>1</v>
      </c>
      <c r="F29" s="4">
        <v>1</v>
      </c>
      <c r="G29" s="4">
        <v>1</v>
      </c>
      <c r="H29" s="4">
        <v>1</v>
      </c>
      <c r="I29" s="4">
        <v>1</v>
      </c>
      <c r="J29" s="4">
        <v>1</v>
      </c>
      <c r="K29" s="4">
        <v>1</v>
      </c>
      <c r="L29" s="4">
        <v>1</v>
      </c>
      <c r="M29" s="4">
        <v>1</v>
      </c>
      <c r="N29" s="4">
        <v>1</v>
      </c>
      <c r="O29" s="4">
        <v>1</v>
      </c>
    </row>
    <row r="30" spans="1:15 16384:16384" x14ac:dyDescent="0.25">
      <c r="A30" s="21">
        <v>2</v>
      </c>
      <c r="B30" s="4" t="s">
        <v>35</v>
      </c>
      <c r="C30" s="4" t="s">
        <v>35</v>
      </c>
      <c r="D30" s="4">
        <v>7</v>
      </c>
      <c r="E30" s="4">
        <v>7</v>
      </c>
      <c r="F30" s="4">
        <v>7</v>
      </c>
      <c r="G30" s="4">
        <v>7</v>
      </c>
      <c r="H30" s="4">
        <v>7</v>
      </c>
      <c r="I30" s="4">
        <v>7</v>
      </c>
      <c r="J30" s="4">
        <v>7</v>
      </c>
      <c r="K30" s="4">
        <v>7</v>
      </c>
      <c r="L30" s="4">
        <v>7</v>
      </c>
      <c r="M30" s="23">
        <v>2</v>
      </c>
      <c r="N30" s="4">
        <v>2</v>
      </c>
      <c r="O30" s="4">
        <v>2</v>
      </c>
    </row>
    <row r="31" spans="1:15 16384:16384" x14ac:dyDescent="0.25">
      <c r="A31" s="21">
        <v>3</v>
      </c>
      <c r="B31" s="4" t="s">
        <v>35</v>
      </c>
      <c r="C31" s="4" t="s">
        <v>35</v>
      </c>
      <c r="D31" s="4" t="s">
        <v>35</v>
      </c>
      <c r="E31" s="4">
        <v>2</v>
      </c>
      <c r="F31" s="4">
        <v>2</v>
      </c>
      <c r="G31" s="4">
        <v>2</v>
      </c>
      <c r="H31" s="4">
        <v>2</v>
      </c>
      <c r="I31" s="4">
        <v>2</v>
      </c>
      <c r="J31" s="4">
        <v>2</v>
      </c>
      <c r="K31" s="23">
        <v>3</v>
      </c>
      <c r="L31" s="4">
        <v>3</v>
      </c>
      <c r="M31" s="4">
        <v>3</v>
      </c>
      <c r="N31" s="4">
        <v>3</v>
      </c>
      <c r="O31" s="4">
        <v>3</v>
      </c>
    </row>
    <row r="32" spans="1:15 16384:16384" x14ac:dyDescent="0.25">
      <c r="A32" s="20" t="s">
        <v>104</v>
      </c>
      <c r="B32" s="20" t="s">
        <v>107</v>
      </c>
      <c r="C32" s="20" t="s">
        <v>107</v>
      </c>
      <c r="D32" s="20" t="s">
        <v>107</v>
      </c>
      <c r="E32" s="20" t="s">
        <v>107</v>
      </c>
      <c r="F32" s="20" t="s">
        <v>107</v>
      </c>
      <c r="G32" s="20"/>
      <c r="H32" s="20"/>
      <c r="I32" s="20"/>
      <c r="J32" s="20" t="s">
        <v>107</v>
      </c>
      <c r="K32" s="20" t="s">
        <v>107</v>
      </c>
      <c r="L32" s="20"/>
      <c r="M32" s="20" t="s">
        <v>107</v>
      </c>
      <c r="N32" s="20"/>
      <c r="O32" s="20"/>
    </row>
    <row r="34" spans="1:15" x14ac:dyDescent="0.25">
      <c r="A34" s="19" t="s">
        <v>110</v>
      </c>
    </row>
    <row r="35" spans="1:15" x14ac:dyDescent="0.25">
      <c r="A35" s="22" t="s">
        <v>106</v>
      </c>
      <c r="B35" s="21">
        <v>0</v>
      </c>
      <c r="C35" s="21">
        <v>1</v>
      </c>
      <c r="D35" s="21">
        <v>7</v>
      </c>
      <c r="E35" s="21">
        <v>2</v>
      </c>
      <c r="F35" s="21">
        <v>3</v>
      </c>
      <c r="G35" s="21">
        <v>2</v>
      </c>
      <c r="H35" s="21">
        <v>7</v>
      </c>
      <c r="I35" s="21">
        <v>1</v>
      </c>
      <c r="J35" s="21">
        <v>0</v>
      </c>
      <c r="K35" s="21">
        <v>3</v>
      </c>
      <c r="L35" s="21">
        <v>0</v>
      </c>
      <c r="M35" s="21">
        <v>2</v>
      </c>
      <c r="N35" s="21">
        <v>3</v>
      </c>
      <c r="O35" s="21">
        <v>1</v>
      </c>
    </row>
    <row r="36" spans="1:15" x14ac:dyDescent="0.25">
      <c r="A36" s="21">
        <v>0</v>
      </c>
      <c r="B36" s="4" t="s">
        <v>115</v>
      </c>
      <c r="C36" s="4" t="s">
        <v>115</v>
      </c>
      <c r="D36" s="4" t="s">
        <v>115</v>
      </c>
      <c r="E36" s="4" t="s">
        <v>115</v>
      </c>
      <c r="F36" s="23" t="s">
        <v>117</v>
      </c>
      <c r="G36" s="4" t="s">
        <v>117</v>
      </c>
      <c r="H36" s="4" t="s">
        <v>117</v>
      </c>
      <c r="I36" s="4" t="s">
        <v>117</v>
      </c>
      <c r="J36" s="4">
        <v>3</v>
      </c>
      <c r="K36" s="4" t="s">
        <v>117</v>
      </c>
      <c r="L36" s="4" t="s">
        <v>117</v>
      </c>
      <c r="M36" s="4" t="s">
        <v>117</v>
      </c>
      <c r="N36" s="4" t="s">
        <v>117</v>
      </c>
      <c r="O36" s="4" t="s">
        <v>117</v>
      </c>
    </row>
    <row r="37" spans="1:15" x14ac:dyDescent="0.25">
      <c r="A37" s="21">
        <v>1</v>
      </c>
      <c r="B37" s="4" t="s">
        <v>35</v>
      </c>
      <c r="C37" s="4" t="s">
        <v>116</v>
      </c>
      <c r="D37" s="4" t="s">
        <v>116</v>
      </c>
      <c r="E37" s="4" t="s">
        <v>116</v>
      </c>
      <c r="F37" s="4" t="s">
        <v>111</v>
      </c>
      <c r="G37" s="4" t="s">
        <v>111</v>
      </c>
      <c r="H37" s="4" t="s">
        <v>111</v>
      </c>
      <c r="I37" s="4" t="s">
        <v>114</v>
      </c>
      <c r="J37" s="23" t="s">
        <v>115</v>
      </c>
      <c r="K37" s="4" t="s">
        <v>115</v>
      </c>
      <c r="L37" s="4" t="s">
        <v>115</v>
      </c>
      <c r="M37" s="4" t="s">
        <v>115</v>
      </c>
      <c r="N37" s="4" t="s">
        <v>115</v>
      </c>
      <c r="O37" s="4" t="s">
        <v>115</v>
      </c>
    </row>
    <row r="38" spans="1:15" x14ac:dyDescent="0.25">
      <c r="A38" s="21">
        <v>2</v>
      </c>
      <c r="B38" s="4" t="s">
        <v>35</v>
      </c>
      <c r="C38" s="4" t="s">
        <v>35</v>
      </c>
      <c r="D38" s="4" t="s">
        <v>113</v>
      </c>
      <c r="E38" s="4" t="s">
        <v>113</v>
      </c>
      <c r="F38" s="4">
        <v>7</v>
      </c>
      <c r="G38" s="4">
        <v>7</v>
      </c>
      <c r="H38" s="4" t="s">
        <v>113</v>
      </c>
      <c r="I38" s="4" t="s">
        <v>113</v>
      </c>
      <c r="J38" s="4" t="s">
        <v>118</v>
      </c>
      <c r="K38" s="4" t="s">
        <v>118</v>
      </c>
      <c r="L38" s="4" t="s">
        <v>118</v>
      </c>
      <c r="M38" s="4" t="s">
        <v>118</v>
      </c>
      <c r="N38" s="4" t="s">
        <v>118</v>
      </c>
      <c r="O38" s="23" t="s">
        <v>116</v>
      </c>
    </row>
    <row r="39" spans="1:15" x14ac:dyDescent="0.25">
      <c r="A39" s="21">
        <v>3</v>
      </c>
      <c r="B39" s="4" t="s">
        <v>35</v>
      </c>
      <c r="C39" s="4" t="s">
        <v>35</v>
      </c>
      <c r="D39" s="4" t="s">
        <v>35</v>
      </c>
      <c r="E39" s="4" t="s">
        <v>112</v>
      </c>
      <c r="F39" s="4">
        <v>2</v>
      </c>
      <c r="G39" s="4" t="s">
        <v>112</v>
      </c>
      <c r="H39" s="4" t="s">
        <v>112</v>
      </c>
      <c r="I39" s="4" t="s">
        <v>112</v>
      </c>
      <c r="J39" s="4">
        <v>2</v>
      </c>
      <c r="K39" s="4">
        <v>2</v>
      </c>
      <c r="L39" s="4">
        <v>2</v>
      </c>
      <c r="M39" s="4" t="s">
        <v>112</v>
      </c>
      <c r="N39" s="4" t="s">
        <v>112</v>
      </c>
      <c r="O39" s="4" t="s">
        <v>119</v>
      </c>
    </row>
    <row r="40" spans="1:15" x14ac:dyDescent="0.25">
      <c r="A40" s="20" t="s">
        <v>104</v>
      </c>
      <c r="B40" s="20" t="s">
        <v>107</v>
      </c>
      <c r="C40" s="20" t="s">
        <v>107</v>
      </c>
      <c r="D40" s="20" t="s">
        <v>107</v>
      </c>
      <c r="E40" s="20" t="s">
        <v>107</v>
      </c>
      <c r="F40" s="20" t="s">
        <v>107</v>
      </c>
      <c r="G40" s="20"/>
      <c r="H40" s="20"/>
      <c r="I40" s="20"/>
      <c r="J40" s="20" t="s">
        <v>107</v>
      </c>
      <c r="K40" s="20"/>
      <c r="L40" s="20"/>
      <c r="M40" s="20"/>
      <c r="N40" s="20"/>
      <c r="O40" s="20" t="s">
        <v>107</v>
      </c>
    </row>
  </sheetData>
  <mergeCells count="1">
    <mergeCell ref="Q10:V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966AE-E901-4493-915D-F50A7ABBC6AA}">
  <dimension ref="H1:T21"/>
  <sheetViews>
    <sheetView workbookViewId="0">
      <selection activeCell="K22" sqref="K22"/>
    </sheetView>
  </sheetViews>
  <sheetFormatPr baseColWidth="10" defaultRowHeight="15" x14ac:dyDescent="0.25"/>
  <cols>
    <col min="11" max="11" width="15.85546875" customWidth="1"/>
    <col min="12" max="12" width="6.85546875" customWidth="1"/>
    <col min="13" max="13" width="7.7109375" customWidth="1"/>
    <col min="14" max="14" width="7.5703125" customWidth="1"/>
    <col min="15" max="15" width="7.7109375" customWidth="1"/>
    <col min="16" max="16" width="7.5703125" customWidth="1"/>
    <col min="17" max="17" width="8.140625" customWidth="1"/>
    <col min="18" max="18" width="7.85546875" customWidth="1"/>
    <col min="19" max="19" width="3.42578125" customWidth="1"/>
    <col min="20" max="20" width="3.7109375" customWidth="1"/>
    <col min="21" max="21" width="11.85546875" customWidth="1"/>
    <col min="22" max="22" width="10.5703125" customWidth="1"/>
    <col min="23" max="24" width="10.140625" customWidth="1"/>
    <col min="25" max="25" width="10" customWidth="1"/>
  </cols>
  <sheetData>
    <row r="1" spans="8:20" x14ac:dyDescent="0.25">
      <c r="H1" s="11" t="s">
        <v>5</v>
      </c>
      <c r="I1" s="11"/>
      <c r="K1" s="19" t="s">
        <v>109</v>
      </c>
    </row>
    <row r="2" spans="8:20" x14ac:dyDescent="0.25">
      <c r="H2" s="4" t="s">
        <v>6</v>
      </c>
      <c r="I2" s="4" t="s">
        <v>7</v>
      </c>
      <c r="K2" s="22" t="s">
        <v>106</v>
      </c>
      <c r="L2" s="21"/>
      <c r="M2" s="21">
        <v>0</v>
      </c>
      <c r="N2" s="21">
        <v>15</v>
      </c>
      <c r="O2" s="21">
        <v>12</v>
      </c>
      <c r="P2" s="21">
        <v>17</v>
      </c>
      <c r="Q2" s="21">
        <v>15</v>
      </c>
      <c r="R2" s="21">
        <v>19</v>
      </c>
      <c r="S2" s="21" t="s">
        <v>128</v>
      </c>
      <c r="T2" s="21">
        <v>0</v>
      </c>
    </row>
    <row r="3" spans="8:20" x14ac:dyDescent="0.25">
      <c r="H3" s="4" t="s">
        <v>35</v>
      </c>
      <c r="I3" s="4" t="s">
        <v>60</v>
      </c>
      <c r="K3" s="21">
        <v>1</v>
      </c>
      <c r="L3" s="4">
        <v>14</v>
      </c>
      <c r="M3" s="4">
        <v>14</v>
      </c>
      <c r="N3" s="4">
        <v>14</v>
      </c>
      <c r="O3" s="4">
        <v>14</v>
      </c>
      <c r="P3" s="23">
        <v>17</v>
      </c>
      <c r="Q3" s="4">
        <v>17</v>
      </c>
      <c r="R3" s="4">
        <v>17</v>
      </c>
      <c r="S3" s="24" t="s">
        <v>129</v>
      </c>
      <c r="T3" s="24" t="s">
        <v>129</v>
      </c>
    </row>
    <row r="4" spans="8:20" x14ac:dyDescent="0.25">
      <c r="H4" s="4" t="s">
        <v>127</v>
      </c>
      <c r="I4" s="4" t="s">
        <v>12</v>
      </c>
      <c r="K4" s="21">
        <v>3</v>
      </c>
      <c r="L4" s="4">
        <v>17</v>
      </c>
      <c r="M4" s="4">
        <v>17</v>
      </c>
      <c r="N4" s="23">
        <v>15</v>
      </c>
      <c r="O4" s="4">
        <v>15</v>
      </c>
      <c r="P4" s="4">
        <v>15</v>
      </c>
      <c r="Q4" s="4">
        <v>15</v>
      </c>
      <c r="R4" s="4">
        <v>15</v>
      </c>
      <c r="S4" s="24" t="s">
        <v>129</v>
      </c>
      <c r="T4" s="24" t="s">
        <v>129</v>
      </c>
    </row>
    <row r="5" spans="8:20" x14ac:dyDescent="0.25">
      <c r="H5" s="14" t="s">
        <v>126</v>
      </c>
      <c r="I5" s="14"/>
      <c r="K5" s="21">
        <v>5</v>
      </c>
      <c r="L5" s="4">
        <v>19</v>
      </c>
      <c r="M5" s="4">
        <v>19</v>
      </c>
      <c r="N5" s="4">
        <v>19</v>
      </c>
      <c r="O5" s="23">
        <v>12</v>
      </c>
      <c r="P5" s="4">
        <v>12</v>
      </c>
      <c r="Q5" s="4">
        <v>12</v>
      </c>
      <c r="R5" s="4">
        <v>12</v>
      </c>
      <c r="S5" s="24" t="s">
        <v>129</v>
      </c>
      <c r="T5" s="24" t="s">
        <v>129</v>
      </c>
    </row>
    <row r="6" spans="8:20" x14ac:dyDescent="0.25">
      <c r="K6" s="21">
        <v>8</v>
      </c>
      <c r="L6" s="4" t="s">
        <v>35</v>
      </c>
      <c r="M6" s="4">
        <v>0</v>
      </c>
      <c r="N6" s="4">
        <v>0</v>
      </c>
      <c r="O6" s="4">
        <v>0</v>
      </c>
      <c r="P6" s="4">
        <v>0</v>
      </c>
      <c r="Q6" s="4">
        <v>0</v>
      </c>
      <c r="R6" s="23">
        <v>19</v>
      </c>
      <c r="S6" s="24" t="s">
        <v>129</v>
      </c>
      <c r="T6" s="24" t="s">
        <v>129</v>
      </c>
    </row>
    <row r="7" spans="8:20" x14ac:dyDescent="0.25">
      <c r="K7" s="20" t="s">
        <v>104</v>
      </c>
      <c r="L7" s="20"/>
      <c r="M7" s="20" t="s">
        <v>107</v>
      </c>
      <c r="N7" s="20" t="s">
        <v>107</v>
      </c>
      <c r="O7" s="20" t="s">
        <v>107</v>
      </c>
      <c r="P7" s="20" t="s">
        <v>107</v>
      </c>
      <c r="Q7" s="20"/>
      <c r="R7" s="20" t="s">
        <v>107</v>
      </c>
      <c r="S7" s="25" t="s">
        <v>129</v>
      </c>
      <c r="T7" s="25" t="s">
        <v>129</v>
      </c>
    </row>
    <row r="8" spans="8:20" x14ac:dyDescent="0.25">
      <c r="K8" s="20" t="s">
        <v>146</v>
      </c>
      <c r="L8" s="20"/>
      <c r="M8" s="20"/>
      <c r="N8" s="20"/>
      <c r="O8" s="20" t="s">
        <v>107</v>
      </c>
      <c r="P8" s="20" t="s">
        <v>107</v>
      </c>
      <c r="Q8" s="20"/>
      <c r="R8" s="20"/>
      <c r="S8" s="25" t="s">
        <v>129</v>
      </c>
      <c r="T8" s="25" t="s">
        <v>129</v>
      </c>
    </row>
    <row r="10" spans="8:20" x14ac:dyDescent="0.25">
      <c r="K10" s="19" t="s">
        <v>130</v>
      </c>
    </row>
    <row r="11" spans="8:20" x14ac:dyDescent="0.25">
      <c r="K11" s="22" t="s">
        <v>106</v>
      </c>
      <c r="L11" s="21"/>
      <c r="M11" s="21">
        <v>0</v>
      </c>
      <c r="N11" s="21">
        <v>15</v>
      </c>
      <c r="O11" s="21">
        <v>12</v>
      </c>
      <c r="P11" s="21">
        <v>17</v>
      </c>
      <c r="Q11" s="21">
        <v>15</v>
      </c>
      <c r="R11" s="21">
        <v>19</v>
      </c>
      <c r="S11" s="21" t="s">
        <v>128</v>
      </c>
      <c r="T11" s="21">
        <v>0</v>
      </c>
    </row>
    <row r="12" spans="8:20" x14ac:dyDescent="0.25">
      <c r="K12" s="21">
        <v>1</v>
      </c>
      <c r="L12" s="4" t="s">
        <v>131</v>
      </c>
      <c r="M12" s="4" t="s">
        <v>136</v>
      </c>
      <c r="N12" s="26" t="s">
        <v>137</v>
      </c>
      <c r="O12" s="26" t="s">
        <v>142</v>
      </c>
      <c r="P12" s="23" t="s">
        <v>144</v>
      </c>
      <c r="Q12" s="26" t="s">
        <v>144</v>
      </c>
      <c r="R12" s="26" t="s">
        <v>144</v>
      </c>
      <c r="S12" s="27" t="s">
        <v>129</v>
      </c>
      <c r="T12" s="27" t="s">
        <v>129</v>
      </c>
    </row>
    <row r="13" spans="8:20" x14ac:dyDescent="0.25">
      <c r="K13" s="21">
        <v>3</v>
      </c>
      <c r="L13" s="4" t="s">
        <v>132</v>
      </c>
      <c r="M13" s="4" t="s">
        <v>132</v>
      </c>
      <c r="N13" s="23" t="s">
        <v>140</v>
      </c>
      <c r="O13" s="26" t="s">
        <v>140</v>
      </c>
      <c r="P13" s="26" t="s">
        <v>143</v>
      </c>
      <c r="Q13" s="26" t="s">
        <v>145</v>
      </c>
      <c r="R13" s="26" t="s">
        <v>143</v>
      </c>
      <c r="S13" s="27" t="s">
        <v>129</v>
      </c>
      <c r="T13" s="29" t="s">
        <v>129</v>
      </c>
    </row>
    <row r="14" spans="8:20" x14ac:dyDescent="0.25">
      <c r="K14" s="21">
        <v>5</v>
      </c>
      <c r="L14" s="4" t="s">
        <v>133</v>
      </c>
      <c r="M14" s="4" t="s">
        <v>133</v>
      </c>
      <c r="N14" s="26" t="s">
        <v>139</v>
      </c>
      <c r="O14" s="28" t="s">
        <v>138</v>
      </c>
      <c r="P14" s="26" t="s">
        <v>138</v>
      </c>
      <c r="Q14" s="26" t="s">
        <v>138</v>
      </c>
      <c r="R14" s="26" t="s">
        <v>133</v>
      </c>
      <c r="S14" s="27" t="s">
        <v>129</v>
      </c>
      <c r="T14" s="27" t="s">
        <v>129</v>
      </c>
    </row>
    <row r="15" spans="8:20" x14ac:dyDescent="0.25">
      <c r="K15" s="21">
        <v>8</v>
      </c>
      <c r="L15" s="4" t="s">
        <v>135</v>
      </c>
      <c r="M15" s="4" t="s">
        <v>134</v>
      </c>
      <c r="N15" s="26">
        <v>0</v>
      </c>
      <c r="O15" s="23" t="s">
        <v>141</v>
      </c>
      <c r="P15" s="26" t="s">
        <v>141</v>
      </c>
      <c r="Q15" s="26" t="s">
        <v>141</v>
      </c>
      <c r="R15" s="26" t="s">
        <v>141</v>
      </c>
      <c r="S15" s="27" t="s">
        <v>129</v>
      </c>
      <c r="T15" s="27" t="s">
        <v>129</v>
      </c>
    </row>
    <row r="16" spans="8:20" x14ac:dyDescent="0.25">
      <c r="K16" s="20" t="s">
        <v>104</v>
      </c>
      <c r="L16" s="20"/>
      <c r="M16" s="20" t="s">
        <v>107</v>
      </c>
      <c r="N16" s="20" t="s">
        <v>107</v>
      </c>
      <c r="O16" s="20" t="s">
        <v>107</v>
      </c>
      <c r="P16" s="20" t="s">
        <v>107</v>
      </c>
      <c r="Q16" s="20"/>
      <c r="R16" s="20"/>
      <c r="S16" s="25" t="s">
        <v>129</v>
      </c>
      <c r="T16" s="25" t="s">
        <v>129</v>
      </c>
    </row>
    <row r="17" spans="11:20" x14ac:dyDescent="0.25">
      <c r="K17" s="20" t="s">
        <v>146</v>
      </c>
      <c r="L17" s="20"/>
      <c r="M17" s="20"/>
      <c r="N17" s="20"/>
      <c r="O17" s="20"/>
      <c r="P17" s="20" t="s">
        <v>107</v>
      </c>
      <c r="Q17" s="20"/>
      <c r="R17" s="20"/>
      <c r="S17" s="25" t="s">
        <v>129</v>
      </c>
      <c r="T17" s="25" t="s">
        <v>129</v>
      </c>
    </row>
    <row r="19" spans="11:20" x14ac:dyDescent="0.25">
      <c r="K19" t="s">
        <v>109</v>
      </c>
      <c r="L19" t="s">
        <v>147</v>
      </c>
    </row>
    <row r="20" spans="11:20" ht="15" customHeight="1" x14ac:dyDescent="0.25">
      <c r="K20" t="s">
        <v>130</v>
      </c>
      <c r="L20" t="s">
        <v>148</v>
      </c>
    </row>
    <row r="21" spans="11:20" ht="43.5" customHeight="1" x14ac:dyDescent="0.25">
      <c r="K21" s="30" t="s">
        <v>149</v>
      </c>
      <c r="L21" s="30"/>
      <c r="M21" s="30"/>
      <c r="N21" s="30"/>
      <c r="O21" s="30"/>
      <c r="P21" s="30"/>
    </row>
  </sheetData>
  <mergeCells count="3">
    <mergeCell ref="H1:I1"/>
    <mergeCell ref="H5:I5"/>
    <mergeCell ref="K21:P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1</vt:lpstr>
      <vt:lpstr>2</vt:lpstr>
      <vt:lpstr>3</vt:lpstr>
      <vt:lpstr>4</vt:lpstr>
      <vt:lpstr>5</vt:lpstr>
      <vt:lpstr>6</vt:lpstr>
      <vt:lpstr>7</vt:lpstr>
      <vt:lpstr>8</vt:lpstr>
      <vt:lpstr>9</vt:lpstr>
      <vt:lpstr>10</vt:lpstr>
      <vt:lpstr>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Agustin Ariel Tamborini Criscueli</dc:creator>
  <cp:lastModifiedBy>Agustin Ariel Tamborini Criscueli</cp:lastModifiedBy>
  <dcterms:created xsi:type="dcterms:W3CDTF">2015-06-05T18:19:34Z</dcterms:created>
  <dcterms:modified xsi:type="dcterms:W3CDTF">2021-12-01T01:39:31Z</dcterms:modified>
</cp:coreProperties>
</file>