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gus\Documents\UTN\3er Año\Sistemas Operativos\Ejercicios\"/>
    </mc:Choice>
  </mc:AlternateContent>
  <xr:revisionPtr revIDLastSave="0" documentId="13_ncr:1_{E9374884-F210-4ACA-9650-D605FC526BF2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3" l="1"/>
  <c r="M19" i="3"/>
  <c r="L19" i="3"/>
  <c r="O20" i="3"/>
  <c r="N20" i="3"/>
  <c r="M20" i="3"/>
  <c r="L20" i="3"/>
  <c r="O19" i="3"/>
  <c r="N19" i="3"/>
  <c r="O18" i="3"/>
  <c r="N18" i="3"/>
  <c r="M18" i="3"/>
  <c r="L18" i="3"/>
  <c r="O17" i="3"/>
  <c r="N17" i="3"/>
  <c r="M17" i="3"/>
  <c r="N6" i="3"/>
  <c r="M7" i="3"/>
  <c r="L7" i="3"/>
  <c r="O8" i="3"/>
  <c r="N8" i="3"/>
  <c r="M8" i="3"/>
  <c r="L8" i="3"/>
  <c r="O7" i="3"/>
  <c r="N7" i="3"/>
  <c r="O6" i="3"/>
  <c r="M6" i="3"/>
  <c r="L6" i="3"/>
  <c r="O5" i="3"/>
  <c r="N5" i="3"/>
  <c r="M5" i="3"/>
  <c r="L5" i="3"/>
  <c r="E32" i="1"/>
  <c r="E36" i="1" s="1"/>
  <c r="E40" i="1" s="1"/>
  <c r="F32" i="1"/>
  <c r="F36" i="1" s="1"/>
  <c r="F40" i="1" s="1"/>
  <c r="G32" i="1"/>
  <c r="G36" i="1" s="1"/>
  <c r="G40" i="1" s="1"/>
  <c r="D32" i="1"/>
  <c r="D36" i="1" s="1"/>
  <c r="D40" i="1" s="1"/>
  <c r="D21" i="1"/>
  <c r="E24" i="1"/>
  <c r="F24" i="1"/>
  <c r="G24" i="1"/>
  <c r="E23" i="1"/>
  <c r="F23" i="1"/>
  <c r="G23" i="1"/>
  <c r="E22" i="1"/>
  <c r="F22" i="1"/>
  <c r="G22" i="1"/>
  <c r="D22" i="1"/>
  <c r="D23" i="1"/>
  <c r="D24" i="1"/>
  <c r="E21" i="1"/>
  <c r="F21" i="1"/>
  <c r="G21" i="1"/>
</calcChain>
</file>

<file path=xl/sharedStrings.xml><?xml version="1.0" encoding="utf-8"?>
<sst xmlns="http://schemas.openxmlformats.org/spreadsheetml/2006/main" count="178" uniqueCount="61">
  <si>
    <t>R1</t>
  </si>
  <si>
    <t>R2</t>
  </si>
  <si>
    <t>R3</t>
  </si>
  <si>
    <t>R4</t>
  </si>
  <si>
    <t>P1</t>
  </si>
  <si>
    <t>P2</t>
  </si>
  <si>
    <t>P3</t>
  </si>
  <si>
    <t>P4</t>
  </si>
  <si>
    <t>Peticiones máximas</t>
  </si>
  <si>
    <t>Recursos asignados</t>
  </si>
  <si>
    <t>Recursos totales</t>
  </si>
  <si>
    <t>Recursos disponibles</t>
  </si>
  <si>
    <t>Peticiones necesarias</t>
  </si>
  <si>
    <t>Asignados + Necesarios = Maximos</t>
  </si>
  <si>
    <t>FIN</t>
  </si>
  <si>
    <t>FIN P1 =&gt;</t>
  </si>
  <si>
    <t>PUEDO SIMULAR P1</t>
  </si>
  <si>
    <t>NO PUEDO SIMULAR P2</t>
  </si>
  <si>
    <t>NO PUEDO SIMULAR P3</t>
  </si>
  <si>
    <t>PUEDO SIMULAR P4</t>
  </si>
  <si>
    <t>FIN P4 =&gt;</t>
  </si>
  <si>
    <t>PUEDO SIMULAR P2</t>
  </si>
  <si>
    <t>FIN P2 =&gt;</t>
  </si>
  <si>
    <t>PUEDO SIMULAR P3</t>
  </si>
  <si>
    <t>ESTADO SEGURO</t>
  </si>
  <si>
    <t xml:space="preserve">P4 </t>
  </si>
  <si>
    <t xml:space="preserve">P2 </t>
  </si>
  <si>
    <t>A)</t>
  </si>
  <si>
    <t>rec_id = {3, 1, 2}</t>
  </si>
  <si>
    <t>rec_id = {1, 3, 2}</t>
  </si>
  <si>
    <t>Pide R3 ok</t>
  </si>
  <si>
    <t>Pide R1 ok</t>
  </si>
  <si>
    <t>No puede pedir R1</t>
  </si>
  <si>
    <t>El proceso 1 no podrá ejecutar hasta que el proceso 2 libere al recurso 1, y a su vez el proceso 2 no podrá ejecutar hasta que el proceso 1 libere al recurso 3. Se produce Deadlock.</t>
  </si>
  <si>
    <t>B)</t>
  </si>
  <si>
    <t>C)</t>
  </si>
  <si>
    <t>Podría solucionarse con el algoritmo del banquero, conociendo los recursos máximos del sistema y los que</t>
  </si>
  <si>
    <r>
      <t xml:space="preserve">while(TRUE) {
   t_buffer rec_id[3] = get_recursos(); //devuelve aleatoriamente tres Ids de recursos
   </t>
    </r>
    <r>
      <rPr>
        <b/>
        <sz val="11"/>
        <color theme="1"/>
        <rFont val="Calibri"/>
        <family val="2"/>
        <scheme val="minor"/>
      </rPr>
      <t>wait(mutex_recurso);</t>
    </r>
    <r>
      <rPr>
        <sz val="11"/>
        <color theme="1"/>
        <rFont val="Calibri"/>
        <family val="2"/>
        <scheme val="minor"/>
      </rPr>
      <t xml:space="preserve">
   syscall_pedir(rec_id[0]); //Bloqueante si el recurso no se encuentra disponible
   syscall_pedir(rec_id[1]);   
   syscall_pedir(rec_id[2]);
   </t>
    </r>
    <r>
      <rPr>
        <b/>
        <sz val="11"/>
        <color theme="1"/>
        <rFont val="Calibri"/>
        <family val="2"/>
        <scheme val="minor"/>
      </rPr>
      <t>signal(mutex_recurso);</t>
    </r>
    <r>
      <rPr>
        <sz val="11"/>
        <color theme="1"/>
        <rFont val="Calibri"/>
        <family val="2"/>
        <scheme val="minor"/>
      </rPr>
      <t xml:space="preserve">
   usar_recursos(rec_id);
   syscall_devolver(rec_id[0]);
   syscall_devolver(rec_id[1]);
   syscall_devolver(rec_id[2]);
}</t>
    </r>
  </si>
  <si>
    <t>mutex_recurso = 1</t>
  </si>
  <si>
    <t xml:space="preserve">C) </t>
  </si>
  <si>
    <t>Se ordena el array de recursos dentro de la función getRecursos(). El proceso se bloquea cuando un recurso le es denegado.</t>
  </si>
  <si>
    <t>Asignados + Necesarias = Maximos</t>
  </si>
  <si>
    <t>Particiones necesarias</t>
  </si>
  <si>
    <t>SIMULO P1</t>
  </si>
  <si>
    <t>P3 : una instancia de R3 -&gt; no puede resolverse ya que no alcanzan los recursos totales del sistema</t>
  </si>
  <si>
    <t>SIMULO P2</t>
  </si>
  <si>
    <t>NO PUEDO SIMULAR P4</t>
  </si>
  <si>
    <t>P3 : una instancia de R2 y R1 -&gt; se deniega la asignación de recursos ya que solo puede simularse P1. Está en estado inseguro.</t>
  </si>
  <si>
    <t>SIMULO P4</t>
  </si>
  <si>
    <t>SIMULO P3</t>
  </si>
  <si>
    <t>P1 : una instancia de R1 -&gt; estado seguro. Asigno los recursos.</t>
  </si>
  <si>
    <t>P2 no puede ser parte de un DEADLOCK ya que no tiene recursos asignados</t>
  </si>
  <si>
    <t>SIMULA P4</t>
  </si>
  <si>
    <t>NO PUEDO SIMULAR P1</t>
  </si>
  <si>
    <t>P1 y P3 no pueden simular =&gt; Están en deadlock</t>
  </si>
  <si>
    <t>No requiere tratamiento ya que la computadora perderá rendimiento por tratarlo y afectará al usuario. Ante un caso de deadlock podría reiniciarse la PC.</t>
  </si>
  <si>
    <t>Deberán prevenirse los casos de deadlock, ya que el sistema cuenta con alto grado de overhead y no hay oportunidad de agregarle más.</t>
  </si>
  <si>
    <t>Algoritmo de detección y recupero para no tener un overhead tan alto y al no ocurrir tan seguido no generaría problemas matar un proceso para recupero.</t>
  </si>
  <si>
    <t>D)</t>
  </si>
  <si>
    <t>Evasión de deadlock. La cantidad de usuarios es baja, por lo que la matriz no tendrá un tamaño demasiado grande y se garantiza la no ocurrencia de deadlock.</t>
  </si>
  <si>
    <t>La respuesta es deadlock, ya que si fuera un livelock estaría consumiendose el único procesador que tenemos.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</si>
</sst>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/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/>
    <xf numFmtId="0" fontId="0" fillId="0" borderId="0" xfId="0" applyAlignment="1">
      <alignment vertical="top"/>
    </xf>
    <xf numFmtId="0" fontId="0" fillId="6" borderId="1" xfId="0" applyFill="1" applyBorder="1" applyAlignment="1">
      <alignment horizontal="center"/>
    </xf>
    <xf numFmtId="0" fontId="0" fillId="5" borderId="6" xfId="0" applyFill="1" applyBorder="1" applyAlignment="1">
      <alignment horizontal="left"/>
    </xf>
    <xf numFmtId="0" fontId="0" fillId="5" borderId="5" xfId="0" applyFill="1" applyBorder="1" applyAlignment="1">
      <alignment horizontal="center"/>
    </xf>
    <xf numFmtId="0" fontId="0" fillId="5" borderId="0" xfId="0" applyFill="1" applyBorder="1"/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11</xdr:col>
      <xdr:colOff>425757</xdr:colOff>
      <xdr:row>16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71216AA-4D01-45C9-961B-65638F645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190500"/>
          <a:ext cx="4997756" cy="2962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11</xdr:col>
      <xdr:colOff>0</xdr:colOff>
      <xdr:row>17</xdr:row>
      <xdr:rowOff>86185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1C0804-244A-48B1-B5C5-EA7449C49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7820025" cy="32961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696277</xdr:colOff>
      <xdr:row>23</xdr:row>
      <xdr:rowOff>48243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AC3237-0D4F-45E7-91A0-4DA1863C5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20852" cy="44297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17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2C7DCA9-3B5E-48EE-94A5-FBCEAF6D5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58000" cy="3257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9</xdr:col>
      <xdr:colOff>47625</xdr:colOff>
      <xdr:row>11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DFF9A96-F84A-4986-A6F6-9AB8400A5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6353174" cy="22764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9525</xdr:colOff>
      <xdr:row>16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0DF2C9-178C-4BE7-98F8-4896D2185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67525" cy="3228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44"/>
  <sheetViews>
    <sheetView topLeftCell="B10" workbookViewId="0">
      <selection activeCell="D32" sqref="D32"/>
    </sheetView>
  </sheetViews>
  <sheetFormatPr baseColWidth="10" defaultColWidth="9.140625" defaultRowHeight="15" x14ac:dyDescent="0.25"/>
  <cols>
    <col min="3" max="3" width="4.28515625" customWidth="1"/>
    <col min="4" max="4" width="4.7109375" customWidth="1"/>
    <col min="5" max="6" width="4.5703125" customWidth="1"/>
    <col min="7" max="7" width="4.7109375" customWidth="1"/>
    <col min="13" max="13" width="4.28515625" customWidth="1"/>
    <col min="14" max="14" width="4.7109375" customWidth="1"/>
    <col min="15" max="15" width="5.140625" customWidth="1"/>
    <col min="16" max="16" width="5.28515625" customWidth="1"/>
    <col min="17" max="17" width="5.140625" customWidth="1"/>
  </cols>
  <sheetData>
    <row r="3" spans="13:17" x14ac:dyDescent="0.25">
      <c r="M3" s="2"/>
      <c r="N3" s="1" t="s">
        <v>0</v>
      </c>
      <c r="O3" s="1" t="s">
        <v>1</v>
      </c>
      <c r="P3" s="1" t="s">
        <v>2</v>
      </c>
      <c r="Q3" s="1" t="s">
        <v>3</v>
      </c>
    </row>
    <row r="4" spans="13:17" x14ac:dyDescent="0.25">
      <c r="M4" s="1" t="s">
        <v>4</v>
      </c>
      <c r="N4" s="1">
        <v>3</v>
      </c>
      <c r="O4" s="1">
        <v>2</v>
      </c>
      <c r="P4" s="1">
        <v>2</v>
      </c>
      <c r="Q4" s="1">
        <v>2</v>
      </c>
    </row>
    <row r="5" spans="13:17" x14ac:dyDescent="0.25">
      <c r="M5" s="1" t="s">
        <v>5</v>
      </c>
      <c r="N5" s="1">
        <v>3</v>
      </c>
      <c r="O5" s="1">
        <v>4</v>
      </c>
      <c r="P5" s="1">
        <v>1</v>
      </c>
      <c r="Q5" s="1">
        <v>1</v>
      </c>
    </row>
    <row r="6" spans="13:17" x14ac:dyDescent="0.25">
      <c r="M6" s="1" t="s">
        <v>6</v>
      </c>
      <c r="N6" s="1">
        <v>9</v>
      </c>
      <c r="O6" s="1">
        <v>5</v>
      </c>
      <c r="P6" s="1">
        <v>3</v>
      </c>
      <c r="Q6" s="1">
        <v>5</v>
      </c>
    </row>
    <row r="7" spans="13:17" x14ac:dyDescent="0.25">
      <c r="M7" s="1" t="s">
        <v>7</v>
      </c>
      <c r="N7" s="1">
        <v>3</v>
      </c>
      <c r="O7" s="1">
        <v>4</v>
      </c>
      <c r="P7" s="1">
        <v>1</v>
      </c>
      <c r="Q7" s="1">
        <v>3</v>
      </c>
    </row>
    <row r="8" spans="13:17" x14ac:dyDescent="0.25">
      <c r="M8" s="18" t="s">
        <v>8</v>
      </c>
      <c r="N8" s="18"/>
      <c r="O8" s="18"/>
      <c r="P8" s="18"/>
      <c r="Q8" s="18"/>
    </row>
    <row r="10" spans="13:17" x14ac:dyDescent="0.25">
      <c r="M10" s="2"/>
      <c r="N10" s="1" t="s">
        <v>0</v>
      </c>
      <c r="O10" s="1" t="s">
        <v>1</v>
      </c>
      <c r="P10" s="1" t="s">
        <v>2</v>
      </c>
      <c r="Q10" s="1" t="s">
        <v>3</v>
      </c>
    </row>
    <row r="11" spans="13:17" x14ac:dyDescent="0.25">
      <c r="M11" s="1" t="s">
        <v>4</v>
      </c>
      <c r="N11" s="1">
        <v>2</v>
      </c>
      <c r="O11" s="1">
        <v>1</v>
      </c>
      <c r="P11" s="1">
        <v>2</v>
      </c>
      <c r="Q11" s="1">
        <v>1</v>
      </c>
    </row>
    <row r="12" spans="13:17" x14ac:dyDescent="0.25">
      <c r="M12" s="1" t="s">
        <v>5</v>
      </c>
      <c r="N12" s="1">
        <v>3</v>
      </c>
      <c r="O12" s="1">
        <v>0</v>
      </c>
      <c r="P12" s="1">
        <v>0</v>
      </c>
      <c r="Q12" s="1">
        <v>1</v>
      </c>
    </row>
    <row r="13" spans="13:17" x14ac:dyDescent="0.25">
      <c r="M13" s="1" t="s">
        <v>6</v>
      </c>
      <c r="N13" s="1">
        <v>1</v>
      </c>
      <c r="O13" s="1">
        <v>0</v>
      </c>
      <c r="P13" s="1">
        <v>0</v>
      </c>
      <c r="Q13" s="1">
        <v>1</v>
      </c>
    </row>
    <row r="14" spans="13:17" x14ac:dyDescent="0.25">
      <c r="M14" s="1" t="s">
        <v>7</v>
      </c>
      <c r="N14" s="1">
        <v>2</v>
      </c>
      <c r="O14" s="1">
        <v>3</v>
      </c>
      <c r="P14" s="1">
        <v>0</v>
      </c>
      <c r="Q14" s="1">
        <v>1</v>
      </c>
    </row>
    <row r="15" spans="13:17" x14ac:dyDescent="0.25">
      <c r="M15" s="18" t="s">
        <v>9</v>
      </c>
      <c r="N15" s="18"/>
      <c r="O15" s="18"/>
      <c r="P15" s="18"/>
      <c r="Q15" s="18"/>
    </row>
    <row r="17" spans="2:17" x14ac:dyDescent="0.25">
      <c r="M17" s="5"/>
      <c r="N17" s="4" t="s">
        <v>0</v>
      </c>
      <c r="O17" s="1" t="s">
        <v>1</v>
      </c>
      <c r="P17" s="1" t="s">
        <v>2</v>
      </c>
      <c r="Q17" s="1" t="s">
        <v>3</v>
      </c>
    </row>
    <row r="18" spans="2:17" x14ac:dyDescent="0.25">
      <c r="C18" s="7" t="s">
        <v>13</v>
      </c>
      <c r="D18" s="7"/>
      <c r="E18" s="7"/>
      <c r="F18" s="7"/>
      <c r="G18" s="7"/>
      <c r="M18" s="6"/>
      <c r="N18" s="4">
        <v>9</v>
      </c>
      <c r="O18" s="1">
        <v>5</v>
      </c>
      <c r="P18" s="1">
        <v>3</v>
      </c>
      <c r="Q18" s="1">
        <v>5</v>
      </c>
    </row>
    <row r="19" spans="2:17" x14ac:dyDescent="0.25">
      <c r="M19" s="19" t="s">
        <v>10</v>
      </c>
      <c r="N19" s="18"/>
      <c r="O19" s="18"/>
      <c r="P19" s="18"/>
      <c r="Q19" s="18"/>
    </row>
    <row r="20" spans="2:17" x14ac:dyDescent="0.25">
      <c r="C20" s="8"/>
      <c r="D20" s="1" t="s">
        <v>0</v>
      </c>
      <c r="E20" s="1" t="s">
        <v>1</v>
      </c>
      <c r="F20" s="1" t="s">
        <v>2</v>
      </c>
      <c r="G20" s="1" t="s">
        <v>3</v>
      </c>
      <c r="M20" s="3"/>
      <c r="N20" s="3"/>
      <c r="O20" s="3"/>
      <c r="P20" s="3"/>
      <c r="Q20" s="3"/>
    </row>
    <row r="21" spans="2:17" x14ac:dyDescent="0.25">
      <c r="C21" s="1" t="s">
        <v>4</v>
      </c>
      <c r="D21" s="10">
        <f>N4-N11</f>
        <v>1</v>
      </c>
      <c r="E21" s="10">
        <f t="shared" ref="E21:G24" si="0">O4-O11</f>
        <v>1</v>
      </c>
      <c r="F21" s="10">
        <f t="shared" si="0"/>
        <v>0</v>
      </c>
      <c r="G21" s="10">
        <f t="shared" si="0"/>
        <v>1</v>
      </c>
      <c r="H21" t="s">
        <v>14</v>
      </c>
      <c r="M21" s="5"/>
      <c r="N21" s="4" t="s">
        <v>0</v>
      </c>
      <c r="O21" s="1" t="s">
        <v>1</v>
      </c>
      <c r="P21" s="1" t="s">
        <v>2</v>
      </c>
      <c r="Q21" s="1" t="s">
        <v>3</v>
      </c>
    </row>
    <row r="22" spans="2:17" x14ac:dyDescent="0.25">
      <c r="C22" s="1" t="s">
        <v>5</v>
      </c>
      <c r="D22" s="10">
        <f t="shared" ref="D22:D24" si="1">N5-N12</f>
        <v>0</v>
      </c>
      <c r="E22" s="10">
        <f t="shared" si="0"/>
        <v>4</v>
      </c>
      <c r="F22" s="10">
        <f t="shared" si="0"/>
        <v>1</v>
      </c>
      <c r="G22" s="10">
        <f t="shared" si="0"/>
        <v>0</v>
      </c>
      <c r="H22" t="s">
        <v>14</v>
      </c>
      <c r="M22" s="6"/>
      <c r="N22" s="4">
        <v>1</v>
      </c>
      <c r="O22" s="1">
        <v>1</v>
      </c>
      <c r="P22" s="1">
        <v>1</v>
      </c>
      <c r="Q22" s="1">
        <v>1</v>
      </c>
    </row>
    <row r="23" spans="2:17" x14ac:dyDescent="0.25">
      <c r="C23" s="1" t="s">
        <v>6</v>
      </c>
      <c r="D23" s="10">
        <f t="shared" si="1"/>
        <v>8</v>
      </c>
      <c r="E23" s="10">
        <f t="shared" si="0"/>
        <v>5</v>
      </c>
      <c r="F23" s="10">
        <f t="shared" si="0"/>
        <v>3</v>
      </c>
      <c r="G23" s="10">
        <f t="shared" si="0"/>
        <v>4</v>
      </c>
      <c r="H23" t="s">
        <v>14</v>
      </c>
      <c r="M23" s="19" t="s">
        <v>11</v>
      </c>
      <c r="N23" s="18"/>
      <c r="O23" s="18"/>
      <c r="P23" s="18"/>
      <c r="Q23" s="18"/>
    </row>
    <row r="24" spans="2:17" x14ac:dyDescent="0.25">
      <c r="C24" s="1" t="s">
        <v>7</v>
      </c>
      <c r="D24" s="10">
        <f t="shared" si="1"/>
        <v>1</v>
      </c>
      <c r="E24" s="10">
        <f t="shared" si="0"/>
        <v>1</v>
      </c>
      <c r="F24" s="10">
        <f t="shared" si="0"/>
        <v>1</v>
      </c>
      <c r="G24" s="10">
        <f t="shared" si="0"/>
        <v>2</v>
      </c>
      <c r="H24" t="s">
        <v>14</v>
      </c>
    </row>
    <row r="25" spans="2:17" x14ac:dyDescent="0.25">
      <c r="C25" s="20" t="s">
        <v>12</v>
      </c>
      <c r="D25" s="20"/>
      <c r="E25" s="20"/>
      <c r="F25" s="20"/>
      <c r="G25" s="20"/>
    </row>
    <row r="27" spans="2:17" x14ac:dyDescent="0.25">
      <c r="C27" s="2"/>
      <c r="D27" s="4" t="s">
        <v>0</v>
      </c>
      <c r="E27" s="1" t="s">
        <v>1</v>
      </c>
      <c r="F27" s="1" t="s">
        <v>2</v>
      </c>
      <c r="G27" s="1" t="s">
        <v>3</v>
      </c>
      <c r="H27" s="11" t="s">
        <v>16</v>
      </c>
      <c r="I27" s="11"/>
      <c r="J27" s="11"/>
    </row>
    <row r="28" spans="2:17" x14ac:dyDescent="0.25">
      <c r="C28" s="9"/>
      <c r="D28" s="4">
        <v>1</v>
      </c>
      <c r="E28" s="1">
        <v>1</v>
      </c>
      <c r="F28" s="1">
        <v>1</v>
      </c>
      <c r="G28" s="1">
        <v>1</v>
      </c>
      <c r="H28" s="11"/>
      <c r="I28" s="11"/>
      <c r="J28" s="11"/>
    </row>
    <row r="29" spans="2:17" x14ac:dyDescent="0.25">
      <c r="C29" s="21" t="s">
        <v>11</v>
      </c>
      <c r="D29" s="20"/>
      <c r="E29" s="20"/>
      <c r="F29" s="20"/>
      <c r="G29" s="20"/>
      <c r="H29" s="11"/>
      <c r="I29" s="11"/>
      <c r="J29" s="11"/>
    </row>
    <row r="31" spans="2:17" x14ac:dyDescent="0.25">
      <c r="B31" t="s">
        <v>15</v>
      </c>
      <c r="C31" s="2"/>
      <c r="D31" s="4" t="s">
        <v>0</v>
      </c>
      <c r="E31" s="1" t="s">
        <v>1</v>
      </c>
      <c r="F31" s="1" t="s">
        <v>2</v>
      </c>
      <c r="G31" s="1" t="s">
        <v>3</v>
      </c>
      <c r="H31" s="11" t="s">
        <v>17</v>
      </c>
      <c r="I31" s="11"/>
      <c r="J31" s="11"/>
    </row>
    <row r="32" spans="2:17" x14ac:dyDescent="0.25">
      <c r="C32" s="9"/>
      <c r="D32" s="4">
        <f>D28+N11</f>
        <v>3</v>
      </c>
      <c r="E32" s="4">
        <f>E28+O11</f>
        <v>2</v>
      </c>
      <c r="F32" s="4">
        <f>F28+P11</f>
        <v>3</v>
      </c>
      <c r="G32" s="4">
        <f>G28+Q11</f>
        <v>2</v>
      </c>
      <c r="H32" s="11" t="s">
        <v>18</v>
      </c>
      <c r="I32" s="11"/>
      <c r="J32" s="11"/>
    </row>
    <row r="33" spans="2:10" x14ac:dyDescent="0.25">
      <c r="C33" s="21" t="s">
        <v>11</v>
      </c>
      <c r="D33" s="20"/>
      <c r="E33" s="20"/>
      <c r="F33" s="20"/>
      <c r="G33" s="20"/>
      <c r="H33" s="11" t="s">
        <v>19</v>
      </c>
      <c r="I33" s="11"/>
      <c r="J33" s="11"/>
    </row>
    <row r="35" spans="2:10" x14ac:dyDescent="0.25">
      <c r="B35" t="s">
        <v>20</v>
      </c>
      <c r="C35" s="2"/>
      <c r="D35" s="4" t="s">
        <v>0</v>
      </c>
      <c r="E35" s="1" t="s">
        <v>1</v>
      </c>
      <c r="F35" s="1" t="s">
        <v>2</v>
      </c>
      <c r="G35" s="1" t="s">
        <v>3</v>
      </c>
      <c r="H35" s="11" t="s">
        <v>21</v>
      </c>
      <c r="I35" s="11"/>
      <c r="J35" s="11"/>
    </row>
    <row r="36" spans="2:10" x14ac:dyDescent="0.25">
      <c r="C36" s="9"/>
      <c r="D36" s="4">
        <f>D32+N14</f>
        <v>5</v>
      </c>
      <c r="E36" s="4">
        <f>E32+O14</f>
        <v>5</v>
      </c>
      <c r="F36" s="4">
        <f>F32+P14</f>
        <v>3</v>
      </c>
      <c r="G36" s="4">
        <f>G32+Q14</f>
        <v>3</v>
      </c>
      <c r="H36" s="11"/>
      <c r="I36" s="11"/>
      <c r="J36" s="11"/>
    </row>
    <row r="37" spans="2:10" x14ac:dyDescent="0.25">
      <c r="C37" s="21" t="s">
        <v>11</v>
      </c>
      <c r="D37" s="20"/>
      <c r="E37" s="20"/>
      <c r="F37" s="20"/>
      <c r="G37" s="20"/>
      <c r="H37" s="11"/>
      <c r="I37" s="11"/>
      <c r="J37" s="11"/>
    </row>
    <row r="39" spans="2:10" x14ac:dyDescent="0.25">
      <c r="B39" t="s">
        <v>22</v>
      </c>
      <c r="C39" s="2"/>
      <c r="D39" s="4" t="s">
        <v>0</v>
      </c>
      <c r="E39" s="1" t="s">
        <v>1</v>
      </c>
      <c r="F39" s="1" t="s">
        <v>2</v>
      </c>
      <c r="G39" s="1" t="s">
        <v>3</v>
      </c>
      <c r="H39" s="11" t="s">
        <v>23</v>
      </c>
      <c r="I39" s="11"/>
      <c r="J39" s="11"/>
    </row>
    <row r="40" spans="2:10" x14ac:dyDescent="0.25">
      <c r="C40" s="9"/>
      <c r="D40" s="4">
        <f>D36+N12</f>
        <v>8</v>
      </c>
      <c r="E40" s="4">
        <f>E36+O12</f>
        <v>5</v>
      </c>
      <c r="F40" s="4">
        <f>F36+P12</f>
        <v>3</v>
      </c>
      <c r="G40" s="4">
        <f>G36+Q12</f>
        <v>4</v>
      </c>
      <c r="H40" s="11"/>
      <c r="I40" s="11"/>
      <c r="J40" s="11"/>
    </row>
    <row r="41" spans="2:10" x14ac:dyDescent="0.25">
      <c r="C41" s="21" t="s">
        <v>11</v>
      </c>
      <c r="D41" s="20"/>
      <c r="E41" s="20"/>
      <c r="F41" s="20"/>
      <c r="G41" s="20"/>
      <c r="H41" s="11"/>
      <c r="I41" s="11"/>
      <c r="J41" s="11"/>
    </row>
    <row r="43" spans="2:10" x14ac:dyDescent="0.25">
      <c r="C43" s="22" t="s">
        <v>24</v>
      </c>
      <c r="D43" s="22"/>
      <c r="E43" s="22"/>
      <c r="F43" s="22"/>
      <c r="G43" s="22"/>
    </row>
    <row r="44" spans="2:10" x14ac:dyDescent="0.25">
      <c r="D44" t="s">
        <v>4</v>
      </c>
      <c r="E44" t="s">
        <v>25</v>
      </c>
      <c r="F44" t="s">
        <v>26</v>
      </c>
      <c r="G44" t="s">
        <v>6</v>
      </c>
    </row>
  </sheetData>
  <mergeCells count="10">
    <mergeCell ref="C29:G29"/>
    <mergeCell ref="C33:G33"/>
    <mergeCell ref="C37:G37"/>
    <mergeCell ref="C41:G41"/>
    <mergeCell ref="C43:G43"/>
    <mergeCell ref="M8:Q8"/>
    <mergeCell ref="M15:Q15"/>
    <mergeCell ref="M19:Q19"/>
    <mergeCell ref="M23:Q23"/>
    <mergeCell ref="C25:G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BE33-0EE4-430B-ADF2-F119E2F897D2}">
  <dimension ref="A1:M27"/>
  <sheetViews>
    <sheetView topLeftCell="A4" workbookViewId="0">
      <selection activeCell="B27" sqref="B27:K27"/>
    </sheetView>
  </sheetViews>
  <sheetFormatPr baseColWidth="10" defaultRowHeight="15" x14ac:dyDescent="0.25"/>
  <cols>
    <col min="1" max="1" width="3" customWidth="1"/>
    <col min="12" max="12" width="3.5703125" customWidth="1"/>
  </cols>
  <sheetData>
    <row r="1" spans="12:13" x14ac:dyDescent="0.25">
      <c r="L1" t="s">
        <v>35</v>
      </c>
      <c r="M1" t="s">
        <v>36</v>
      </c>
    </row>
    <row r="19" spans="1:11" x14ac:dyDescent="0.25">
      <c r="A19" t="s">
        <v>27</v>
      </c>
      <c r="B19" t="s">
        <v>4</v>
      </c>
      <c r="D19" t="s">
        <v>5</v>
      </c>
      <c r="F19" t="s">
        <v>4</v>
      </c>
      <c r="H19" t="s">
        <v>5</v>
      </c>
      <c r="J19" t="s">
        <v>4</v>
      </c>
    </row>
    <row r="20" spans="1:11" x14ac:dyDescent="0.25">
      <c r="B20" t="s">
        <v>28</v>
      </c>
      <c r="D20" t="s">
        <v>29</v>
      </c>
      <c r="F20" t="s">
        <v>30</v>
      </c>
      <c r="H20" t="s">
        <v>31</v>
      </c>
      <c r="J20" t="s">
        <v>32</v>
      </c>
    </row>
    <row r="21" spans="1:11" x14ac:dyDescent="0.25">
      <c r="B21" s="23" t="s">
        <v>33</v>
      </c>
      <c r="C21" s="23"/>
      <c r="D21" s="23"/>
      <c r="E21" s="23"/>
      <c r="F21" s="23"/>
      <c r="G21" s="23"/>
      <c r="H21" s="23"/>
      <c r="I21" s="23"/>
      <c r="J21" s="23"/>
      <c r="K21" s="23"/>
    </row>
    <row r="22" spans="1:11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4" spans="1:11" ht="242.25" customHeight="1" x14ac:dyDescent="0.25">
      <c r="A24" s="12" t="s">
        <v>34</v>
      </c>
      <c r="B24" s="24" t="s">
        <v>37</v>
      </c>
      <c r="C24" s="25"/>
      <c r="D24" s="25"/>
      <c r="E24" s="25"/>
      <c r="F24" s="25"/>
      <c r="G24" s="25"/>
      <c r="H24" s="25"/>
      <c r="I24" s="25"/>
      <c r="J24" s="25"/>
      <c r="K24" s="25"/>
    </row>
    <row r="25" spans="1:11" x14ac:dyDescent="0.25">
      <c r="B25" t="s">
        <v>38</v>
      </c>
    </row>
    <row r="27" spans="1:11" x14ac:dyDescent="0.25">
      <c r="A27" t="s">
        <v>39</v>
      </c>
      <c r="B27" s="22" t="s">
        <v>40</v>
      </c>
      <c r="C27" s="22"/>
      <c r="D27" s="22"/>
      <c r="E27" s="22"/>
      <c r="F27" s="22"/>
      <c r="G27" s="22"/>
      <c r="H27" s="22"/>
      <c r="I27" s="22"/>
      <c r="J27" s="22"/>
      <c r="K27" s="22"/>
    </row>
  </sheetData>
  <mergeCells count="3">
    <mergeCell ref="B21:K22"/>
    <mergeCell ref="B24:K24"/>
    <mergeCell ref="B27:K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63906-1505-4D8D-BA06-D4681A064BD9}">
  <dimension ref="A1:V30"/>
  <sheetViews>
    <sheetView workbookViewId="0">
      <selection activeCell="K14" sqref="K14"/>
    </sheetView>
  </sheetViews>
  <sheetFormatPr baseColWidth="10" defaultRowHeight="15" x14ac:dyDescent="0.25"/>
  <cols>
    <col min="1" max="1" width="11.85546875" bestFit="1" customWidth="1"/>
  </cols>
  <sheetData>
    <row r="1" spans="11:22" x14ac:dyDescent="0.25">
      <c r="K1" s="22" t="s">
        <v>47</v>
      </c>
      <c r="L1" s="22"/>
      <c r="M1" s="22"/>
      <c r="N1" s="22"/>
      <c r="O1" s="22"/>
      <c r="P1" s="22"/>
      <c r="Q1" s="22"/>
      <c r="R1" s="22"/>
      <c r="S1" s="22"/>
      <c r="T1" s="22"/>
    </row>
    <row r="2" spans="11:22" x14ac:dyDescent="0.25">
      <c r="K2" t="s">
        <v>41</v>
      </c>
    </row>
    <row r="4" spans="11:22" x14ac:dyDescent="0.25">
      <c r="K4" s="13"/>
      <c r="L4" s="13" t="s">
        <v>0</v>
      </c>
      <c r="M4" s="13" t="s">
        <v>1</v>
      </c>
      <c r="N4" s="13" t="s">
        <v>2</v>
      </c>
      <c r="O4" s="13" t="s">
        <v>3</v>
      </c>
      <c r="Q4" s="13" t="s">
        <v>0</v>
      </c>
      <c r="R4" s="13" t="s">
        <v>1</v>
      </c>
      <c r="S4" s="13" t="s">
        <v>2</v>
      </c>
      <c r="T4" s="13" t="s">
        <v>3</v>
      </c>
      <c r="U4" s="15" t="s">
        <v>43</v>
      </c>
      <c r="V4" s="16"/>
    </row>
    <row r="5" spans="11:22" x14ac:dyDescent="0.25">
      <c r="K5" s="13" t="s">
        <v>4</v>
      </c>
      <c r="L5" s="10">
        <f>3-0</f>
        <v>3</v>
      </c>
      <c r="M5" s="10">
        <f>2-1</f>
        <v>1</v>
      </c>
      <c r="N5" s="10">
        <f>0-0</f>
        <v>0</v>
      </c>
      <c r="O5" s="10">
        <f>2-0</f>
        <v>2</v>
      </c>
      <c r="Q5" s="1">
        <v>4</v>
      </c>
      <c r="R5" s="1">
        <v>1</v>
      </c>
      <c r="S5" s="1">
        <v>0</v>
      </c>
      <c r="T5" s="1">
        <v>2</v>
      </c>
    </row>
    <row r="6" spans="11:22" x14ac:dyDescent="0.25">
      <c r="K6" s="13" t="s">
        <v>5</v>
      </c>
      <c r="L6" s="17">
        <f>3-1</f>
        <v>2</v>
      </c>
      <c r="M6" s="17">
        <f>4-1</f>
        <v>3</v>
      </c>
      <c r="N6" s="17">
        <f>1-1</f>
        <v>0</v>
      </c>
      <c r="O6" s="17">
        <f>1-1</f>
        <v>0</v>
      </c>
      <c r="Q6" s="26" t="s">
        <v>11</v>
      </c>
      <c r="R6" s="26"/>
      <c r="S6" s="26"/>
      <c r="T6" s="26"/>
    </row>
    <row r="7" spans="11:22" x14ac:dyDescent="0.25">
      <c r="K7" s="13" t="s">
        <v>6</v>
      </c>
      <c r="L7" s="17">
        <f>9-2</f>
        <v>7</v>
      </c>
      <c r="M7" s="17">
        <f>5-1</f>
        <v>4</v>
      </c>
      <c r="N7" s="17">
        <f>1-0</f>
        <v>1</v>
      </c>
      <c r="O7" s="17">
        <f>3-0</f>
        <v>3</v>
      </c>
    </row>
    <row r="8" spans="11:22" x14ac:dyDescent="0.25">
      <c r="K8" s="13" t="s">
        <v>7</v>
      </c>
      <c r="L8" s="17">
        <f>3-2</f>
        <v>1</v>
      </c>
      <c r="M8" s="17">
        <f>4-1</f>
        <v>3</v>
      </c>
      <c r="N8" s="17">
        <f>1-0</f>
        <v>1</v>
      </c>
      <c r="O8" s="17">
        <f>3-0</f>
        <v>3</v>
      </c>
      <c r="Q8" s="13" t="s">
        <v>0</v>
      </c>
      <c r="R8" s="13" t="s">
        <v>1</v>
      </c>
      <c r="S8" s="13" t="s">
        <v>2</v>
      </c>
      <c r="T8" s="13" t="s">
        <v>3</v>
      </c>
      <c r="U8" s="14" t="s">
        <v>17</v>
      </c>
      <c r="V8" s="11"/>
    </row>
    <row r="9" spans="11:22" x14ac:dyDescent="0.25">
      <c r="K9" s="26" t="s">
        <v>42</v>
      </c>
      <c r="L9" s="26"/>
      <c r="M9" s="26"/>
      <c r="N9" s="26"/>
      <c r="O9" s="26"/>
      <c r="Q9" s="1">
        <v>4</v>
      </c>
      <c r="R9" s="1">
        <v>2</v>
      </c>
      <c r="S9" s="1">
        <v>0</v>
      </c>
      <c r="T9" s="1">
        <v>2</v>
      </c>
      <c r="U9" s="11" t="s">
        <v>18</v>
      </c>
      <c r="V9" s="11"/>
    </row>
    <row r="10" spans="11:22" x14ac:dyDescent="0.25">
      <c r="Q10" s="26" t="s">
        <v>11</v>
      </c>
      <c r="R10" s="26"/>
      <c r="S10" s="26"/>
      <c r="T10" s="26"/>
      <c r="U10" s="11" t="s">
        <v>46</v>
      </c>
      <c r="V10" s="11"/>
    </row>
    <row r="13" spans="11:22" x14ac:dyDescent="0.25">
      <c r="K13" s="22" t="s">
        <v>50</v>
      </c>
      <c r="L13" s="22"/>
      <c r="M13" s="22"/>
      <c r="N13" s="22"/>
      <c r="O13" s="22"/>
      <c r="P13" s="22"/>
      <c r="Q13" s="22"/>
      <c r="R13" s="22"/>
      <c r="S13" s="22"/>
      <c r="T13" s="22"/>
    </row>
    <row r="14" spans="11:22" x14ac:dyDescent="0.25">
      <c r="K14" t="s">
        <v>41</v>
      </c>
    </row>
    <row r="16" spans="11:22" x14ac:dyDescent="0.25">
      <c r="K16" s="13"/>
      <c r="L16" s="13" t="s">
        <v>0</v>
      </c>
      <c r="M16" s="13" t="s">
        <v>1</v>
      </c>
      <c r="N16" s="13" t="s">
        <v>2</v>
      </c>
      <c r="O16" s="13" t="s">
        <v>3</v>
      </c>
      <c r="Q16" s="13" t="s">
        <v>0</v>
      </c>
      <c r="R16" s="13" t="s">
        <v>1</v>
      </c>
      <c r="S16" s="13" t="s">
        <v>2</v>
      </c>
      <c r="T16" s="13" t="s">
        <v>3</v>
      </c>
      <c r="U16" s="15" t="s">
        <v>43</v>
      </c>
      <c r="V16" s="16"/>
    </row>
    <row r="17" spans="1:22" x14ac:dyDescent="0.25">
      <c r="K17" s="13" t="s">
        <v>4</v>
      </c>
      <c r="L17" s="10">
        <f>3-2</f>
        <v>1</v>
      </c>
      <c r="M17" s="10">
        <f>2-1</f>
        <v>1</v>
      </c>
      <c r="N17" s="10">
        <f>0-0</f>
        <v>0</v>
      </c>
      <c r="O17" s="10">
        <f>2-0</f>
        <v>2</v>
      </c>
      <c r="Q17" s="1">
        <v>3</v>
      </c>
      <c r="R17" s="1">
        <v>2</v>
      </c>
      <c r="S17" s="1">
        <v>0</v>
      </c>
      <c r="T17" s="1">
        <v>2</v>
      </c>
    </row>
    <row r="18" spans="1:22" x14ac:dyDescent="0.25">
      <c r="K18" s="13" t="s">
        <v>5</v>
      </c>
      <c r="L18" s="10">
        <f>3-1</f>
        <v>2</v>
      </c>
      <c r="M18" s="10">
        <f>4-1</f>
        <v>3</v>
      </c>
      <c r="N18" s="10">
        <f>1-1</f>
        <v>0</v>
      </c>
      <c r="O18" s="10">
        <f>1-1</f>
        <v>0</v>
      </c>
      <c r="Q18" s="26" t="s">
        <v>11</v>
      </c>
      <c r="R18" s="26"/>
      <c r="S18" s="26"/>
      <c r="T18" s="26"/>
    </row>
    <row r="19" spans="1:22" x14ac:dyDescent="0.25">
      <c r="K19" s="13" t="s">
        <v>6</v>
      </c>
      <c r="L19" s="10">
        <f>9-1</f>
        <v>8</v>
      </c>
      <c r="M19" s="10">
        <f>5-0</f>
        <v>5</v>
      </c>
      <c r="N19" s="10">
        <f>1-0</f>
        <v>1</v>
      </c>
      <c r="O19" s="10">
        <f>3-0</f>
        <v>3</v>
      </c>
    </row>
    <row r="20" spans="1:22" x14ac:dyDescent="0.25">
      <c r="K20" s="13" t="s">
        <v>7</v>
      </c>
      <c r="L20" s="10">
        <f>3-2</f>
        <v>1</v>
      </c>
      <c r="M20" s="10">
        <f>4-1</f>
        <v>3</v>
      </c>
      <c r="N20" s="10">
        <f>1-0</f>
        <v>1</v>
      </c>
      <c r="O20" s="10">
        <f>3-0</f>
        <v>3</v>
      </c>
      <c r="Q20" s="13" t="s">
        <v>0</v>
      </c>
      <c r="R20" s="13" t="s">
        <v>1</v>
      </c>
      <c r="S20" s="13" t="s">
        <v>2</v>
      </c>
      <c r="T20" s="13" t="s">
        <v>3</v>
      </c>
      <c r="U20" s="11" t="s">
        <v>45</v>
      </c>
      <c r="V20" s="11"/>
    </row>
    <row r="21" spans="1:22" x14ac:dyDescent="0.25">
      <c r="K21" s="26" t="s">
        <v>42</v>
      </c>
      <c r="L21" s="26"/>
      <c r="M21" s="26"/>
      <c r="N21" s="26"/>
      <c r="O21" s="26"/>
      <c r="Q21" s="1">
        <v>5</v>
      </c>
      <c r="R21" s="1">
        <v>3</v>
      </c>
      <c r="S21" s="1">
        <v>0</v>
      </c>
      <c r="T21" s="1">
        <v>2</v>
      </c>
      <c r="U21" s="11"/>
      <c r="V21" s="11"/>
    </row>
    <row r="22" spans="1:22" x14ac:dyDescent="0.25">
      <c r="Q22" s="26" t="s">
        <v>11</v>
      </c>
      <c r="R22" s="26"/>
      <c r="S22" s="26"/>
      <c r="T22" s="26"/>
      <c r="U22" s="11"/>
      <c r="V22" s="11"/>
    </row>
    <row r="24" spans="1:22" x14ac:dyDescent="0.25">
      <c r="Q24" s="13" t="s">
        <v>0</v>
      </c>
      <c r="R24" s="13" t="s">
        <v>1</v>
      </c>
      <c r="S24" s="13" t="s">
        <v>2</v>
      </c>
      <c r="T24" s="13" t="s">
        <v>3</v>
      </c>
      <c r="U24" s="11" t="s">
        <v>48</v>
      </c>
      <c r="V24" s="11"/>
    </row>
    <row r="25" spans="1:22" x14ac:dyDescent="0.25">
      <c r="A25" s="22" t="s">
        <v>44</v>
      </c>
      <c r="B25" s="22"/>
      <c r="C25" s="22"/>
      <c r="D25" s="22"/>
      <c r="E25" s="22"/>
      <c r="F25" s="22"/>
      <c r="G25" s="22"/>
      <c r="H25" s="22"/>
      <c r="I25" s="22"/>
      <c r="Q25" s="1">
        <v>6</v>
      </c>
      <c r="R25" s="1">
        <v>4</v>
      </c>
      <c r="S25" s="1">
        <v>1</v>
      </c>
      <c r="T25" s="1">
        <v>3</v>
      </c>
      <c r="U25" s="11"/>
      <c r="V25" s="11"/>
    </row>
    <row r="26" spans="1:22" x14ac:dyDescent="0.25">
      <c r="Q26" s="26" t="s">
        <v>11</v>
      </c>
      <c r="R26" s="26"/>
      <c r="S26" s="26"/>
      <c r="T26" s="26"/>
      <c r="U26" s="11"/>
      <c r="V26" s="11"/>
    </row>
    <row r="28" spans="1:22" x14ac:dyDescent="0.25">
      <c r="Q28" s="13" t="s">
        <v>0</v>
      </c>
      <c r="R28" s="13" t="s">
        <v>1</v>
      </c>
      <c r="S28" s="13" t="s">
        <v>2</v>
      </c>
      <c r="T28" s="13" t="s">
        <v>3</v>
      </c>
      <c r="U28" s="11" t="s">
        <v>49</v>
      </c>
      <c r="V28" s="11"/>
    </row>
    <row r="29" spans="1:22" x14ac:dyDescent="0.25">
      <c r="Q29" s="1">
        <v>8</v>
      </c>
      <c r="R29" s="1">
        <v>5</v>
      </c>
      <c r="S29" s="1">
        <v>1</v>
      </c>
      <c r="T29" s="1">
        <v>3</v>
      </c>
      <c r="U29" s="11"/>
      <c r="V29" s="11"/>
    </row>
    <row r="30" spans="1:22" x14ac:dyDescent="0.25">
      <c r="Q30" s="26" t="s">
        <v>11</v>
      </c>
      <c r="R30" s="26"/>
      <c r="S30" s="26"/>
      <c r="T30" s="26"/>
      <c r="U30" s="11"/>
      <c r="V30" s="11"/>
    </row>
  </sheetData>
  <mergeCells count="11">
    <mergeCell ref="K1:T1"/>
    <mergeCell ref="Q10:T10"/>
    <mergeCell ref="K13:T13"/>
    <mergeCell ref="Q18:T18"/>
    <mergeCell ref="K21:O21"/>
    <mergeCell ref="Q26:T26"/>
    <mergeCell ref="Q30:T30"/>
    <mergeCell ref="K9:O9"/>
    <mergeCell ref="Q6:T6"/>
    <mergeCell ref="A25:I25"/>
    <mergeCell ref="Q22:T22"/>
  </mergeCells>
  <pageMargins left="0.7" right="0.7" top="0.75" bottom="0.75" header="0.3" footer="0.3"/>
  <pageSetup orientation="portrait" r:id="rId1"/>
  <ignoredErrors>
    <ignoredError sqref="M7 M19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AA7C0-2334-42EE-93FA-6FAEE38AC1C8}">
  <dimension ref="K2:T10"/>
  <sheetViews>
    <sheetView workbookViewId="0">
      <selection activeCell="Q19" sqref="Q19"/>
    </sheetView>
  </sheetViews>
  <sheetFormatPr baseColWidth="10" defaultRowHeight="15" x14ac:dyDescent="0.25"/>
  <cols>
    <col min="11" max="11" width="4.28515625" customWidth="1"/>
    <col min="12" max="12" width="4.140625" customWidth="1"/>
    <col min="13" max="13" width="4" customWidth="1"/>
    <col min="14" max="14" width="4.5703125" customWidth="1"/>
  </cols>
  <sheetData>
    <row r="2" spans="11:20" x14ac:dyDescent="0.25">
      <c r="O2" s="22" t="s">
        <v>51</v>
      </c>
      <c r="P2" s="22"/>
      <c r="Q2" s="22"/>
      <c r="R2" s="22"/>
      <c r="S2" s="22"/>
      <c r="T2" s="22"/>
    </row>
    <row r="4" spans="11:20" x14ac:dyDescent="0.25">
      <c r="K4" s="27" t="s">
        <v>0</v>
      </c>
      <c r="L4" s="27" t="s">
        <v>1</v>
      </c>
      <c r="M4" s="27" t="s">
        <v>2</v>
      </c>
      <c r="N4" s="27" t="s">
        <v>3</v>
      </c>
      <c r="O4" s="11" t="s">
        <v>52</v>
      </c>
      <c r="P4" s="11"/>
    </row>
    <row r="5" spans="11:20" x14ac:dyDescent="0.25">
      <c r="K5" s="1">
        <v>0</v>
      </c>
      <c r="L5" s="1">
        <v>0</v>
      </c>
      <c r="M5" s="1">
        <v>0</v>
      </c>
      <c r="N5" s="1">
        <v>2</v>
      </c>
      <c r="O5" s="11"/>
      <c r="P5" s="11"/>
    </row>
    <row r="7" spans="11:20" x14ac:dyDescent="0.25">
      <c r="K7" s="27" t="s">
        <v>0</v>
      </c>
      <c r="L7" s="27" t="s">
        <v>1</v>
      </c>
      <c r="M7" s="27" t="s">
        <v>2</v>
      </c>
      <c r="N7" s="27" t="s">
        <v>3</v>
      </c>
      <c r="O7" s="11" t="s">
        <v>53</v>
      </c>
      <c r="P7" s="11"/>
    </row>
    <row r="8" spans="11:20" x14ac:dyDescent="0.25">
      <c r="K8" s="1">
        <v>0</v>
      </c>
      <c r="L8" s="1">
        <v>0</v>
      </c>
      <c r="M8" s="1">
        <v>1</v>
      </c>
      <c r="N8" s="1">
        <v>2</v>
      </c>
      <c r="O8" s="11" t="s">
        <v>18</v>
      </c>
      <c r="P8" s="11"/>
    </row>
    <row r="10" spans="11:20" x14ac:dyDescent="0.25">
      <c r="O10" s="22" t="s">
        <v>54</v>
      </c>
      <c r="P10" s="22"/>
      <c r="Q10" s="22"/>
      <c r="R10" s="22"/>
      <c r="S10" s="22"/>
      <c r="T10" s="22"/>
    </row>
  </sheetData>
  <mergeCells count="2">
    <mergeCell ref="O2:T2"/>
    <mergeCell ref="O10:T1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D74F-8B7E-4AC9-9639-94C2345F621C}">
  <dimension ref="A14:M17"/>
  <sheetViews>
    <sheetView workbookViewId="0">
      <selection activeCell="N17" sqref="N17"/>
    </sheetView>
  </sheetViews>
  <sheetFormatPr baseColWidth="10" defaultRowHeight="15" x14ac:dyDescent="0.25"/>
  <cols>
    <col min="1" max="1" width="3.140625" customWidth="1"/>
    <col min="13" max="13" width="13.140625" customWidth="1"/>
  </cols>
  <sheetData>
    <row r="14" spans="1:13" x14ac:dyDescent="0.25">
      <c r="A14" t="s">
        <v>27</v>
      </c>
      <c r="B14" s="28" t="s">
        <v>55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</row>
    <row r="15" spans="1:13" x14ac:dyDescent="0.25">
      <c r="A15" t="s">
        <v>34</v>
      </c>
      <c r="B15" s="28" t="s">
        <v>56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</row>
    <row r="16" spans="1:13" x14ac:dyDescent="0.25">
      <c r="A16" t="s">
        <v>35</v>
      </c>
      <c r="B16" s="28" t="s">
        <v>57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</row>
    <row r="17" spans="1:13" x14ac:dyDescent="0.25">
      <c r="A17" t="s">
        <v>58</v>
      </c>
      <c r="B17" s="28" t="s">
        <v>59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</row>
  </sheetData>
  <mergeCells count="4">
    <mergeCell ref="B14:M14"/>
    <mergeCell ref="B15:M15"/>
    <mergeCell ref="B16:M16"/>
    <mergeCell ref="B17:M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D5776-A682-4277-9730-032CB8D0B0A7}">
  <dimension ref="A19:I19"/>
  <sheetViews>
    <sheetView tabSelected="1" workbookViewId="0">
      <selection activeCell="J19" sqref="J19"/>
    </sheetView>
  </sheetViews>
  <sheetFormatPr baseColWidth="10" defaultRowHeight="15" x14ac:dyDescent="0.25"/>
  <sheetData>
    <row r="19" spans="1:9" ht="32.25" customHeight="1" x14ac:dyDescent="0.25">
      <c r="A19" s="29" t="s">
        <v>60</v>
      </c>
      <c r="B19" s="29"/>
      <c r="C19" s="29"/>
      <c r="D19" s="29"/>
      <c r="E19" s="29"/>
      <c r="F19" s="29"/>
      <c r="G19" s="29"/>
      <c r="H19" s="29"/>
      <c r="I19" s="29"/>
    </row>
  </sheetData>
  <mergeCells count="1">
    <mergeCell ref="A19:I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</dc:creator>
  <cp:lastModifiedBy>Agus</cp:lastModifiedBy>
  <dcterms:created xsi:type="dcterms:W3CDTF">2015-06-05T18:19:34Z</dcterms:created>
  <dcterms:modified xsi:type="dcterms:W3CDTF">2021-10-11T20:11:22Z</dcterms:modified>
</cp:coreProperties>
</file>