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HIMANISINGH\Downloads\"/>
    </mc:Choice>
  </mc:AlternateContent>
  <xr:revisionPtr revIDLastSave="0" documentId="13_ncr:1_{B79ADB15-709C-47F6-94A9-63C313895F81}" xr6:coauthVersionLast="47" xr6:coauthVersionMax="47" xr10:uidLastSave="{00000000-0000-0000-0000-000000000000}"/>
  <bookViews>
    <workbookView xWindow="-120" yWindow="-120" windowWidth="24240" windowHeight="13020" tabRatio="684" xr2:uid="{00000000-000D-0000-FFFF-FFFF00000000}"/>
  </bookViews>
  <sheets>
    <sheet name="PR" sheetId="1" r:id="rId1"/>
    <sheet name="Instructions" sheetId="16" r:id="rId2"/>
    <sheet name="WIP - Good Case Example" sheetId="20" r:id="rId3"/>
    <sheet name="Practice Detail" sheetId="19" r:id="rId4"/>
    <sheet name="Interview ML3" sheetId="18" r:id="rId5"/>
  </sheets>
  <definedNames>
    <definedName name="_xlnm._FilterDatabase" localSheetId="0" hidden="1">PR!$P$1:$P$148</definedName>
    <definedName name="_xlnm.Print_Area" localSheetId="0">PR!$A$1:$I$140</definedName>
    <definedName name="_xlnm.Print_Titles" localSheetId="4">'Interview ML3'!$1:$3</definedName>
    <definedName name="_xlnm.Print_Titles" localSheetId="0">PR!$1:$3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0" i="1" l="1"/>
  <c r="Q139" i="1"/>
  <c r="Q138" i="1"/>
  <c r="Q137" i="1"/>
  <c r="Q136" i="1"/>
  <c r="P136" i="1" s="1"/>
  <c r="Q135" i="1"/>
  <c r="Q134" i="1"/>
  <c r="Q133" i="1"/>
  <c r="Q132" i="1"/>
  <c r="Q131" i="1"/>
  <c r="P131" i="1" s="1"/>
  <c r="Q130" i="1"/>
  <c r="Q129" i="1"/>
  <c r="Q128" i="1"/>
  <c r="Q127" i="1"/>
  <c r="Q126" i="1"/>
  <c r="P126" i="1" s="1"/>
  <c r="Q125" i="1"/>
  <c r="P125" i="1" s="1"/>
  <c r="Q124" i="1"/>
  <c r="Q123" i="1"/>
  <c r="Q122" i="1"/>
  <c r="Q121" i="1"/>
  <c r="Q120" i="1"/>
  <c r="P120" i="1" s="1"/>
  <c r="Q119" i="1"/>
  <c r="Q118" i="1"/>
  <c r="Q117" i="1"/>
  <c r="Q116" i="1"/>
  <c r="Q115" i="1"/>
  <c r="P115" i="1" s="1"/>
  <c r="Q114" i="1"/>
  <c r="Q113" i="1"/>
  <c r="P113" i="1" s="1"/>
  <c r="Q110" i="1"/>
  <c r="Q109" i="1"/>
  <c r="Q108" i="1"/>
  <c r="Q107" i="1"/>
  <c r="Q106" i="1"/>
  <c r="P106" i="1" s="1"/>
  <c r="Q105" i="1"/>
  <c r="Q104" i="1"/>
  <c r="P104" i="1" s="1"/>
  <c r="Q103" i="1"/>
  <c r="Q102" i="1"/>
  <c r="Q101" i="1"/>
  <c r="Q100" i="1"/>
  <c r="Q99" i="1"/>
  <c r="P99" i="1" s="1"/>
  <c r="Q98" i="1"/>
  <c r="Q97" i="1"/>
  <c r="P97" i="1" s="1"/>
  <c r="Q96" i="1"/>
  <c r="Q95" i="1"/>
  <c r="Q94" i="1"/>
  <c r="Q93" i="1"/>
  <c r="Q92" i="1"/>
  <c r="P92" i="1" s="1"/>
  <c r="Q91" i="1"/>
  <c r="Q90" i="1"/>
  <c r="Q89" i="1"/>
  <c r="P89" i="1" s="1"/>
  <c r="Q88" i="1"/>
  <c r="P88" i="1" s="1"/>
  <c r="Q85" i="1"/>
  <c r="Q84" i="1"/>
  <c r="Q83" i="1"/>
  <c r="Q82" i="1"/>
  <c r="Q81" i="1"/>
  <c r="P81" i="1" s="1"/>
  <c r="Q80" i="1"/>
  <c r="Q79" i="1"/>
  <c r="Q78" i="1"/>
  <c r="P78" i="1" s="1"/>
  <c r="Q77" i="1"/>
  <c r="Q76" i="1"/>
  <c r="Q75" i="1"/>
  <c r="Q74" i="1"/>
  <c r="Q73" i="1"/>
  <c r="P73" i="1" s="1"/>
  <c r="Q72" i="1"/>
  <c r="Q71" i="1"/>
  <c r="Q70" i="1"/>
  <c r="P70" i="1" s="1"/>
  <c r="Q69" i="1"/>
  <c r="Q68" i="1"/>
  <c r="Q67" i="1"/>
  <c r="Q66" i="1"/>
  <c r="Q65" i="1"/>
  <c r="P65" i="1" s="1"/>
  <c r="Q64" i="1"/>
  <c r="Q63" i="1"/>
  <c r="Q62" i="1"/>
  <c r="P62" i="1" s="1"/>
  <c r="Q61" i="1"/>
  <c r="Q60" i="1"/>
  <c r="P60" i="1" s="1"/>
  <c r="Q57" i="1"/>
  <c r="Q56" i="1"/>
  <c r="Q55" i="1"/>
  <c r="Q54" i="1"/>
  <c r="Q53" i="1"/>
  <c r="P53" i="1" s="1"/>
  <c r="Q52" i="1"/>
  <c r="Q51" i="1"/>
  <c r="Q50" i="1"/>
  <c r="Q49" i="1"/>
  <c r="P49" i="1" s="1"/>
  <c r="Q48" i="1"/>
  <c r="Q47" i="1"/>
  <c r="Q46" i="1"/>
  <c r="Q45" i="1"/>
  <c r="P45" i="1" s="1"/>
  <c r="Q44" i="1"/>
  <c r="Q43" i="1"/>
  <c r="P43" i="1" s="1"/>
  <c r="Q42" i="1"/>
  <c r="Q41" i="1"/>
  <c r="Q40" i="1"/>
  <c r="Q39" i="1"/>
  <c r="Q38" i="1"/>
  <c r="P38" i="1" s="1"/>
  <c r="Q37" i="1"/>
  <c r="Q36" i="1"/>
  <c r="Q35" i="1"/>
  <c r="Q34" i="1"/>
  <c r="P34" i="1" s="1"/>
  <c r="Q33" i="1"/>
  <c r="Q32" i="1"/>
  <c r="P32" i="1" s="1"/>
  <c r="Q24" i="1"/>
  <c r="P24" i="1" s="1"/>
  <c r="Q23" i="1"/>
  <c r="Q22" i="1"/>
  <c r="Q21" i="1"/>
  <c r="Q20" i="1"/>
  <c r="Q19" i="1"/>
  <c r="P19" i="1" s="1"/>
  <c r="Q18" i="1"/>
  <c r="P18" i="1" s="1"/>
  <c r="Q17" i="1"/>
  <c r="Q16" i="1"/>
  <c r="Q15" i="1"/>
  <c r="Q14" i="1"/>
  <c r="Q13" i="1"/>
  <c r="P13" i="1" s="1"/>
  <c r="Q12" i="1"/>
  <c r="Q10" i="1"/>
  <c r="P10" i="1" s="1"/>
  <c r="Q9" i="1"/>
  <c r="Q8" i="1"/>
  <c r="Q7" i="1"/>
  <c r="P7" i="1" s="1"/>
  <c r="Q152" i="20"/>
  <c r="P152" i="20"/>
  <c r="L152" i="20"/>
  <c r="K152" i="20"/>
  <c r="Q151" i="20"/>
  <c r="P151" i="20"/>
  <c r="Q150" i="20"/>
  <c r="P150" i="20"/>
  <c r="L150" i="20"/>
  <c r="K150" i="20"/>
  <c r="Q149" i="20"/>
  <c r="P149" i="20"/>
  <c r="L149" i="20"/>
  <c r="K149" i="20"/>
  <c r="Q148" i="20"/>
  <c r="P148" i="20"/>
  <c r="L148" i="20"/>
  <c r="K148" i="20"/>
  <c r="Q147" i="20"/>
  <c r="P147" i="20"/>
  <c r="L147" i="20"/>
  <c r="K147" i="20"/>
  <c r="Q146" i="20"/>
  <c r="P146" i="20"/>
  <c r="Q145" i="20"/>
  <c r="P145" i="20"/>
  <c r="Q144" i="20"/>
  <c r="Q143" i="20"/>
  <c r="Q142" i="20"/>
  <c r="Q141" i="20"/>
  <c r="P141" i="20" s="1"/>
  <c r="P142" i="20" s="1"/>
  <c r="P143" i="20" s="1"/>
  <c r="P144" i="20" s="1"/>
  <c r="Q140" i="20"/>
  <c r="P140" i="20"/>
  <c r="Q139" i="20"/>
  <c r="Q138" i="20"/>
  <c r="Q137" i="20"/>
  <c r="Q136" i="20"/>
  <c r="Q135" i="20"/>
  <c r="P135" i="20" s="1"/>
  <c r="P136" i="20" s="1"/>
  <c r="P137" i="20" s="1"/>
  <c r="P138" i="20" s="1"/>
  <c r="P139" i="20" s="1"/>
  <c r="Q134" i="20"/>
  <c r="Q133" i="20"/>
  <c r="Q132" i="20"/>
  <c r="Q131" i="20"/>
  <c r="Q130" i="20"/>
  <c r="P130" i="20"/>
  <c r="P131" i="20" s="1"/>
  <c r="P132" i="20" s="1"/>
  <c r="P133" i="20" s="1"/>
  <c r="P134" i="20" s="1"/>
  <c r="Q129" i="20"/>
  <c r="Q128" i="20"/>
  <c r="Q127" i="20"/>
  <c r="Q126" i="20"/>
  <c r="P126" i="20"/>
  <c r="P127" i="20" s="1"/>
  <c r="P128" i="20" s="1"/>
  <c r="Q125" i="20"/>
  <c r="P125" i="20"/>
  <c r="Q124" i="20"/>
  <c r="Q123" i="20"/>
  <c r="P123" i="20" s="1"/>
  <c r="P124" i="20" s="1"/>
  <c r="Q122" i="20"/>
  <c r="P122" i="20"/>
  <c r="Q121" i="20"/>
  <c r="Q120" i="20"/>
  <c r="P120" i="20"/>
  <c r="P121" i="20" s="1"/>
  <c r="Q119" i="20"/>
  <c r="P119" i="20"/>
  <c r="Q118" i="20"/>
  <c r="P118" i="20"/>
  <c r="Q117" i="20"/>
  <c r="P117" i="20"/>
  <c r="Q116" i="20"/>
  <c r="Q115" i="20"/>
  <c r="Q114" i="20"/>
  <c r="Q113" i="20"/>
  <c r="Q112" i="20"/>
  <c r="P112" i="20"/>
  <c r="P113" i="20" s="1"/>
  <c r="P114" i="20" s="1"/>
  <c r="P115" i="20" s="1"/>
  <c r="P116" i="20" s="1"/>
  <c r="Q111" i="20"/>
  <c r="P111" i="20" s="1"/>
  <c r="Q110" i="20"/>
  <c r="Q109" i="20"/>
  <c r="Q108" i="20"/>
  <c r="P108" i="20"/>
  <c r="P109" i="20" s="1"/>
  <c r="P110" i="20" s="1"/>
  <c r="Q107" i="20"/>
  <c r="P107" i="20"/>
  <c r="Q106" i="20"/>
  <c r="Q105" i="20"/>
  <c r="Q104" i="20"/>
  <c r="Q103" i="20"/>
  <c r="Q102" i="20"/>
  <c r="P102" i="20"/>
  <c r="P103" i="20" s="1"/>
  <c r="P104" i="20" s="1"/>
  <c r="Q101" i="20"/>
  <c r="Q100" i="20"/>
  <c r="Q99" i="20"/>
  <c r="Q98" i="20"/>
  <c r="Q97" i="20"/>
  <c r="P97" i="20"/>
  <c r="P98" i="20" s="1"/>
  <c r="Q96" i="20"/>
  <c r="Q95" i="20"/>
  <c r="Q94" i="20"/>
  <c r="P94" i="20"/>
  <c r="P95" i="20" s="1"/>
  <c r="P96" i="20" s="1"/>
  <c r="Q93" i="20"/>
  <c r="Q92" i="20"/>
  <c r="Q91" i="20"/>
  <c r="P91" i="20"/>
  <c r="P92" i="20" s="1"/>
  <c r="Q90" i="20"/>
  <c r="P90" i="20"/>
  <c r="Q89" i="20"/>
  <c r="P89" i="20"/>
  <c r="Q88" i="20"/>
  <c r="Q87" i="20"/>
  <c r="Q86" i="20"/>
  <c r="Q85" i="20"/>
  <c r="Q84" i="20"/>
  <c r="P84" i="20"/>
  <c r="P85" i="20" s="1"/>
  <c r="P86" i="20" s="1"/>
  <c r="Q83" i="20"/>
  <c r="Q82" i="20"/>
  <c r="Q81" i="20"/>
  <c r="P81" i="20" s="1"/>
  <c r="P82" i="20" s="1"/>
  <c r="P83" i="20" s="1"/>
  <c r="Q80" i="20"/>
  <c r="Q79" i="20"/>
  <c r="P79" i="20"/>
  <c r="P80" i="20" s="1"/>
  <c r="Q78" i="20"/>
  <c r="Q77" i="20"/>
  <c r="Q76" i="20"/>
  <c r="Q75" i="20"/>
  <c r="P75" i="20" s="1"/>
  <c r="P76" i="20" s="1"/>
  <c r="P77" i="20" s="1"/>
  <c r="P78" i="20" s="1"/>
  <c r="Q74" i="20"/>
  <c r="P74" i="20"/>
  <c r="Q73" i="20"/>
  <c r="Q72" i="20"/>
  <c r="Q71" i="20"/>
  <c r="Q70" i="20"/>
  <c r="Q69" i="20"/>
  <c r="P69" i="20" s="1"/>
  <c r="P70" i="20" s="1"/>
  <c r="P71" i="20" s="1"/>
  <c r="P72" i="20" s="1"/>
  <c r="P73" i="20" s="1"/>
  <c r="Q68" i="20"/>
  <c r="Q67" i="20"/>
  <c r="Q66" i="20"/>
  <c r="P66" i="20"/>
  <c r="P67" i="20" s="1"/>
  <c r="P68" i="20" s="1"/>
  <c r="Q65" i="20"/>
  <c r="Q64" i="20"/>
  <c r="Q63" i="20"/>
  <c r="P63" i="20" s="1"/>
  <c r="P64" i="20" s="1"/>
  <c r="P65" i="20" s="1"/>
  <c r="Q62" i="20"/>
  <c r="P62" i="20"/>
  <c r="Q61" i="20"/>
  <c r="P61" i="20"/>
  <c r="Q60" i="20"/>
  <c r="Q59" i="20"/>
  <c r="Q58" i="20"/>
  <c r="Q57" i="20"/>
  <c r="P57" i="20" s="1"/>
  <c r="P58" i="20" s="1"/>
  <c r="P59" i="20" s="1"/>
  <c r="P60" i="20" s="1"/>
  <c r="Q56" i="20"/>
  <c r="P56" i="20"/>
  <c r="Q55" i="20"/>
  <c r="Q54" i="20"/>
  <c r="Q53" i="20"/>
  <c r="Q52" i="20"/>
  <c r="Q51" i="20"/>
  <c r="P51" i="20" s="1"/>
  <c r="P52" i="20" s="1"/>
  <c r="P53" i="20" s="1"/>
  <c r="P54" i="20" s="1"/>
  <c r="P55" i="20" s="1"/>
  <c r="Q50" i="20"/>
  <c r="Q49" i="20"/>
  <c r="Q48" i="20"/>
  <c r="Q47" i="20"/>
  <c r="Q46" i="20"/>
  <c r="P46" i="20"/>
  <c r="P47" i="20" s="1"/>
  <c r="P48" i="20" s="1"/>
  <c r="P49" i="20" s="1"/>
  <c r="P50" i="20" s="1"/>
  <c r="Q45" i="20"/>
  <c r="Q44" i="20"/>
  <c r="Q43" i="20"/>
  <c r="Q42" i="20"/>
  <c r="P42" i="20"/>
  <c r="P43" i="20" s="1"/>
  <c r="P44" i="20" s="1"/>
  <c r="Q41" i="20"/>
  <c r="P41" i="20"/>
  <c r="Q40" i="20"/>
  <c r="Q39" i="20"/>
  <c r="P39" i="20" s="1"/>
  <c r="P40" i="20" s="1"/>
  <c r="Q38" i="20"/>
  <c r="P38" i="20"/>
  <c r="Q37" i="20"/>
  <c r="Q36" i="20"/>
  <c r="P36" i="20"/>
  <c r="P37" i="20" s="1"/>
  <c r="Q35" i="20"/>
  <c r="P35" i="20"/>
  <c r="Q34" i="20"/>
  <c r="P34" i="20"/>
  <c r="Q33" i="20"/>
  <c r="P33" i="20"/>
  <c r="Q32" i="20"/>
  <c r="Q31" i="20"/>
  <c r="Q30" i="20"/>
  <c r="Q29" i="20"/>
  <c r="Q28" i="20"/>
  <c r="P28" i="20"/>
  <c r="P29" i="20" s="1"/>
  <c r="P30" i="20" s="1"/>
  <c r="P31" i="20" s="1"/>
  <c r="P32" i="20" s="1"/>
  <c r="Q27" i="20"/>
  <c r="P27" i="20" s="1"/>
  <c r="Q26" i="20"/>
  <c r="Q25" i="20"/>
  <c r="Q24" i="20"/>
  <c r="P24" i="20"/>
  <c r="P25" i="20" s="1"/>
  <c r="P26" i="20" s="1"/>
  <c r="Q23" i="20"/>
  <c r="P23" i="20"/>
  <c r="Q22" i="20"/>
  <c r="Q21" i="20"/>
  <c r="Q20" i="20"/>
  <c r="Q19" i="20"/>
  <c r="Q18" i="20"/>
  <c r="P18" i="20"/>
  <c r="P19" i="20" s="1"/>
  <c r="P20" i="20" s="1"/>
  <c r="Q17" i="20"/>
  <c r="Q16" i="20"/>
  <c r="Q15" i="20"/>
  <c r="P15" i="20" s="1"/>
  <c r="P16" i="20" s="1"/>
  <c r="P17" i="20" s="1"/>
  <c r="Q14" i="20"/>
  <c r="Q13" i="20"/>
  <c r="P13" i="20"/>
  <c r="P14" i="20" s="1"/>
  <c r="Q12" i="20"/>
  <c r="Q11" i="20"/>
  <c r="Q10" i="20"/>
  <c r="P10" i="20"/>
  <c r="P11" i="20" s="1"/>
  <c r="P12" i="20" s="1"/>
  <c r="Q9" i="20"/>
  <c r="Q8" i="20"/>
  <c r="Q7" i="20"/>
  <c r="P7" i="20"/>
  <c r="P8" i="20" s="1"/>
  <c r="Q6" i="20"/>
  <c r="P6" i="20"/>
  <c r="Q5" i="20"/>
  <c r="P5" i="20"/>
  <c r="Q4" i="20"/>
  <c r="P4" i="20"/>
  <c r="Q3" i="20"/>
  <c r="P3" i="20"/>
  <c r="Q2" i="20"/>
  <c r="P2" i="20"/>
  <c r="P50" i="1" l="1"/>
  <c r="P51" i="1" s="1"/>
  <c r="P52" i="1" s="1"/>
  <c r="P63" i="1"/>
  <c r="P64" i="1" s="1"/>
  <c r="P54" i="1"/>
  <c r="P55" i="1" s="1"/>
  <c r="P56" i="1" s="1"/>
  <c r="P57" i="1" s="1"/>
  <c r="P79" i="1"/>
  <c r="P80" i="1" s="1"/>
  <c r="P20" i="1"/>
  <c r="P21" i="1" s="1"/>
  <c r="P22" i="1" s="1"/>
  <c r="P23" i="1" s="1"/>
  <c r="P12" i="1"/>
  <c r="P33" i="1"/>
  <c r="P66" i="1"/>
  <c r="P67" i="1" s="1"/>
  <c r="P68" i="1" s="1"/>
  <c r="P69" i="1" s="1"/>
  <c r="P137" i="1"/>
  <c r="P138" i="1" s="1"/>
  <c r="P139" i="1" s="1"/>
  <c r="P140" i="1" s="1"/>
  <c r="P107" i="1"/>
  <c r="P108" i="1" s="1"/>
  <c r="P109" i="1" s="1"/>
  <c r="P110" i="1" s="1"/>
  <c r="P93" i="1"/>
  <c r="P94" i="1" s="1"/>
  <c r="P95" i="1" s="1"/>
  <c r="P96" i="1" s="1"/>
  <c r="P121" i="1"/>
  <c r="P122" i="1" s="1"/>
  <c r="P123" i="1" s="1"/>
  <c r="P124" i="1" s="1"/>
  <c r="P100" i="1"/>
  <c r="P101" i="1" s="1"/>
  <c r="P102" i="1" s="1"/>
  <c r="P103" i="1" s="1"/>
  <c r="P74" i="1"/>
  <c r="P75" i="1" s="1"/>
  <c r="P76" i="1" s="1"/>
  <c r="P77" i="1" s="1"/>
  <c r="P44" i="1"/>
  <c r="P35" i="1"/>
  <c r="P36" i="1" s="1"/>
  <c r="P37" i="1" s="1"/>
  <c r="P116" i="1"/>
  <c r="P117" i="1" s="1"/>
  <c r="P118" i="1" s="1"/>
  <c r="P119" i="1" s="1"/>
  <c r="P46" i="1"/>
  <c r="P47" i="1" s="1"/>
  <c r="P48" i="1" s="1"/>
  <c r="P71" i="1"/>
  <c r="P72" i="1" s="1"/>
  <c r="P39" i="1"/>
  <c r="P40" i="1" s="1"/>
  <c r="P41" i="1" s="1"/>
  <c r="P42" i="1" s="1"/>
  <c r="P114" i="1"/>
  <c r="P127" i="1"/>
  <c r="P128" i="1" s="1"/>
  <c r="P129" i="1" s="1"/>
  <c r="P130" i="1" s="1"/>
  <c r="P132" i="1"/>
  <c r="P133" i="1" s="1"/>
  <c r="P134" i="1" s="1"/>
  <c r="P135" i="1" s="1"/>
  <c r="P61" i="1"/>
  <c r="P90" i="1"/>
  <c r="P91" i="1" s="1"/>
  <c r="P8" i="1"/>
  <c r="P9" i="1" s="1"/>
  <c r="P82" i="1"/>
  <c r="P83" i="1" s="1"/>
  <c r="P84" i="1" s="1"/>
  <c r="P85" i="1" s="1"/>
  <c r="P98" i="1"/>
  <c r="P105" i="1"/>
  <c r="P14" i="1"/>
  <c r="P15" i="1" s="1"/>
  <c r="P16" i="1" s="1"/>
  <c r="P17" i="1" s="1"/>
  <c r="P93" i="20"/>
  <c r="P129" i="20"/>
  <c r="P105" i="20"/>
  <c r="P106" i="20" s="1"/>
  <c r="P9" i="20"/>
  <c r="P21" i="20"/>
  <c r="P22" i="20" s="1"/>
  <c r="P87" i="20"/>
  <c r="P88" i="20" s="1"/>
  <c r="P45" i="20"/>
  <c r="P99" i="20"/>
  <c r="P100" i="20" s="1"/>
  <c r="P101" i="20" s="1"/>
  <c r="Q148" i="1"/>
  <c r="P148" i="1"/>
  <c r="Q147" i="1"/>
  <c r="P147" i="1"/>
  <c r="Q146" i="1"/>
  <c r="P146" i="1"/>
  <c r="Q145" i="1"/>
  <c r="P145" i="1"/>
  <c r="Q144" i="1"/>
  <c r="P144" i="1"/>
  <c r="Q143" i="1"/>
  <c r="P143" i="1"/>
  <c r="Q142" i="1"/>
  <c r="P142" i="1"/>
  <c r="Q141" i="1"/>
  <c r="P141" i="1" s="1"/>
  <c r="Q112" i="1"/>
  <c r="P112" i="1"/>
  <c r="Q111" i="1"/>
  <c r="P111" i="1"/>
  <c r="Q87" i="1"/>
  <c r="P87" i="1"/>
  <c r="Q86" i="1"/>
  <c r="P86" i="1"/>
  <c r="Q59" i="1"/>
  <c r="P59" i="1"/>
  <c r="Q58" i="1"/>
  <c r="P58" i="1"/>
  <c r="Q31" i="1"/>
  <c r="P31" i="1"/>
  <c r="Q30" i="1"/>
  <c r="P30" i="1"/>
  <c r="Q29" i="1"/>
  <c r="Q28" i="1"/>
  <c r="Q27" i="1"/>
  <c r="Q26" i="1"/>
  <c r="Q25" i="1"/>
  <c r="P25" i="1" s="1"/>
  <c r="Q6" i="1"/>
  <c r="P6" i="1"/>
  <c r="Q5" i="1"/>
  <c r="P5" i="1"/>
  <c r="P26" i="1" l="1"/>
  <c r="P27" i="1" s="1"/>
  <c r="P28" i="1" s="1"/>
  <c r="P29" i="1" s="1"/>
  <c r="L148" i="1" l="1"/>
  <c r="L146" i="1"/>
  <c r="L145" i="1"/>
  <c r="L143" i="1"/>
  <c r="L144" i="1"/>
  <c r="K148" i="1" l="1"/>
  <c r="K146" i="1"/>
  <c r="K145" i="1"/>
  <c r="K144" i="1"/>
  <c r="K143" i="1"/>
  <c r="Q4" i="1" l="1"/>
  <c r="P4" i="1"/>
  <c r="Q3" i="1"/>
  <c r="P3" i="1"/>
  <c r="Q2" i="1"/>
  <c r="P2" i="1"/>
</calcChain>
</file>

<file path=xl/sharedStrings.xml><?xml version="1.0" encoding="utf-8"?>
<sst xmlns="http://schemas.openxmlformats.org/spreadsheetml/2006/main" count="689" uniqueCount="369">
  <si>
    <t>Peer Reviews</t>
  </si>
  <si>
    <t>Always Include</t>
  </si>
  <si>
    <t>Requirements</t>
  </si>
  <si>
    <t>Always include</t>
  </si>
  <si>
    <t>Component</t>
  </si>
  <si>
    <r>
      <t xml:space="preserve">Practices / </t>
    </r>
    <r>
      <rPr>
        <b/>
        <u/>
        <sz val="12"/>
        <rFont val="Times New Roman"/>
        <family val="1"/>
      </rPr>
      <t>Additional Required Info</t>
    </r>
    <r>
      <rPr>
        <b/>
        <u/>
        <sz val="14"/>
        <rFont val="Times New Roman"/>
        <family val="1"/>
      </rPr>
      <t>rmation</t>
    </r>
  </si>
  <si>
    <t>ATM Notes</t>
  </si>
  <si>
    <t>Forensic</t>
  </si>
  <si>
    <t>Circumstantial</t>
  </si>
  <si>
    <t>Intent</t>
  </si>
  <si>
    <t>Testimony</t>
    <phoneticPr fontId="0" type="noConversion"/>
  </si>
  <si>
    <r>
      <t>File Name for:</t>
    </r>
    <r>
      <rPr>
        <b/>
        <sz val="8"/>
        <rFont val="Times New Roman"/>
        <family val="1"/>
      </rPr>
      <t xml:space="preserve">
Forensic Evidence</t>
    </r>
    <r>
      <rPr>
        <b/>
        <sz val="10"/>
        <rFont val="Times New Roman"/>
        <family val="1"/>
      </rPr>
      <t xml:space="preserve">
Circumstantial Evidence
Evidence of Intent</t>
    </r>
  </si>
  <si>
    <t>Implementation
Characterization</t>
  </si>
  <si>
    <r>
      <t xml:space="preserve">Local Interpretive Guidance
</t>
    </r>
    <r>
      <rPr>
        <b/>
        <sz val="12"/>
        <color indexed="30"/>
        <rFont val="Times New Roman"/>
        <family val="1"/>
      </rPr>
      <t>Model Guidance</t>
    </r>
    <r>
      <rPr>
        <b/>
        <sz val="12"/>
        <rFont val="Times New Roman"/>
        <family val="1"/>
      </rPr>
      <t xml:space="preserve">
LA/QA Comments/Suggestions/Replacements</t>
    </r>
  </si>
  <si>
    <t>DEV Org-Unit
Characterization</t>
  </si>
  <si>
    <t>SVC Org-Unit
Characterization</t>
  </si>
  <si>
    <t>Implementation</t>
  </si>
  <si>
    <r>
      <t>Observations:</t>
    </r>
    <r>
      <rPr>
        <b/>
        <sz val="12"/>
        <rFont val="Times New Roman"/>
        <family val="1"/>
      </rPr>
      <t xml:space="preserve">
</t>
    </r>
    <r>
      <rPr>
        <sz val="12"/>
        <rFont val="Times New Roman"/>
        <family val="1"/>
      </rPr>
      <t xml:space="preserve">Strength
</t>
    </r>
    <r>
      <rPr>
        <b/>
        <sz val="12"/>
        <color indexed="10"/>
        <rFont val="Times New Roman"/>
        <family val="1"/>
      </rPr>
      <t xml:space="preserve">Major Weakness
</t>
    </r>
    <r>
      <rPr>
        <sz val="12"/>
        <color indexed="10"/>
        <rFont val="Times New Roman"/>
        <family val="1"/>
      </rPr>
      <t>Minor Weakness</t>
    </r>
  </si>
  <si>
    <t>Information Needed/Interview Questions
Improvement Opportunity/Improvement Action
Finding</t>
  </si>
  <si>
    <t>PR 2.2</t>
  </si>
  <si>
    <t>Select work products to be peer reviewed.</t>
  </si>
  <si>
    <t>Note: Peer reviews are typically performed at the project level, although they can be applied to a wide range of work products.</t>
  </si>
  <si>
    <t>2.2D</t>
  </si>
  <si>
    <t>b</t>
  </si>
  <si>
    <t>Value: Manages costs by targeting critical work products for peer review.</t>
  </si>
  <si>
    <t>This may be done at an organizational level (e.g., "all control documents must undergo peer review") or at a project level.  The hope is that the organization/project has made explicit decisions as to where the investment in peer reviews is most likely to provide the greatest value.</t>
  </si>
  <si>
    <t>Value</t>
  </si>
  <si>
    <r>
      <rPr>
        <b/>
        <sz val="11"/>
        <rFont val="Times New Roman"/>
        <family val="1"/>
      </rPr>
      <t>Vitamin Shoppe Industries, Inc.</t>
    </r>
    <r>
      <rPr>
        <sz val="10"/>
        <rFont val="Times New Roman"/>
        <family val="1"/>
      </rPr>
      <t xml:space="preserve">
India (11)
Agile</t>
    </r>
  </si>
  <si>
    <t>Project Procedure tab section Peer Review process of VSI_PMSS - Agile (QMS)_V1.9.xlsx states "Perform code review using code review checklist and update code as per review comments. Update code review checklist with observations/findings against each checklist point. Notify developer with all the findings and get the findings closed in timely manner."</t>
  </si>
  <si>
    <t>VSI_PMSS - Agile (QMS)_V1.9.xlsx
VSI_PMSS_SLDL_Approval.pdf</t>
  </si>
  <si>
    <t>In the provided 'VSI_QMS_V1.xlsx_Quality Mgmt Activities' tab within PMSS specifically focusing on the 'Buddy review/ Paired Programming/Peer Code review' activity, both the 'Description' and 'Quality Record Produced' fields are devoid of information.</t>
  </si>
  <si>
    <t>IO: The project team is recommended to revise the PMSS in order to record the specifics of the peer review process.</t>
  </si>
  <si>
    <t xml:space="preserve">VSI_PMSS - Agile (QMS)_V1.9.xlsx </t>
  </si>
  <si>
    <t>Project provided the Code Review Checklists, these contain the following defects from the VSI_OMS_Code Review.xlsx attached in PR 2.1.docx
OMS-6383
OMS-6352
OMS-6260
OMS-6219
OMS-6216</t>
  </si>
  <si>
    <t xml:space="preserve"> </t>
  </si>
  <si>
    <t>Review Checklists</t>
  </si>
  <si>
    <r>
      <rPr>
        <b/>
        <sz val="11"/>
        <rFont val="Times New Roman"/>
        <family val="1"/>
      </rPr>
      <t>AFG-SAP Move to RISE</t>
    </r>
    <r>
      <rPr>
        <sz val="10"/>
        <rFont val="Times New Roman"/>
        <family val="1"/>
      </rPr>
      <t xml:space="preserve">
India (90)
Traditional</t>
    </r>
  </si>
  <si>
    <t>IO: PMSS was not approved inline with project timelines</t>
  </si>
  <si>
    <t>PMSS1 AFG_V1.0
AFG PMSS Approval.png</t>
  </si>
  <si>
    <t>Under Quality Management Activities sheet , Peer review and inspection of the Requirements Design, External Design , Internal Design , coding and testing is mentioned . The PM is responsible for this activity.and WPI form will be used for completing this activity.JIRA tool is also used for capturing and storing comments as documented in PMSS</t>
  </si>
  <si>
    <t>PMSS1 AFG_V1.0</t>
  </si>
  <si>
    <r>
      <rPr>
        <b/>
        <sz val="11"/>
        <rFont val="Times New Roman"/>
        <family val="1"/>
      </rPr>
      <t>Banco Davivienda</t>
    </r>
    <r>
      <rPr>
        <sz val="10"/>
        <rFont val="Times New Roman"/>
        <family val="1"/>
      </rPr>
      <t xml:space="preserve">
Colombia (56)
Hybrid</t>
    </r>
  </si>
  <si>
    <r>
      <rPr>
        <b/>
        <sz val="11"/>
        <rFont val="Times New Roman"/>
        <family val="1"/>
      </rPr>
      <t>BMW</t>
    </r>
    <r>
      <rPr>
        <sz val="10"/>
        <rFont val="Times New Roman"/>
        <family val="1"/>
      </rPr>
      <t xml:space="preserve">
India (23)
Agile</t>
    </r>
  </si>
  <si>
    <t>PMSS Agile - CMMI BMW FS DevOps_v1.4 2025 is the latest PMSS.  Under quality management activities, work products identified for peer review are Design &amp; Code. (Code review checklist provided by client)</t>
  </si>
  <si>
    <t>PMSS Agile - CMMI BMW FS DevOps_v1.4 2025 
Code review checklist
Design review checklist</t>
  </si>
  <si>
    <t>2.2S</t>
  </si>
  <si>
    <r>
      <rPr>
        <b/>
        <sz val="11"/>
        <rFont val="Times New Roman"/>
        <family val="1"/>
      </rPr>
      <t>Amerisource Bergen</t>
    </r>
    <r>
      <rPr>
        <sz val="10"/>
        <rFont val="Times New Roman"/>
        <family val="1"/>
      </rPr>
      <t xml:space="preserve">
India (13)
Traditional</t>
    </r>
  </si>
  <si>
    <t>PMSS is shared is from IDCP tool , Excel extract is shared . Approval records shows plan to be approved on 24th feb.</t>
  </si>
  <si>
    <t>PMSS1 ABC (1)
Revision_approval_history.png</t>
  </si>
  <si>
    <t xml:space="preserve">PMSS states under Quality management activities sheet Technical Design Review , Work Product Review and Inspection and Peer Review during requirement design phase. </t>
  </si>
  <si>
    <t>PMSS1 ABC (1)</t>
  </si>
  <si>
    <t xml:space="preserve">Coding activity is mentioned with description as "Peer review and inspection of codes". </t>
  </si>
  <si>
    <t>Evidence from automated code review tools.pdf</t>
  </si>
  <si>
    <r>
      <rPr>
        <b/>
        <sz val="11"/>
        <rFont val="Times New Roman"/>
        <family val="1"/>
      </rPr>
      <t>Bell Canada</t>
    </r>
    <r>
      <rPr>
        <sz val="10"/>
        <rFont val="Times New Roman"/>
        <family val="1"/>
      </rPr>
      <t xml:space="preserve">
Philippines (9)
Traditional</t>
    </r>
  </si>
  <si>
    <t>The PR selection criteria has been defined in the PMSS [Quality Management Activities] sheet
as below:
-All Design Documents
-All code changes
-All unit test results
-Implementation Plan (MOP) / Implementation Checklist</t>
    <phoneticPr fontId="1" type="noConversion"/>
  </si>
  <si>
    <t>PMSS PH-14-00598 - MTS Legacy AMS.xls</t>
    <phoneticPr fontId="1" type="noConversion"/>
  </si>
  <si>
    <r>
      <rPr>
        <b/>
        <sz val="10"/>
        <rFont val="Times New Roman"/>
        <family val="1"/>
      </rPr>
      <t>Banco de Seguros del Estado</t>
    </r>
    <r>
      <rPr>
        <sz val="10"/>
        <rFont val="Times New Roman"/>
        <family val="1"/>
      </rPr>
      <t xml:space="preserve">
Uruguay (5) 
Hybrid</t>
    </r>
  </si>
  <si>
    <t>PR 2.1</t>
  </si>
  <si>
    <t>Develop and keep updated procedures and supporting materials used to prepare for and perform peer reviews.</t>
  </si>
  <si>
    <t>2.1D</t>
  </si>
  <si>
    <t>Value: Maximizes efficiency and effectiveness of finding issues in peer reviews.</t>
  </si>
  <si>
    <t>Many organizations will have developed checklists for (1) attributes to be incorporated, and (2) common defects.  These checklists are typically unique to each work product.  For example, requirements should be clear, concise, non-conflicting, testable, etc.  Common defects include failure to include non-functional requirements, blending implementation detail, etc.  Such supporting material will evolve over time, growing to include new desirable attributes or new classes of defects to be avoided.</t>
  </si>
  <si>
    <t>Project Procedure tab section Peer Review process of VSI_PMSS - Agile (QMS)_V1.9.xlsx states "Perform code review using code review checklist and update code as per review comments. Update code review checklist with observations/findings against each checklist point. Notify developer with all the findings and get the findings closed in timely manner. Update checklist every quarter part of defect prevention process."</t>
  </si>
  <si>
    <r>
      <rPr>
        <sz val="10"/>
        <rFont val="Times New Roman"/>
        <family val="1"/>
      </rPr>
      <t>Peer Review Evidence is shared but it has data for action as Fixed and NA as no action required and blank enteries are where no action is required</t>
    </r>
    <r>
      <rPr>
        <sz val="10"/>
        <color rgb="FFFF0000"/>
        <rFont val="Times New Roman"/>
        <family val="1"/>
      </rPr>
      <t xml:space="preserve"> </t>
    </r>
    <r>
      <rPr>
        <sz val="10"/>
        <rFont val="Times New Roman"/>
        <family val="1"/>
      </rPr>
      <t>Review start date is Feb 2024 and End date is April 2024.</t>
    </r>
    <r>
      <rPr>
        <sz val="10"/>
        <color rgb="FFFF0000"/>
        <rFont val="Times New Roman"/>
        <family val="1"/>
      </rPr>
      <t xml:space="preserve">
</t>
    </r>
    <r>
      <rPr>
        <sz val="10"/>
        <rFont val="Times New Roman"/>
        <family val="1"/>
      </rPr>
      <t xml:space="preserve">RFI response : This is brownfield project(lift &amp; shift) where Project is  upgrading the system from lower version to higher version. There is no new  requirements  designed. Scope is to ensure all functionality works(post upgrade) same as it used to before the upgrade. Hence the peer review is done for the remediated code as new development is not in scope. Evidence for peer review of code remediation is attached. </t>
    </r>
  </si>
  <si>
    <t>IO: Project team is recommended to keep updated the PMSS with Peer review activities planned aligned  with current project scope. Mismatch between planned and executed peer review activities creates ambiguity .</t>
  </si>
  <si>
    <t>Peer Review Evidence</t>
  </si>
  <si>
    <r>
      <rPr>
        <sz val="10"/>
        <rFont val="Times New Roman"/>
        <family val="1"/>
      </rPr>
      <t xml:space="preserve">CC Remediation Review Checklist is shared which is a review checklist for code remediation. </t>
    </r>
    <r>
      <rPr>
        <sz val="10"/>
        <color rgb="FFFF0000"/>
        <rFont val="Times New Roman"/>
        <family val="1"/>
      </rPr>
      <t xml:space="preserve">This type of review is not mentioned in PMSS </t>
    </r>
  </si>
  <si>
    <t>CC Remediation Review Checklist</t>
  </si>
  <si>
    <t>PMSS Agile - CMMI BMW FS DevOps_v1.4 2025 is the latest PMSS.  Under quality management activities, work products identified for peer review are Design &amp; Code.</t>
  </si>
  <si>
    <t xml:space="preserve">PMSS Agile - CMMI BMW FS DevOps_v1.4 2025 
</t>
  </si>
  <si>
    <t>2.1S</t>
  </si>
  <si>
    <t>Design review checklist &amp; Code review checklists are used for peer review</t>
  </si>
  <si>
    <t>Code review checklist
Design review checklist</t>
  </si>
  <si>
    <t xml:space="preserve">PMSS states under Quality management activities sheet Technical Design Review , Work Product Review and Inspection and Peer Review during requirement design phase.  </t>
  </si>
  <si>
    <t>Coding activity is mentioned with description as "Peer review and inspection of codes". Code review checklist is shared which has Salesforce Best Practices Checks</t>
  </si>
  <si>
    <t>Code Review CheckList</t>
  </si>
  <si>
    <t xml:space="preserve">Test plan and User story reivew is shared .
User stories are reviewed using JIRA tool. User story CRM 95114 is shared where All the requirements are captured in the JIRA story,BA team gives walk through of the story and Dev team post and question on the story for more clarification (if any) - This completed review of requirements Once all the question and closed, the PO team works to get the sign-off on the requirements. Once the sign off is given by the Business. The PO team competes the Requirements Sign off task on the story </t>
  </si>
  <si>
    <t>User story review.docx</t>
  </si>
  <si>
    <t>There are checklists defined of Peer Review by development phases:
-Design Checklist
-Code Checklist
-Unit Test Result Checklist</t>
    <phoneticPr fontId="1" type="noConversion"/>
  </si>
  <si>
    <t>MEC Development Process Workflow v1.7.xlsx</t>
    <phoneticPr fontId="1" type="noConversion"/>
  </si>
  <si>
    <t>The metrics for Design has been defined in PMSS [Quality Objectives] sheet:
-ID Peer Review Defect Density - (Defect/100page)</t>
    <phoneticPr fontId="1" type="noConversion"/>
  </si>
  <si>
    <t>There is no evidence to show the defnied metrics for Coding / UT.
The project answered by RFI:
The Quality Objectives in PMSS in IDCP was not updated since as advised PH CSE Metrics focal, the separate Metrics and Analysis Plan function in IDCP is used instead. The information in the Quality Objectives section in the PMSS should be ignored.</t>
    <phoneticPr fontId="1" type="noConversion"/>
  </si>
  <si>
    <t>Improvement Opportunity: Project can check &amp; upd the PMSS every year to make the PMSS document fully met the project situation.</t>
    <phoneticPr fontId="1" type="noConversion"/>
  </si>
  <si>
    <t>The Code Quality Standards and document standards have been created and stored in box</t>
    <phoneticPr fontId="1" type="noConversion"/>
  </si>
  <si>
    <t>PR 2.3</t>
  </si>
  <si>
    <t>Prepare and perform peer reviews on selected work products using established procedures.</t>
  </si>
  <si>
    <t>2.3D</t>
  </si>
  <si>
    <t>Value: Reduces cost by thorough and consistent review to detect work product issues.</t>
  </si>
  <si>
    <t xml:space="preserve">A "peer review" is a proactive search for defects in a work product - which is different than a "review for approval" or a "concept review."  Peer reviews can take many different forms - formal "Fagan" inspections, group reviews, individual reviews, etc.  Some may be conducted in a common setting (i.e., in a conference room), while others may use collaborative tools to provide asynchronous feedback.  </t>
  </si>
  <si>
    <t>Screenshots of Code Review Meeting within PR 2.3.docx</t>
  </si>
  <si>
    <t>Review checkists</t>
  </si>
  <si>
    <t>CC Remediation Peer Review Checklist.xls</t>
  </si>
  <si>
    <t>Peer review is integral part of build phase of the Project plan.
Communication of peer review results: Work Product(file with review items) are huge(Approx 3.3 millions record). Hence, Project  collaboration tools(SharePoint/Box) to store documents and MS Teams &amp; Team Meetings for communication. Evidences for communication attached.</t>
  </si>
  <si>
    <t>Peer Review Communication - MS Teams.pdf
Peer Review Communication - Team Meeting.pdf</t>
  </si>
  <si>
    <t>No other type of peer review evidences available as per documented in PMSS as  no new  requirements  designed . Scope is to ensure all functionality works(post upgrade) same as it used to before the upgrade. Hence only code remediation review is in scope</t>
  </si>
  <si>
    <t>2.3S</t>
  </si>
  <si>
    <t>For design review, developer initiates review after updating the design in the confluence page, email notification is sent to reviewer. Reviewer adds comment in the confluence and notification is sent to developer. Once the review comments were closed, story will be moved to in-review (review with customer during sprint review meeting)</t>
  </si>
  <si>
    <t>Design review doc</t>
  </si>
  <si>
    <t>For code review, pull request is created, sent for review. Email notification is sent to the reviewer .Action taken on Review comments and approval from reviewer.Pull request after approval from reviewers and ready to be merged.</t>
  </si>
  <si>
    <t>Code review  doc</t>
  </si>
  <si>
    <t>Peer Review Process</t>
  </si>
  <si>
    <t>PAT: A "process doc" can only show INTENT - it doesn't prove the activity was actually performed.</t>
  </si>
  <si>
    <t>Code Review CheckList-CRM-95114.xlsx
Evidence from automated code review tools.pdf</t>
  </si>
  <si>
    <t>PAT: If it's just the empty checklist, it's INTENT.  If it's a populated template, then it's FORENSIC as it proves the peer review was actually conducted.</t>
  </si>
  <si>
    <t>PAT: Again, I can't tell if you're talking about how it SHOULD be done (proc doc) or how it WAS done (Forensic)</t>
  </si>
  <si>
    <t>A sample shows in ID phase,  IDCP is used to plan the  peer review and the review finding defects are also recorded &amp; tracked in the IDCP tool.</t>
    <phoneticPr fontId="1" type="noConversion"/>
  </si>
  <si>
    <t>MTS Legacy AMS_WPIF_F14_WPI.xlsx</t>
    <phoneticPr fontId="1" type="noConversion"/>
  </si>
  <si>
    <t>A sample shows that ID Checklist is used for both self check &amp; peer review.</t>
    <phoneticPr fontId="1" type="noConversion"/>
  </si>
  <si>
    <t>BellMTS_MEC 24020_AD and IDD Checklist v2.0.xlsx</t>
    <phoneticPr fontId="1" type="noConversion"/>
  </si>
  <si>
    <t>Coding / UT / Implementation phase apply the same procedure and managed tool for PR as mentioned above ID phase.</t>
    <phoneticPr fontId="1" type="noConversion"/>
  </si>
  <si>
    <t>BellMTS_MEC 24020_AD and IDD Checklist v2.0.xlsx
MTS Legacy AMS_WPIF20_WPI.xlsx
BellMTS_MEC 24090_UTR Checklist v1.0.xls
MTS Legacy AMS_WPIF_F75_WPI.xlsx
BellMTS_MEC 24096_Implementation_Checklist.xlsx
MTS Legacy AMS_WPIF88_WPI.xlsx</t>
    <phoneticPr fontId="1" type="noConversion"/>
  </si>
  <si>
    <t>PR 2.4</t>
  </si>
  <si>
    <t>Resolve issues identified in peer reviews.</t>
  </si>
  <si>
    <t>2.4D</t>
  </si>
  <si>
    <t>Value: Reduces rework, costs, and increases quality.</t>
  </si>
  <si>
    <t>Peer reviews typically identify "candidate issues" that, once validated, need to be addressed.  Typically this is "find the defect, fix the defect," although in some cases, the disposition may be to defer the resolution.  Some remediated work products may warrant a subsequent peer review, typically due to the critical nature of the work product or the severity of the detected defect(s).</t>
  </si>
  <si>
    <t>CC Remediation Review Checklist.xlsx</t>
  </si>
  <si>
    <t>IO: Project team is recommended to capture closure of review comments as well for end to end tracking</t>
  </si>
  <si>
    <t>Peer Review Communication - MS Teams.pdf</t>
  </si>
  <si>
    <t>For design review, developer initiates review after updating the design in the confluence page, email notification is sent to reviewer. Reviewer adds comment in the confluence and notification is sent to developer. Once the review comments are closed, story will be moved to in-review (review with customer during sprint review meeting)</t>
  </si>
  <si>
    <t>Design review closure</t>
  </si>
  <si>
    <t>2.4S</t>
  </si>
  <si>
    <t>Code review closure</t>
  </si>
  <si>
    <t xml:space="preserve">Code Review CheckList-CRM-95114.xlsx - Evidence shared review comments from peer review conducted. Automated tool evidence is also shared. </t>
  </si>
  <si>
    <t>Code Review CheckList-CRM-95114.xlsx</t>
  </si>
  <si>
    <t>For Review process communication, Project team uses JIRA tool for  meeting on peer review. Review comments are captured in the shared file</t>
  </si>
  <si>
    <t>Review process communication.docx</t>
  </si>
  <si>
    <t>A sample shows the defects recorded in IDCP of Peer Review has been updated &amp; tracked by several attributes such as:
-Severity
-Priority
-Defect Type
-Root Cause
-Status</t>
    <phoneticPr fontId="1" type="noConversion"/>
  </si>
  <si>
    <t>MTS Legacy AMS_WPIF20_WPI.xlsx</t>
    <phoneticPr fontId="1" type="noConversion"/>
  </si>
  <si>
    <t>The defects fixed process &amp; additional comment &amp; approval chain are tracking by IDCP.</t>
    <phoneticPr fontId="1" type="noConversion"/>
  </si>
  <si>
    <t>PR 3.1</t>
  </si>
  <si>
    <t>Analyze results and data from peer reviews.</t>
  </si>
  <si>
    <t>3.1D</t>
  </si>
  <si>
    <t>Value: Increases the efficiency and effectiveness of the process for performing peer reviews.</t>
  </si>
  <si>
    <t>It is imperative to capture sufficient contextual information about the defect to allow for subsequent analysis.  The intent of this practice is to evolve from defect detection to defect prevention.  By analyzing the highly populated defect classes, the organization/project can explore ways to eliminate them through heightened awareness, training, bools, etc.  You'll know you're successful in this regard if the defect density has a downward slope over time.</t>
  </si>
  <si>
    <t>VSI_OMS_Code Review.xlsx contains analysis of code review results for 5 months (August 2024-January 2025). Analysis showed numerous code standard violations as demonstrated in the trend chart of the report.</t>
  </si>
  <si>
    <t>VSI_OMS_Code Review.xlsx  attachment in PR 3.1.docx</t>
  </si>
  <si>
    <t>It was evident in the recent retrospective meeting, the team collectively agreed to adopt the SonarLint plugin, a real-time code assessment tool. This decision aims to significantly improve code quality and maintainability. Consequently, all team members were mandated to incorporate SonarLint into their regular development routines, integrating it as a standard component of their workflow.</t>
  </si>
  <si>
    <t>PR 3.1.docx</t>
  </si>
  <si>
    <t>Review Analysis sheet has the details about where review action type was categorized as Auto, Manual and Pseudo which is only trend chart.</t>
  </si>
  <si>
    <t>Peer Review defect analysis</t>
  </si>
  <si>
    <t xml:space="preserve">No Actions listing is available post analysis. </t>
  </si>
  <si>
    <t>IO: Project is recommended to conduct further analysis on identifying root caused for identify improvement actions or other  by using analysis result to improvement quality &amp; performance</t>
  </si>
  <si>
    <t>IO: Project is recommended to  communicate peer review analysis results</t>
  </si>
  <si>
    <t>Team has shared peer review defect analysis bases on the defects type &amp; frequency. Team has performed pareto analysis and identified defects type contributing more. 5 why analsysis is performed and action plan is taken.
Frequency - Monthly once.Agile Team will be part of the analysis.Communication is part of Retro meeting.</t>
  </si>
  <si>
    <t>RFI - What is the frequency of doing analysis. who all will be part of analysis. After identifying the action plan is this communicated to all the stakeholder! (Closed)</t>
  </si>
  <si>
    <t>RCM Peer review defect analysis v0.3</t>
  </si>
  <si>
    <t>3.1S</t>
  </si>
  <si>
    <t>Bug tracking.xlsx Evidence is shared for analysing defects from peer review . Analysis shows following categories : Codding Stds ,Logical Optimization, Naming Conversion, Security and Utility Class for issues found.</t>
  </si>
  <si>
    <t xml:space="preserve">Bug tracking.xlsx </t>
  </si>
  <si>
    <t>IO: Project team is recommended to create action log with proper tracking of status and dates etc and communicate the results to relevant stakeholders</t>
  </si>
  <si>
    <t>Communication of Results is also not observed.</t>
  </si>
  <si>
    <t>A snapshot shows a Perform Deep Dive for analyzing the results of 2024 was planned in Feb 2025.</t>
    <phoneticPr fontId="1" type="noConversion"/>
  </si>
  <si>
    <t>2024 Defect Analysis - Action Item - IDCP_ACT20.png</t>
    <phoneticPr fontId="1" type="noConversion"/>
  </si>
  <si>
    <t xml:space="preserve">The PR 2024 defect analysis report used Pareto Diagram to analyze the defect group and Injected phase for 114 defect records. 
-The top 3 for defect group: (which are include 68% of all the defects in 2024)
1.OM. Miscellaneous Error-Project Planning for instance.
2.DD. Documentation Error in Design
3.DB. Unclear/inadequate/incomplete design
-The top 3 for Injected phase: (which are include 81% of all the defects in 2024)
1.Other Occurrences
2.Design
3.Test
</t>
    <phoneticPr fontId="1" type="noConversion"/>
  </si>
  <si>
    <t>MTS Defects Analysis 2024.xls</t>
    <phoneticPr fontId="1" type="noConversion"/>
  </si>
  <si>
    <t>A evidence shows that a deepdive planned for the project about analyzing 2024 defects data. But no details of improvement actions provided by project.</t>
    <phoneticPr fontId="0" type="noConversion"/>
  </si>
  <si>
    <t>Information Needed: Could you pls provide the improvement action or other follow up actions by using analysis result to improvement quality &amp; performance</t>
    <phoneticPr fontId="1" type="noConversion"/>
  </si>
  <si>
    <t>2024 Defect Analysis - Action Item - IDCP_ACT20.png</t>
    <phoneticPr fontId="0" type="noConversion"/>
  </si>
  <si>
    <t xml:space="preserve">                              Practice Group Ratings</t>
  </si>
  <si>
    <t>DEV</t>
  </si>
  <si>
    <t>SVC</t>
  </si>
  <si>
    <t>Level 2 Practice Group</t>
  </si>
  <si>
    <t>Level 3 Practice Group</t>
  </si>
  <si>
    <t>NOTE!!!  Due to the EXTENSIVE use of merged cells and conditional formatting please observe the following guidelines:</t>
  </si>
  <si>
    <t xml:space="preserve">1.  If there is a need to add a row, do not add it as the first row or after the last row of a merged group of cells.  That is, don't insert a new row at the very top </t>
  </si>
  <si>
    <t>or very bottom of a set of merged cells as Excel may not handle this as you might expect!</t>
  </si>
  <si>
    <t>2.  Never insert a row above, or directly below, a VALUE row or a PRACTICE row.  There really should be no need to do so anyway.</t>
  </si>
  <si>
    <t xml:space="preserve">3.  If you delete the top row of a merged cell set, you are most likely going to lose the text in the merged cells.  Fill in information starting at the top row &amp; </t>
  </si>
  <si>
    <t>work your way down.  That way, you are less likely to need to delete the top row.</t>
  </si>
  <si>
    <t>Column</t>
  </si>
  <si>
    <t xml:space="preserve">The Practice Area (PA) worksheets use the following standards and naming conventions: </t>
  </si>
  <si>
    <t>A</t>
  </si>
  <si>
    <r>
      <t>Component /</t>
    </r>
    <r>
      <rPr>
        <b/>
        <sz val="12"/>
        <rFont val="Arial"/>
        <family val="2"/>
      </rPr>
      <t xml:space="preserve"> Implementation</t>
    </r>
  </si>
  <si>
    <t>This column provides the practice number and types of implementations that may be explored:</t>
  </si>
  <si>
    <t>The "Proc. Doc." lines are intended to capture observations about process documentation, procedures, guidelines, templates, etc.  (The infrastructure / "rule book" kinda stuff).</t>
  </si>
  <si>
    <t>With only a few notable exceptions (e.g., PAD), "Proc. Doc." observations should be marked as &lt;Intent&gt; in Column F.</t>
  </si>
  <si>
    <t xml:space="preserve">The "ORG-Level Implementation/Support (if any)" rows are intended to capture observations about organization-level implementations (that is, practices performed at the organization, </t>
  </si>
  <si>
    <r>
      <t xml:space="preserve">rather than the project level).  Practices are </t>
    </r>
    <r>
      <rPr>
        <u/>
        <sz val="10"/>
        <rFont val="Arial"/>
        <family val="2"/>
      </rPr>
      <t>usually</t>
    </r>
    <r>
      <rPr>
        <sz val="10"/>
        <rFont val="Arial"/>
        <family val="2"/>
      </rPr>
      <t xml:space="preserve"> performed at the org-level OR the project-level, but not both.</t>
    </r>
  </si>
  <si>
    <t>Each project implementation starts off with five rows.  It is recommended that you use REPLACE to put the project names (or an abbreviated form) in this column.</t>
  </si>
  <si>
    <t>If additional lines must be inserted for the same implementation, follow the guidelines in rows 1-6 above.</t>
  </si>
  <si>
    <t>NOTE: Many of the worksheets have recently been enhanced (1/2022) to start with 2 DEV and 2 SVC projects.   Having conducted a number  of multiple-model appraisals, I've</t>
  </si>
  <si>
    <t>determined that it's easiest to start with this and delete what is not needed than to add this complexity in later.</t>
  </si>
  <si>
    <t>B</t>
  </si>
  <si>
    <r>
      <t>Practices/</t>
    </r>
    <r>
      <rPr>
        <b/>
        <sz val="12"/>
        <rFont val="Arial"/>
        <family val="2"/>
      </rPr>
      <t>Additional Required Information</t>
    </r>
    <r>
      <rPr>
        <b/>
        <sz val="14"/>
        <rFont val="Arial"/>
        <family val="2"/>
      </rPr>
      <t xml:space="preserve"> / </t>
    </r>
    <r>
      <rPr>
        <b/>
        <u/>
        <sz val="14"/>
        <rFont val="Arial"/>
        <family val="2"/>
      </rPr>
      <t>Observations</t>
    </r>
    <r>
      <rPr>
        <b/>
        <sz val="14"/>
        <rFont val="Arial"/>
        <family val="2"/>
      </rPr>
      <t xml:space="preserve">: Strength / </t>
    </r>
    <r>
      <rPr>
        <b/>
        <sz val="14"/>
        <color indexed="10"/>
        <rFont val="Arial"/>
        <family val="2"/>
      </rPr>
      <t xml:space="preserve">Major Weakness / </t>
    </r>
    <r>
      <rPr>
        <sz val="14"/>
        <color indexed="10"/>
        <rFont val="Arial"/>
        <family val="2"/>
      </rPr>
      <t>Minor Weakness</t>
    </r>
  </si>
  <si>
    <r>
      <t xml:space="preserve">This column providesthe practice and value statements, any "Additional Required Information," and the ATMs' observations of strength and </t>
    </r>
    <r>
      <rPr>
        <b/>
        <sz val="10"/>
        <color indexed="10"/>
        <rFont val="Arial"/>
        <family val="2"/>
      </rPr>
      <t>weakness</t>
    </r>
    <r>
      <rPr>
        <sz val="10"/>
        <rFont val="Arial"/>
        <family val="2"/>
      </rPr>
      <t xml:space="preserve"> related to the practice.</t>
    </r>
  </si>
  <si>
    <r>
      <t xml:space="preserve">If the &lt;Implementation Characterization&gt; (column I) is "FM" ("Fully Met"), only Strengths and </t>
    </r>
    <r>
      <rPr>
        <sz val="10"/>
        <color rgb="FFFF0000"/>
        <rFont val="Arial"/>
        <family val="2"/>
      </rPr>
      <t>Minor Weaknesses</t>
    </r>
    <r>
      <rPr>
        <sz val="10"/>
        <rFont val="Arial"/>
        <family val="2"/>
      </rPr>
      <t xml:space="preserve"> may be documented for that Implementation.</t>
    </r>
  </si>
  <si>
    <r>
      <t xml:space="preserve">If the &lt;Implementation Characterization&gt; (column I) is less than FM (i.e., LM, PM, or DM), a </t>
    </r>
    <r>
      <rPr>
        <b/>
        <sz val="10"/>
        <color rgb="FFFF0000"/>
        <rFont val="Arial"/>
        <family val="2"/>
      </rPr>
      <t>Major Weakness</t>
    </r>
    <r>
      <rPr>
        <sz val="10"/>
        <rFont val="Arial"/>
        <family val="2"/>
      </rPr>
      <t xml:space="preserve"> MUST be documented for that Implementation.</t>
    </r>
  </si>
  <si>
    <r>
      <t xml:space="preserve">With the exception of </t>
    </r>
    <r>
      <rPr>
        <sz val="10"/>
        <color indexed="10"/>
        <rFont val="Arial"/>
        <family val="2"/>
      </rPr>
      <t xml:space="preserve">observations of weakness </t>
    </r>
    <r>
      <rPr>
        <sz val="10"/>
        <rFont val="Arial"/>
        <family val="2"/>
      </rPr>
      <t>described above:</t>
    </r>
  </si>
  <si>
    <t>Observations authored by the ATMs should be written in non-italicized, black font.</t>
  </si>
  <si>
    <t>a.  Once these observations have been reviewed and found acceptable by the lead appraiser, they will be italicized.</t>
  </si>
  <si>
    <t>Observations authored by the lead appraiser should be written in non-italicized, blue font.</t>
  </si>
  <si>
    <t>a.  Once these observations have been reviewed and found acceptable by the ATMs, the ATM should italicized the observation and change it to black font.</t>
  </si>
  <si>
    <t>Essentially, an italicized, black font observation is an indication that the entire mini-team (including the lead appraiser), has reviewed the observation and has found it acceptable</t>
  </si>
  <si>
    <t>(i.e., it meets all the Attributes of a Good Observation documented below).</t>
  </si>
  <si>
    <t>Attributes of a Good Observation</t>
  </si>
  <si>
    <t>Statement of fact - not ATM "opinion" or "judgment"</t>
  </si>
  <si>
    <t>Use of numbers in the observation supports "statement of fact"</t>
  </si>
  <si>
    <t>C</t>
  </si>
  <si>
    <t>Based directly on a document or drawn directly from discussion group notes</t>
  </si>
  <si>
    <t>D</t>
  </si>
  <si>
    <t>Placed against the correct practice</t>
  </si>
  <si>
    <t>E</t>
  </si>
  <si>
    <t>Worded clearly</t>
  </si>
  <si>
    <t>F</t>
  </si>
  <si>
    <t>Stated in local jargon and terms</t>
  </si>
  <si>
    <t>G</t>
  </si>
  <si>
    <t>Passes the "Drop Test" (the observation, by itself, would allow an ATM to determine the practice area and pratice to which it relates).</t>
  </si>
  <si>
    <t>H</t>
  </si>
  <si>
    <t>Not attributable to the source (i.e., the person that said it)</t>
  </si>
  <si>
    <t>I</t>
  </si>
  <si>
    <r>
      <t xml:space="preserve">Does not contain the word "but" (or equivalent - "however", "although", etc.) </t>
    </r>
    <r>
      <rPr>
        <sz val="10"/>
        <color indexed="10"/>
        <rFont val="Arial"/>
        <family val="2"/>
      </rPr>
      <t xml:space="preserve">unless the </t>
    </r>
    <r>
      <rPr>
        <b/>
        <sz val="10"/>
        <color indexed="10"/>
        <rFont val="Arial"/>
        <family val="2"/>
      </rPr>
      <t>major</t>
    </r>
    <r>
      <rPr>
        <sz val="10"/>
        <color indexed="10"/>
        <rFont val="Arial"/>
        <family val="2"/>
      </rPr>
      <t>/minor weakness portion is in red</t>
    </r>
  </si>
  <si>
    <t>J</t>
  </si>
  <si>
    <t>NEVER use absolutes (like "never")</t>
  </si>
  <si>
    <t>K</t>
  </si>
  <si>
    <t>Has all fields (and colors) in the row filled in appropriately - most of this is done with conditional formatting anyway</t>
  </si>
  <si>
    <t>L</t>
  </si>
  <si>
    <t>Does not conflict with other observations (Resolve conflict)</t>
  </si>
  <si>
    <t>M</t>
  </si>
  <si>
    <t>Is not redundant with other observations (Consolidate redundant observations)</t>
  </si>
  <si>
    <t>N</t>
  </si>
  <si>
    <t>Does not use first person (e.g.,. I, we, our)</t>
  </si>
  <si>
    <t>ATM Notes / Information Needed / Interview Questions, Improvement Opportunity / Improvement Action, Finding</t>
  </si>
  <si>
    <t>This column is available to the ATM for documenting reminders, notes, information needed, interview questions, suggested improvements, etc.</t>
  </si>
  <si>
    <t>Notes intended for the ATM, but not intended to be left behind for the organization, are highlighted in blue (based on Conditional Formatting).</t>
  </si>
  <si>
    <t>Improvement Opportunities start with "IO: Consider" and are highlighted in pink.  These are NOT weaknesses against the model, but merely "consulting advice" from the ATM.</t>
  </si>
  <si>
    <t>Improvement Actions start with "IA: " and are highlighted in pink.  These are NOT weaknesses against the model, but recently implemented actions to address known weaknesses.</t>
  </si>
  <si>
    <t>Information Needed start with: "IN:" and are highlighted in pink.  This MAY be used by the ATM to highlight additional information needed for this Implementation.</t>
  </si>
  <si>
    <t>Findings may be written in the cell associated with the practice (i.e., the row in light green).</t>
  </si>
  <si>
    <t>Forensic Evidence</t>
  </si>
  <si>
    <t>If appropriate forensic evidence (documentation) is found for that implementation, "1" should be entered in this column.  Conditional formatting is used to turn the cell blue in this case.</t>
  </si>
  <si>
    <t>("Forensic evidence" - like blood splatter, DNA, or fingerprints, PROVES beyond a shadow of a doubt that the project is "guilty" of executing the practice.)</t>
  </si>
  <si>
    <t>Putting a "0" (zero) in this cell turns it a lovely red color.  This should be used to draw attention to "forensic" evidence of weakness.</t>
  </si>
  <si>
    <t>If "forensic" evidence is not expected for that row (e.g., "Proc. Doc."), putting a "b" in the cell will black-fill it.</t>
  </si>
  <si>
    <t>Circumstantial Evidence</t>
  </si>
  <si>
    <t>The "Circumstantial" column should be used exactly the same as the "Forensic" column (column D), only for second-hand artifacts rather than solid-proof artifacts.</t>
  </si>
  <si>
    <t>Circumstantial evidence leads one to believe the pratice was performed, but does not prove it beyond a shadow of a doubt.</t>
  </si>
  <si>
    <t>Conditional formatting is implemented the same way for the "Circumstantial" column as it is if for the "Forensic" column above.</t>
  </si>
  <si>
    <t>The "Intent" column should be used exactly the same as the Forensic column (column D), only for Proc. Doc and all other indications of what "will" (or is "supposed to") be done.</t>
  </si>
  <si>
    <t>"Intent" evidence includes Proc Doc. (process infrastructure stuff: process descriptions, templates, etc.), plans, or some other indication of a future task to be performed.</t>
  </si>
  <si>
    <t>Testimony</t>
  </si>
  <si>
    <t>To indicate people affirmed documentation-based observations or otherwise "testified" in a Discussion Group, put a "1" in the Testimony column.</t>
  </si>
  <si>
    <t>Note that "testimony-only" observations are perfectly acceptable and encouraged!</t>
  </si>
  <si>
    <t>File Name For:</t>
  </si>
  <si>
    <t>This column is used to capture the file name (or hyperlink) associated with a &lt;Forensic&gt;, &lt;Circumstantial&gt;, or &lt;Intent&gt; artifact.</t>
  </si>
  <si>
    <t>If the observation is based solely on a Discussion Group, then this field should be left blank.</t>
  </si>
  <si>
    <t>Implementation Characterization</t>
  </si>
  <si>
    <t>Entering "b" in the cell turns the cell black.  This should be used if the corresponding implementation is not to be characterized (e.g., Proc. Doc.).</t>
  </si>
  <si>
    <t>Prior to the Preliminary Findings presentation, only "FM," "PF," and "NY" are used, where "PF" indicates there is a Preliminary Finding related to this practice.</t>
  </si>
  <si>
    <t>In such cases, the final characterization ("FM," "LM," "PM," "DM," or "NY") will be determined prior to Practice Group and maturit level rating and the Final Findings presentation.</t>
  </si>
  <si>
    <t>Each implementation is ultimately be characterized as "FM," "LM," "PM," "DM," or "NY."</t>
  </si>
  <si>
    <t>The description and conditional formatting color associated with each &lt;implementation characterization&gt; are as follows:</t>
  </si>
  <si>
    <t>FM</t>
  </si>
  <si>
    <t>Fully Meets</t>
  </si>
  <si>
    <t>Adedequate objective evidence is judged sufficient to demonstrate that the intent and value of the practice is met, and no [major] weaknesses are identified.</t>
  </si>
  <si>
    <t>PF</t>
  </si>
  <si>
    <t xml:space="preserve">
Prelim Findings
</t>
  </si>
  <si>
    <t>Adedequate objective evidence is judged sufficient to demonstrate that the intent and value of the practice is met, and one or more [major] weaknesses are identified.  All PF practices will be re-characterized prior to rating Practice Groups and the maturity levels, and the presentation of Final Findings.</t>
  </si>
  <si>
    <t>LM</t>
  </si>
  <si>
    <t>Largely Meets</t>
  </si>
  <si>
    <t>Adedequate objective evidence is judged sufficient to demonstrate that the intent and value of the practice is met, and one or more [major] weaknesses are identified.</t>
  </si>
  <si>
    <t>PM</t>
  </si>
  <si>
    <t xml:space="preserve">
Partially Meets
</t>
  </si>
  <si>
    <t>Some or all objective evidence are absent or judged to be inadequate, but other objective evidence suggests that limited aspects of the intent and value of the practice are met, and one or more [major] weaknesses are identified.
-- OR --
Conflicts are identified in the objective evidence, and one or more [major] weaknesses are identified</t>
  </si>
  <si>
    <t>DM</t>
  </si>
  <si>
    <t xml:space="preserve">
Does Not Meet:
</t>
  </si>
  <si>
    <t>Some or all objective evidence are absent or judged to be inadequate to demonstrate that the intent and value of the practice is met, and one or more [major] weaknesses are identified.</t>
  </si>
  <si>
    <t>NY</t>
  </si>
  <si>
    <t xml:space="preserve">
Not 
Yet
</t>
  </si>
  <si>
    <r>
      <t xml:space="preserve">Objective evidence for the sampled projects and organizational support functions indicates that the planned sequence of work has not been reached yet, to have implemented processes that meet the intent and value of the practice.  </t>
    </r>
    <r>
      <rPr>
        <b/>
        <sz val="11.5"/>
        <rFont val="Arial"/>
        <family val="2"/>
      </rPr>
      <t>II and GOV practices cannot be characterized as NY for Benchmark or Sustainment Appraisals.</t>
    </r>
  </si>
  <si>
    <r>
      <t xml:space="preserve">Local Interpretive Guidance; </t>
    </r>
    <r>
      <rPr>
        <b/>
        <sz val="14"/>
        <color rgb="FF0070C0"/>
        <rFont val="Arial"/>
        <family val="2"/>
      </rPr>
      <t>Model Guidance</t>
    </r>
    <r>
      <rPr>
        <b/>
        <sz val="14"/>
        <color indexed="10"/>
        <rFont val="Arial"/>
        <family val="2"/>
      </rPr>
      <t xml:space="preserve"> / </t>
    </r>
    <r>
      <rPr>
        <b/>
        <sz val="14"/>
        <rFont val="Arial"/>
        <family val="2"/>
      </rPr>
      <t>LA/QA Comments / Suggestions / Replacements</t>
    </r>
  </si>
  <si>
    <t>Any local interpretive guidance established by the site should be captured against the practice line in bold red font.</t>
  </si>
  <si>
    <t>Comments from the lead appraiser review may be captured here for ATM consideration.  Conditional formatting is used to highlight this in bright yellow, bold-face font.</t>
  </si>
  <si>
    <t>Some comments may require action by the ATM, others are informational in nature.</t>
  </si>
  <si>
    <t xml:space="preserve">Once a comment has been addressed, the ATM should insert a question mark "?" in front of the comment.  This will turn the cell to pale yellow.  They MAY, but need not, add a comment </t>
  </si>
  <si>
    <t>back to the lead appraiser.  The lead appraiser will review  the observation in the next review cycle and, if it is now acceptable, will remove any bright yellow highlighting the related cells.</t>
  </si>
  <si>
    <t>This column should be "hidden" or deleted when rolling up the &lt;Implementation Characterizations&gt; into &lt;Org-Unit Characterizations&gt; .</t>
  </si>
  <si>
    <t>At the conclusion of the appraisal, this column will be deleted or hidden prior to providing the final set of PA Worksheets to the organization being appraised.</t>
  </si>
  <si>
    <t>K and/or L</t>
  </si>
  <si>
    <t>Org Unit Characterization</t>
  </si>
  <si>
    <t>Each practice should be characterized at the organizational unit level as "FM," "LM," "PM," "DM," or "NY."</t>
  </si>
  <si>
    <t>The following table summarizes rules for aggregating &lt;implementation characterizations&gt; to derive &lt;org-unit characterizations&gt;</t>
  </si>
  <si>
    <t>Scenario</t>
  </si>
  <si>
    <t>OU Value</t>
  </si>
  <si>
    <t>All FM or NY, with at least one FM</t>
  </si>
  <si>
    <t xml:space="preserve">
FM
</t>
  </si>
  <si>
    <t>All sampled projects and organizational support functions are characterized as FM or NY, and there is at least one FM.</t>
  </si>
  <si>
    <t>All LM or FM or NY, with at least one LM</t>
  </si>
  <si>
    <t xml:space="preserve">
LM
</t>
  </si>
  <si>
    <t>All implementations are characterized LM, FM, or NY, with at least one LM.</t>
  </si>
  <si>
    <t>At least one LM or FM and at least one PM or DM</t>
  </si>
  <si>
    <t>LM o</t>
  </si>
  <si>
    <t>r PM</t>
  </si>
  <si>
    <t>Appraisal team judgment is used to choose LM or PM based on whether the weknesses in aggregate, across all target PAs and sampled project and organizaitonal support functions, have a significant negative impact in aggregate on meeting the intent and value of the practices' practice and target practice group definitions.  Refer to CMMI V2.0 Model, Overview, Practice Group section.
For any given practice, if 50% or more of the sampled projects and organizational support functions are characterized as DM or PM, then the OU must be characterized as DM or PM for that practice.
The appraisal team must, with full team consensus, use and answer the following questions to direct the collective team judgment on what significant negative impact for the practice group means in the context of the CMMI V2.0 Model and MDD requirements and this OU and appraisal being conducted:
- How confident is the appraisal team that future projects and organizational support functions will demonstrate habit and persistence for the targeted and observed practices?
- Will the rating give the OU false confidence in their process implementation to meet the intent and value of a practice or Practice Area?
- Will the rating undermine or weaken other apsects of the organization's process improvement efforts?
- Is the rating consistent with other practice group ratings already determined?</t>
  </si>
  <si>
    <t>All PM or DM or NY, with at least one PM</t>
  </si>
  <si>
    <t>PM o</t>
  </si>
  <si>
    <t>r DM</t>
  </si>
  <si>
    <t>All sampled projects and organizational support functions must be characterized as PM or DM or NY, with at least one PM.
-- AND --
For any given practice, if 50% or more of the sampled projects and organizational support functions are characterized as DM or PM, then the OU must be characterized as DM or PM for that practice.</t>
  </si>
  <si>
    <t>All DM or NY with at least one DM</t>
  </si>
  <si>
    <t>All sampled projects and organizational support functions are characterized as DM or NY, with at least one DM.</t>
  </si>
  <si>
    <t>All NY</t>
  </si>
  <si>
    <t>All sampled projects and organizational support functions are characterized as NY.</t>
  </si>
  <si>
    <t>Beyond K</t>
  </si>
  <si>
    <t>Practice Group Ratings</t>
  </si>
  <si>
    <r>
      <t>The practice group is rated "</t>
    </r>
    <r>
      <rPr>
        <b/>
        <sz val="10"/>
        <color indexed="11"/>
        <rFont val="Arial"/>
        <family val="2"/>
      </rPr>
      <t>Satisfied</t>
    </r>
    <r>
      <rPr>
        <sz val="10"/>
        <rFont val="Arial"/>
        <family val="2"/>
      </rPr>
      <t>" if:
(1) All practices in the group are characterized as FM across all sampled projects and organizational support functions
--- OR ---
(2) The practice group is satisfied if all practices in the group are characterized as FM or LM across all sampled projects and organizational support functions
--- AND ---
The aggregation of weaknesses associated with the practice group does not have a significant negative impact on satisfying the characteristics of the practice group.</t>
    </r>
  </si>
  <si>
    <r>
      <t>In all other cases the practice group is rated, "</t>
    </r>
    <r>
      <rPr>
        <sz val="10"/>
        <color rgb="FFFF0000"/>
        <rFont val="Arial"/>
        <family val="2"/>
      </rPr>
      <t>Unsatisfied."</t>
    </r>
  </si>
  <si>
    <t>Proc. Doc.</t>
  </si>
  <si>
    <t>Org-Level Implementation/ Support (if any)</t>
  </si>
  <si>
    <t>Note: This may be done at the organizational level and/or the project level.</t>
  </si>
  <si>
    <t>&lt;DEV #1&gt;</t>
  </si>
  <si>
    <t>&lt;DEV #2&gt;</t>
  </si>
  <si>
    <t>&lt;SVC #1&gt;</t>
  </si>
  <si>
    <t>&lt;SVC #2&gt;</t>
  </si>
  <si>
    <t>Note: In most cases, such procedures and supporting material will be developed and updated at the organizational level (i.e., by the EPG).  However, if it is done at the project level, then observations should be captured at the project level instead or as well.</t>
  </si>
  <si>
    <t>Note: Some organizations analyze individual defect data at the project level, and conduct combinatorial analysis (e.g., Pareto analysis) at the organizational level.</t>
  </si>
  <si>
    <r>
      <t xml:space="preserve">NOTE: This spreadsheet contains model components, Example Activities and Example Work Products, that cannot be share with anyone that did not have a license to the model viewer at the time this specific model content was included.  </t>
    </r>
    <r>
      <rPr>
        <b/>
        <sz val="13"/>
        <color rgb="FFFF0000"/>
        <rFont val="Times New Roman"/>
        <family val="1"/>
      </rPr>
      <t>THIS SPREADSHEET MUST BE DELETED PRIOR TO PROVING THE PA WORKSHEET TO THE APPRAISED ORGANIZATION!</t>
    </r>
  </si>
  <si>
    <t>Example 
Activities</t>
  </si>
  <si>
    <t>1. Record and keep updated peer review procedures.</t>
  </si>
  <si>
    <t>2. Record and keep updated related supporting materials.</t>
  </si>
  <si>
    <t>Example 
Work Products</t>
  </si>
  <si>
    <t>1. Procedures for preparing for and performing peer reviews</t>
  </si>
  <si>
    <t>2. Supporting materials
    A. Work product standards and templates
    B. Work product functionality and quality attributes
    C. Common issues or defect types.</t>
  </si>
  <si>
    <t>1. Evaluate the criticality of the work product.</t>
  </si>
  <si>
    <t>2. Determine and record the review type to use.</t>
  </si>
  <si>
    <t>1. Work product selection criteria</t>
  </si>
  <si>
    <t>2. List of selected work products or processes</t>
  </si>
  <si>
    <t>1. Develop schedule.</t>
  </si>
  <si>
    <t>2. Follow procedures.</t>
  </si>
  <si>
    <t>3. Record results from the peer reviews and the data from the process.</t>
  </si>
  <si>
    <t>4. Communicate results to affected stakeholders.</t>
  </si>
  <si>
    <t>1. List of work products</t>
  </si>
  <si>
    <t>2. Schedule</t>
  </si>
  <si>
    <t>3. Peer review results (see model for Further Explanation)</t>
  </si>
  <si>
    <t>1. Resolve issues.</t>
  </si>
  <si>
    <t>2. Record resolutions and results and communicate to affected stakeholders.</t>
  </si>
  <si>
    <t>1. Resolution of issues</t>
  </si>
  <si>
    <t>2. Results</t>
  </si>
  <si>
    <t>1. Analyze peer review process data and the results from the peer review.</t>
  </si>
  <si>
    <t>2. Record and communicate analysis results (see model for Further Explanation)</t>
  </si>
  <si>
    <t>1. Analysis results</t>
  </si>
  <si>
    <t>Practice / Discussion Group Notes</t>
  </si>
  <si>
    <t>Author</t>
  </si>
  <si>
    <t>EPG</t>
  </si>
  <si>
    <t>Facilitator</t>
  </si>
  <si>
    <t>Notes</t>
  </si>
  <si>
    <t>X</t>
  </si>
  <si>
    <t>The org level typically identifies a set of standard work products to be reviewed, but the project may have unique review requirements as well.</t>
  </si>
  <si>
    <t>Checklists and other supporting material for key work produts to be peer reviewed are typically used.</t>
  </si>
  <si>
    <t>Determine the reviewers, distribute the materials, conduct the review.</t>
  </si>
  <si>
    <t>Fix the detected defects and verify that they have been resolved.</t>
  </si>
  <si>
    <t>This is intended to be combinatorial analysis to detect trends and prevent future occurrences of defects.</t>
  </si>
  <si>
    <r>
      <t>PMSS is shared and approval screen shot is shared  which shows approval date as 3rd April 2025 which is after RFI is raised hence</t>
    </r>
    <r>
      <rPr>
        <sz val="10"/>
        <color rgb="FFFF0000"/>
        <rFont val="Times New Roman"/>
        <family val="1"/>
      </rPr>
      <t xml:space="preserve"> PMSS was not approved before document review. </t>
    </r>
  </si>
  <si>
    <r>
      <t xml:space="preserve">Evidence on Automated code review is shared "SCA-06471 ~ Salesforce - Unlimited Edition
https://abcforce.my.salesforce.com/a19VV000001HyX3YAK/p 1/348" which as details on code review comments. </t>
    </r>
    <r>
      <rPr>
        <sz val="10"/>
        <color rgb="FFFF0000"/>
        <rFont val="Times New Roman"/>
        <family val="1"/>
      </rPr>
      <t>But this method is not documented under PMSS</t>
    </r>
  </si>
  <si>
    <r>
      <t>Under Quality Management Activities sheet , Peer review and inspection of the Requirements Design, External Design , Internal Design , coding and testing is mentioned . The PM is responsible for this activity. And WPI form will be used for completing this activity</t>
    </r>
    <r>
      <rPr>
        <sz val="10"/>
        <color rgb="FFFF0000"/>
        <rFont val="Times New Roman"/>
        <family val="1"/>
      </rPr>
      <t>. WPI form is not available as there is no new requirement in project</t>
    </r>
  </si>
  <si>
    <r>
      <rPr>
        <sz val="10"/>
        <rFont val="Times New Roman"/>
        <family val="1"/>
      </rPr>
      <t>Per Project Procedure tab section Peer Review process of VSI_PMSS - Agile (QMS)_V1.9.xlsx, it was stated that, "Notify developer with all the findings and get the findings closed in timely manner."</t>
    </r>
    <r>
      <rPr>
        <sz val="10"/>
        <color rgb="FFFF0000"/>
        <rFont val="Times New Roman"/>
        <family val="1"/>
      </rPr>
      <t>,  evidences showed a scheduled weekly code review call where developers discuss and review the code as required.</t>
    </r>
  </si>
  <si>
    <r>
      <t xml:space="preserve">Evidence shared is a peer review using SAP Standard Tool ATC(ABAP Test Cockpit) followed by sample reviews by expert judgment from SMEs. File updated with the review type.  </t>
    </r>
    <r>
      <rPr>
        <sz val="10"/>
        <color rgb="FFFF0000"/>
        <rFont val="Times New Roman"/>
        <family val="1"/>
      </rPr>
      <t xml:space="preserve">Tool usage is not mentioned in PMSS </t>
    </r>
    <r>
      <rPr>
        <sz val="10"/>
        <rFont val="Times New Roman"/>
        <family val="1"/>
      </rPr>
      <t xml:space="preserve">
</t>
    </r>
    <r>
      <rPr>
        <sz val="10"/>
        <color rgb="FFFF0000"/>
        <rFont val="Times New Roman"/>
        <family val="1"/>
      </rPr>
      <t>Code remediation type of review is also not mentioned in PMSS</t>
    </r>
  </si>
  <si>
    <r>
      <t xml:space="preserve">CC Remediation Review Checklist.xlsx - Filled Review checklist is shared which shows it review as " Peer review of Sample code (Automatic by ATC and Manual) </t>
    </r>
    <r>
      <rPr>
        <sz val="10"/>
        <color rgb="FFFF0000"/>
        <rFont val="Times New Roman"/>
        <family val="1"/>
      </rPr>
      <t>. Evidence shows findings and closure in same file.</t>
    </r>
  </si>
  <si>
    <r>
      <t xml:space="preserve">Evidence on confirmation of peer review progress &amp; Completion over the
communicator (MS Teams). Is shared but </t>
    </r>
    <r>
      <rPr>
        <sz val="10"/>
        <color rgb="FFFF0000"/>
        <rFont val="Times New Roman"/>
        <family val="1"/>
      </rPr>
      <t>no evidence shared over communication of review analysis</t>
    </r>
    <r>
      <rPr>
        <sz val="10"/>
        <rFont val="Times New Roman"/>
        <family val="1"/>
      </rPr>
      <t xml:space="preserve"> .RFI raised but no evidence shared :We share analysis result during daily status meeting. File is already attached in this section.: this is not sufficient</t>
    </r>
  </si>
  <si>
    <r>
      <t xml:space="preserve">Action plan is part of Bug tracking sheet where actions are defined as per defect type with owners . </t>
    </r>
    <r>
      <rPr>
        <sz val="10"/>
        <color rgb="FFFF0000"/>
        <rFont val="Times New Roman"/>
        <family val="1"/>
      </rPr>
      <t xml:space="preserve">Action log do not states status and target closure date against each action. Also timelines were not available on data which is used for analysis </t>
    </r>
  </si>
  <si>
    <t>pf</t>
  </si>
  <si>
    <t>All components are reviewed in user story, Dev lead conducts peer review. Review is done by Architect.</t>
  </si>
  <si>
    <t xml:space="preserve">Removed comment as it was more for Test related artifacts </t>
  </si>
  <si>
    <t>IO: Any change/additon in peer review process should be captured under PMSS with approvals.</t>
  </si>
  <si>
    <t>Updated Comment : As per evidences shared as sharpshot from JIRA tool - After development is completed and  components are checked in JIRA story these are  shared with architect for review.stattus of the task  is changed to " Ready for Architect Review " under user story CRM -95114.
comments are captured under tasks. and Salesforce Best practice check review checklist is used.
Architect review task is marked as done in JIRA tool.
Team member/lead complete the Peer review task under user story in JIRA tool
Snapshots from JIRA tool are shared as evidence</t>
  </si>
  <si>
    <t>Update comment : Code review checklist which is Salesforce best practices checklist is shared as an evidence used in code review . This checklist is filled during the review and attached in JIRA story.
Evidence from Automated tool is also shared for code review.
Salesforce has inbuilt automated static code analyzer copad which shared all violation lists.</t>
  </si>
  <si>
    <t>fm</t>
  </si>
  <si>
    <t>RFI Response - Team used colaboration tools(Sharepoint/Box) to store documents and MS Teams &amp; Team Meetings for communication. 
Evidences are available for team meeting and confirmation on completed peer review for Alena object.
During Interview , ATC tool output was shared which has manual review comments also shared by reviewer. Closure of review comments is obtained by Pre and Post execution of ATC tool. Here in evidence we had ATC Before Migration showing 6K, 4K approx comments and TUT - ATC After Migration sheet shows 400 plus and it was explained that post closure of reveiw comments we get these values</t>
  </si>
  <si>
    <r>
      <t xml:space="preserve">During the interview : Review result is shared to respective dev in the call, and review comments are updated in shared file as per RFI. </t>
    </r>
    <r>
      <rPr>
        <sz val="10"/>
        <color rgb="FFFF0000"/>
        <rFont val="Times New Roman"/>
        <family val="1"/>
      </rPr>
      <t>Checklist is updated but no clear evidence of closure of comments. No defects are created . Only Review remarks are updated as closed.</t>
    </r>
  </si>
  <si>
    <t>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</si>
</sst>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0"/>
      <name val="Arial"/>
    </font>
    <font>
      <sz val="10"/>
      <name val="Arial"/>
      <family val="2"/>
    </font>
    <font>
      <sz val="10"/>
      <name val="Geneva"/>
      <family val="2"/>
    </font>
    <font>
      <sz val="10"/>
      <name val="System"/>
      <family val="2"/>
    </font>
    <font>
      <sz val="12"/>
      <name val="Times New Roman"/>
      <family val="1"/>
    </font>
    <font>
      <b/>
      <sz val="14"/>
      <name val="Times New Roman"/>
      <family val="1"/>
    </font>
    <font>
      <b/>
      <sz val="16"/>
      <name val="Times New Roman"/>
      <family val="1"/>
    </font>
    <font>
      <b/>
      <sz val="12"/>
      <name val="Times New Roman"/>
      <family val="1"/>
    </font>
    <font>
      <sz val="10"/>
      <name val="Times New Roman"/>
      <family val="1"/>
    </font>
    <font>
      <b/>
      <sz val="10"/>
      <name val="Arial"/>
      <family val="2"/>
    </font>
    <font>
      <b/>
      <sz val="8"/>
      <name val="Times New Roman"/>
      <family val="1"/>
    </font>
    <font>
      <sz val="8"/>
      <name val="Times New Roman"/>
      <family val="1"/>
    </font>
    <font>
      <b/>
      <sz val="24"/>
      <name val="Times New Roman"/>
      <family val="1"/>
    </font>
    <font>
      <b/>
      <sz val="10"/>
      <name val="Times New Roman"/>
      <family val="1"/>
    </font>
    <font>
      <b/>
      <sz val="18"/>
      <name val="Times New Roman"/>
      <family val="1"/>
    </font>
    <font>
      <sz val="18"/>
      <name val="Times New Roman"/>
      <family val="1"/>
    </font>
    <font>
      <i/>
      <sz val="10"/>
      <name val="Arial"/>
      <family val="2"/>
    </font>
    <font>
      <b/>
      <sz val="14"/>
      <name val="Arial"/>
      <family val="2"/>
    </font>
    <font>
      <sz val="12"/>
      <name val="Arial"/>
      <family val="2"/>
    </font>
    <font>
      <b/>
      <sz val="14"/>
      <color indexed="10"/>
      <name val="Arial"/>
      <family val="2"/>
    </font>
    <font>
      <b/>
      <sz val="12"/>
      <color indexed="10"/>
      <name val="Times New Roman"/>
      <family val="1"/>
    </font>
    <font>
      <sz val="6"/>
      <name val="Times New Roman"/>
      <family val="1"/>
    </font>
    <font>
      <b/>
      <sz val="14"/>
      <color indexed="56"/>
      <name val="Arial"/>
      <family val="2"/>
    </font>
    <font>
      <sz val="10"/>
      <color indexed="10"/>
      <name val="Arial"/>
      <family val="2"/>
    </font>
    <font>
      <b/>
      <sz val="10.5"/>
      <name val="Times New Roman"/>
      <family val="1"/>
    </font>
    <font>
      <b/>
      <sz val="11"/>
      <color indexed="56"/>
      <name val="Times New Roman"/>
      <family val="1"/>
    </font>
    <font>
      <b/>
      <sz val="10"/>
      <color indexed="10"/>
      <name val="Arial"/>
      <family val="2"/>
    </font>
    <font>
      <sz val="10"/>
      <color indexed="13"/>
      <name val="Arial"/>
      <family val="2"/>
    </font>
    <font>
      <b/>
      <sz val="12"/>
      <color indexed="10"/>
      <name val="Arial"/>
      <family val="2"/>
    </font>
    <font>
      <b/>
      <sz val="11"/>
      <name val="Arial"/>
      <family val="2"/>
    </font>
    <font>
      <b/>
      <sz val="12"/>
      <name val="Arial"/>
      <family val="2"/>
    </font>
    <font>
      <b/>
      <u/>
      <sz val="14"/>
      <name val="Times New Roman"/>
      <family val="1"/>
    </font>
    <font>
      <sz val="12"/>
      <color indexed="10"/>
      <name val="Times New Roman"/>
      <family val="1"/>
    </font>
    <font>
      <sz val="14"/>
      <color indexed="10"/>
      <name val="Arial"/>
      <family val="2"/>
    </font>
    <font>
      <b/>
      <sz val="13"/>
      <name val="Times New Roman"/>
      <family val="1"/>
    </font>
    <font>
      <b/>
      <u/>
      <sz val="14"/>
      <name val="Arial"/>
      <family val="2"/>
    </font>
    <font>
      <b/>
      <sz val="10"/>
      <color indexed="13"/>
      <name val="Arial"/>
      <family val="2"/>
    </font>
    <font>
      <b/>
      <sz val="12"/>
      <color indexed="30"/>
      <name val="Times New Roman"/>
      <family val="1"/>
    </font>
    <font>
      <sz val="10"/>
      <color rgb="FF0070C0"/>
      <name val="Arial"/>
      <family val="2"/>
    </font>
    <font>
      <b/>
      <sz val="11"/>
      <name val="Times New Roman"/>
      <family val="1"/>
    </font>
    <font>
      <b/>
      <sz val="10"/>
      <color rgb="FFFF0000"/>
      <name val="Arial"/>
      <family val="2"/>
    </font>
    <font>
      <sz val="10"/>
      <color theme="0"/>
      <name val="Arial"/>
      <family val="2"/>
    </font>
    <font>
      <b/>
      <u/>
      <sz val="10"/>
      <name val="Arial"/>
      <family val="2"/>
    </font>
    <font>
      <b/>
      <sz val="10"/>
      <color rgb="FFFFFF00"/>
      <name val="Arial"/>
      <family val="2"/>
    </font>
    <font>
      <b/>
      <sz val="10"/>
      <color indexed="11"/>
      <name val="Arial"/>
      <family val="2"/>
    </font>
    <font>
      <b/>
      <sz val="14"/>
      <color rgb="FFFFFF00"/>
      <name val="Times New Roman"/>
      <family val="1"/>
    </font>
    <font>
      <b/>
      <sz val="12"/>
      <color rgb="FFFFFF00"/>
      <name val="Times New Roman"/>
      <family val="1"/>
    </font>
    <font>
      <b/>
      <sz val="10"/>
      <color rgb="FFFFFF00"/>
      <name val="Times New Roman"/>
      <family val="1"/>
    </font>
    <font>
      <b/>
      <sz val="13"/>
      <color rgb="FFFF0000"/>
      <name val="Times New Roman"/>
      <family val="1"/>
    </font>
    <font>
      <b/>
      <sz val="18"/>
      <color theme="0"/>
      <name val="Times New Roman"/>
      <family val="1"/>
    </font>
    <font>
      <b/>
      <u/>
      <sz val="12"/>
      <name val="Times New Roman"/>
      <family val="1"/>
    </font>
    <font>
      <u/>
      <sz val="10"/>
      <name val="Arial"/>
      <family val="2"/>
    </font>
    <font>
      <sz val="10"/>
      <color rgb="FFFF0000"/>
      <name val="Arial"/>
      <family val="2"/>
    </font>
    <font>
      <b/>
      <sz val="11.5"/>
      <name val="Arial"/>
      <family val="2"/>
    </font>
    <font>
      <b/>
      <sz val="14"/>
      <color rgb="FF0070C0"/>
      <name val="Arial"/>
      <family val="2"/>
    </font>
    <font>
      <sz val="10"/>
      <color rgb="FFFF0000"/>
      <name val="Times New Roman"/>
      <family val="1"/>
    </font>
    <font>
      <sz val="9"/>
      <name val="FangSong"/>
      <family val="3"/>
      <charset val="134"/>
    </font>
    <font>
      <sz val="8"/>
      <color rgb="FF000000"/>
      <name val="Times New Roman"/>
      <family val="1"/>
    </font>
    <font>
      <sz val="10"/>
      <color theme="3"/>
      <name val="Times New Roman"/>
      <family val="1"/>
    </font>
  </fonts>
  <fills count="21">
    <fill>
      <patternFill patternType="none"/>
    </fill>
    <fill>
      <patternFill patternType="gray125"/>
    </fill>
    <fill>
      <patternFill patternType="solid">
        <fgColor indexed="45"/>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14"/>
        <bgColor indexed="64"/>
      </patternFill>
    </fill>
    <fill>
      <patternFill patternType="solid">
        <fgColor indexed="43"/>
        <bgColor indexed="64"/>
      </patternFill>
    </fill>
    <fill>
      <patternFill patternType="solid">
        <fgColor indexed="12"/>
        <bgColor indexed="64"/>
      </patternFill>
    </fill>
    <fill>
      <patternFill patternType="solid">
        <fgColor indexed="8"/>
        <bgColor indexed="64"/>
      </patternFill>
    </fill>
    <fill>
      <patternFill patternType="solid">
        <fgColor indexed="10"/>
        <bgColor indexed="64"/>
      </patternFill>
    </fill>
    <fill>
      <patternFill patternType="solid">
        <fgColor indexed="15"/>
        <bgColor indexed="64"/>
      </patternFill>
    </fill>
    <fill>
      <patternFill patternType="solid">
        <fgColor theme="1"/>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C000"/>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s>
  <cellStyleXfs count="3">
    <xf numFmtId="0" fontId="0" fillId="0" borderId="0"/>
    <xf numFmtId="0" fontId="2" fillId="0" borderId="0"/>
    <xf numFmtId="0" fontId="3" fillId="0" borderId="1" applyNumberFormat="0" applyProtection="0">
      <alignment horizontal="left"/>
    </xf>
  </cellStyleXfs>
  <cellXfs count="218">
    <xf numFmtId="0" fontId="0" fillId="0" borderId="0" xfId="0"/>
    <xf numFmtId="0" fontId="4" fillId="0" borderId="0" xfId="1" applyFont="1" applyAlignment="1">
      <alignment horizontal="left" wrapText="1"/>
    </xf>
    <xf numFmtId="0" fontId="5" fillId="0" borderId="0" xfId="1" applyFont="1" applyAlignment="1">
      <alignment horizontal="center"/>
    </xf>
    <xf numFmtId="0" fontId="5" fillId="0" borderId="0" xfId="1" applyFont="1" applyAlignment="1">
      <alignment horizontal="center" wrapText="1"/>
    </xf>
    <xf numFmtId="0" fontId="8" fillId="0" borderId="0" xfId="1" applyFont="1"/>
    <xf numFmtId="0" fontId="8" fillId="0" borderId="0" xfId="1" applyFont="1" applyAlignment="1">
      <alignment vertical="top" wrapText="1"/>
    </xf>
    <xf numFmtId="0" fontId="7" fillId="0" borderId="2" xfId="1" applyFont="1" applyBorder="1" applyAlignment="1">
      <alignment horizontal="center" vertical="center"/>
    </xf>
    <xf numFmtId="0" fontId="7" fillId="0" borderId="2" xfId="1" applyFont="1" applyBorder="1" applyAlignment="1">
      <alignment horizontal="center" vertical="center" wrapText="1"/>
    </xf>
    <xf numFmtId="0" fontId="5" fillId="0" borderId="2" xfId="0" applyFont="1" applyBorder="1" applyAlignment="1">
      <alignment vertical="center" wrapText="1"/>
    </xf>
    <xf numFmtId="0" fontId="5" fillId="0" borderId="2" xfId="1" applyFont="1" applyBorder="1" applyAlignment="1" applyProtection="1">
      <alignment horizontal="center" vertical="center" wrapText="1"/>
      <protection locked="0"/>
    </xf>
    <xf numFmtId="0" fontId="5" fillId="0" borderId="0" xfId="1" applyFont="1" applyAlignment="1">
      <alignment vertical="top" wrapText="1"/>
    </xf>
    <xf numFmtId="0" fontId="15" fillId="0" borderId="0" xfId="1" applyFont="1"/>
    <xf numFmtId="0" fontId="5" fillId="0" borderId="3" xfId="1" applyFont="1" applyBorder="1" applyAlignment="1">
      <alignment horizontal="center" vertical="center" wrapText="1"/>
    </xf>
    <xf numFmtId="0" fontId="14" fillId="0" borderId="0" xfId="1" applyFont="1" applyAlignment="1">
      <alignment vertical="top" wrapText="1"/>
    </xf>
    <xf numFmtId="0" fontId="5" fillId="0" borderId="0" xfId="1" applyFont="1" applyAlignment="1">
      <alignment horizontal="center" vertical="center" wrapText="1"/>
    </xf>
    <xf numFmtId="0" fontId="4" fillId="0" borderId="0" xfId="1" applyFont="1" applyAlignment="1">
      <alignment horizontal="center" vertical="center" wrapText="1"/>
    </xf>
    <xf numFmtId="0" fontId="0" fillId="0" borderId="0" xfId="0" applyAlignment="1">
      <alignment horizontal="center"/>
    </xf>
    <xf numFmtId="0" fontId="17" fillId="0" borderId="0" xfId="0" applyFont="1"/>
    <xf numFmtId="0" fontId="18" fillId="0" borderId="0" xfId="0" applyFont="1"/>
    <xf numFmtId="0" fontId="4" fillId="0" borderId="0" xfId="1" applyFont="1" applyAlignment="1">
      <alignment vertical="center" wrapText="1"/>
    </xf>
    <xf numFmtId="0" fontId="11" fillId="0" borderId="0" xfId="1" applyFont="1" applyAlignment="1">
      <alignment vertical="center"/>
    </xf>
    <xf numFmtId="0" fontId="5" fillId="5" borderId="2" xfId="1" applyFont="1" applyFill="1" applyBorder="1" applyAlignment="1" applyProtection="1">
      <alignment horizontal="center" vertical="center" wrapText="1"/>
      <protection locked="0"/>
    </xf>
    <xf numFmtId="0" fontId="15" fillId="0" borderId="0" xfId="1" applyFont="1" applyAlignment="1">
      <alignment horizontal="center" vertical="center"/>
    </xf>
    <xf numFmtId="0" fontId="8" fillId="0" borderId="0" xfId="1" applyFont="1" applyAlignment="1">
      <alignment horizontal="center" vertical="center"/>
    </xf>
    <xf numFmtId="0" fontId="8" fillId="0" borderId="2" xfId="0" applyFont="1" applyBorder="1" applyAlignment="1">
      <alignment horizontal="left" vertical="center" wrapText="1"/>
    </xf>
    <xf numFmtId="0" fontId="22" fillId="0" borderId="0" xfId="0" applyFont="1"/>
    <xf numFmtId="0" fontId="21" fillId="0" borderId="2" xfId="1" applyFont="1" applyBorder="1" applyAlignment="1" applyProtection="1">
      <alignment horizontal="center" vertical="center" wrapText="1"/>
      <protection locked="0"/>
    </xf>
    <xf numFmtId="0" fontId="24" fillId="0" borderId="4" xfId="1" applyFont="1" applyBorder="1" applyAlignment="1">
      <alignment horizontal="center" vertical="center" wrapText="1"/>
    </xf>
    <xf numFmtId="0" fontId="0" fillId="0" borderId="0" xfId="0" applyAlignment="1">
      <alignment horizontal="center" vertical="center"/>
    </xf>
    <xf numFmtId="0" fontId="9" fillId="0" borderId="0" xfId="0" applyFont="1" applyAlignment="1">
      <alignment horizontal="left" wrapText="1"/>
    </xf>
    <xf numFmtId="0" fontId="0" fillId="6" borderId="0" xfId="0" applyFill="1"/>
    <xf numFmtId="0" fontId="0" fillId="6" borderId="0" xfId="0" applyFill="1" applyAlignment="1">
      <alignment horizontal="center"/>
    </xf>
    <xf numFmtId="0" fontId="1" fillId="7" borderId="0" xfId="0" applyFont="1" applyFill="1"/>
    <xf numFmtId="0" fontId="0" fillId="7" borderId="0" xfId="0" applyFill="1"/>
    <xf numFmtId="0" fontId="7" fillId="0" borderId="5" xfId="1" applyFont="1" applyBorder="1" applyAlignment="1">
      <alignment horizontal="center"/>
    </xf>
    <xf numFmtId="0" fontId="7" fillId="0" borderId="5" xfId="1" applyFont="1" applyBorder="1" applyAlignment="1">
      <alignment horizontal="center" wrapText="1"/>
    </xf>
    <xf numFmtId="0" fontId="5" fillId="5" borderId="2" xfId="0" applyFont="1" applyFill="1" applyBorder="1" applyAlignment="1">
      <alignment vertical="center" wrapText="1"/>
    </xf>
    <xf numFmtId="0" fontId="28" fillId="4" borderId="7" xfId="0" applyFont="1" applyFill="1" applyBorder="1"/>
    <xf numFmtId="0" fontId="29" fillId="4" borderId="7" xfId="0" applyFont="1" applyFill="1" applyBorder="1"/>
    <xf numFmtId="0" fontId="9" fillId="4" borderId="7" xfId="0" applyFont="1" applyFill="1" applyBorder="1"/>
    <xf numFmtId="0" fontId="9" fillId="4" borderId="8" xfId="0" applyFont="1" applyFill="1" applyBorder="1"/>
    <xf numFmtId="0" fontId="29" fillId="4" borderId="9" xfId="0" applyFont="1" applyFill="1" applyBorder="1" applyAlignment="1">
      <alignment horizontal="center"/>
    </xf>
    <xf numFmtId="0" fontId="29" fillId="4" borderId="0" xfId="0" applyFont="1" applyFill="1"/>
    <xf numFmtId="0" fontId="9" fillId="4" borderId="0" xfId="0" applyFont="1" applyFill="1"/>
    <xf numFmtId="0" fontId="9" fillId="4" borderId="10" xfId="0" applyFont="1" applyFill="1" applyBorder="1"/>
    <xf numFmtId="0" fontId="29" fillId="4" borderId="11" xfId="0" applyFont="1" applyFill="1" applyBorder="1" applyAlignment="1">
      <alignment horizontal="center"/>
    </xf>
    <xf numFmtId="0" fontId="29" fillId="4" borderId="12" xfId="0" applyFont="1" applyFill="1" applyBorder="1"/>
    <xf numFmtId="0" fontId="9" fillId="4" borderId="12" xfId="0" applyFont="1" applyFill="1" applyBorder="1"/>
    <xf numFmtId="0" fontId="9" fillId="4" borderId="13" xfId="0" applyFont="1" applyFill="1" applyBorder="1"/>
    <xf numFmtId="0" fontId="17" fillId="0" borderId="0" xfId="0" applyFont="1" applyAlignment="1">
      <alignment horizontal="center"/>
    </xf>
    <xf numFmtId="0" fontId="11" fillId="0" borderId="2" xfId="1" applyFont="1" applyBorder="1" applyAlignment="1">
      <alignment horizontal="left" vertical="center" wrapText="1"/>
    </xf>
    <xf numFmtId="0" fontId="27" fillId="8" borderId="0" xfId="0" applyFont="1" applyFill="1"/>
    <xf numFmtId="0" fontId="27" fillId="8" borderId="0" xfId="0" applyFont="1" applyFill="1" applyAlignment="1">
      <alignment horizontal="center"/>
    </xf>
    <xf numFmtId="0" fontId="0" fillId="8" borderId="0" xfId="0" applyFill="1" applyAlignment="1">
      <alignment horizontal="center"/>
    </xf>
    <xf numFmtId="0" fontId="0" fillId="8" borderId="0" xfId="0" applyFill="1"/>
    <xf numFmtId="0" fontId="23" fillId="0" borderId="0" xfId="0" applyFont="1" applyAlignment="1">
      <alignment horizontal="center"/>
    </xf>
    <xf numFmtId="0" fontId="1" fillId="7" borderId="0" xfId="0" applyFont="1" applyFill="1" applyAlignment="1">
      <alignment horizontal="center"/>
    </xf>
    <xf numFmtId="0" fontId="5" fillId="0" borderId="15" xfId="1" applyFont="1" applyBorder="1" applyAlignment="1">
      <alignment horizontal="center" vertical="center" wrapText="1"/>
    </xf>
    <xf numFmtId="0" fontId="34" fillId="0" borderId="14" xfId="1" applyFont="1" applyBorder="1" applyAlignment="1">
      <alignment horizontal="center" vertical="center" wrapText="1"/>
    </xf>
    <xf numFmtId="0" fontId="0" fillId="5" borderId="0" xfId="0" applyFill="1"/>
    <xf numFmtId="0" fontId="0" fillId="5" borderId="0" xfId="0" applyFill="1" applyAlignment="1">
      <alignment horizontal="center"/>
    </xf>
    <xf numFmtId="0" fontId="35" fillId="0" borderId="0" xfId="0" applyFont="1"/>
    <xf numFmtId="0" fontId="19" fillId="0" borderId="0" xfId="0" applyFont="1"/>
    <xf numFmtId="0" fontId="8" fillId="7" borderId="2" xfId="1" applyFont="1" applyFill="1" applyBorder="1" applyAlignment="1">
      <alignment vertical="center" wrapText="1"/>
    </xf>
    <xf numFmtId="0" fontId="28" fillId="4" borderId="16" xfId="0" applyFont="1" applyFill="1" applyBorder="1"/>
    <xf numFmtId="0" fontId="36" fillId="6" borderId="0" xfId="0" applyFont="1" applyFill="1"/>
    <xf numFmtId="0" fontId="36" fillId="10" borderId="0" xfId="0" applyFont="1" applyFill="1"/>
    <xf numFmtId="0" fontId="36" fillId="10" borderId="2" xfId="0" applyFont="1" applyFill="1" applyBorder="1" applyAlignment="1">
      <alignment horizontal="center" vertical="center"/>
    </xf>
    <xf numFmtId="0" fontId="9" fillId="4" borderId="0" xfId="0" applyFont="1" applyFill="1" applyAlignment="1">
      <alignment horizontal="center"/>
    </xf>
    <xf numFmtId="0" fontId="1" fillId="0" borderId="0" xfId="0" applyFont="1"/>
    <xf numFmtId="0" fontId="16" fillId="0" borderId="0" xfId="0" applyFont="1"/>
    <xf numFmtId="0" fontId="38" fillId="0" borderId="0" xfId="0" applyFont="1"/>
    <xf numFmtId="0" fontId="1" fillId="11" borderId="0" xfId="0" applyFont="1" applyFill="1"/>
    <xf numFmtId="0" fontId="1" fillId="5" borderId="0" xfId="0" applyFont="1" applyFill="1"/>
    <xf numFmtId="0" fontId="27" fillId="10" borderId="0" xfId="0" applyFont="1" applyFill="1" applyAlignment="1">
      <alignment horizontal="center"/>
    </xf>
    <xf numFmtId="0" fontId="27" fillId="10" borderId="0" xfId="0" applyFont="1" applyFill="1"/>
    <xf numFmtId="0" fontId="1" fillId="0" borderId="0" xfId="0" applyFont="1" applyAlignment="1">
      <alignment horizontal="left"/>
    </xf>
    <xf numFmtId="0" fontId="5" fillId="5" borderId="2" xfId="1" applyFont="1" applyFill="1" applyBorder="1" applyAlignment="1" applyProtection="1">
      <alignment horizontal="left" vertical="center" wrapText="1"/>
      <protection locked="0"/>
    </xf>
    <xf numFmtId="0" fontId="5" fillId="0" borderId="0" xfId="1" applyFont="1" applyAlignment="1">
      <alignment horizontal="left" wrapText="1"/>
    </xf>
    <xf numFmtId="0" fontId="5" fillId="5" borderId="2" xfId="0" applyFont="1" applyFill="1" applyBorder="1" applyAlignment="1">
      <alignment horizontal="left" vertical="center" wrapText="1"/>
    </xf>
    <xf numFmtId="0" fontId="9" fillId="0" borderId="0" xfId="0" applyFont="1" applyAlignment="1">
      <alignment horizontal="left" vertical="center" wrapText="1"/>
    </xf>
    <xf numFmtId="0" fontId="41" fillId="12" borderId="0" xfId="0" applyFont="1" applyFill="1" applyAlignment="1">
      <alignment horizontal="left"/>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26" fillId="0" borderId="0" xfId="0" applyFont="1"/>
    <xf numFmtId="0" fontId="1" fillId="14" borderId="17" xfId="0" applyFont="1" applyFill="1" applyBorder="1" applyAlignment="1">
      <alignment horizontal="right" vertical="center"/>
    </xf>
    <xf numFmtId="0" fontId="43" fillId="15" borderId="19" xfId="0" applyFont="1" applyFill="1" applyBorder="1" applyAlignment="1">
      <alignment vertical="center"/>
    </xf>
    <xf numFmtId="0" fontId="0" fillId="0" borderId="19" xfId="0" applyBorder="1" applyAlignment="1">
      <alignment horizontal="left" vertical="center" wrapText="1"/>
    </xf>
    <xf numFmtId="0" fontId="1" fillId="0" borderId="17" xfId="0" applyFont="1"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17" xfId="0" applyBorder="1" applyAlignment="1">
      <alignment horizontal="left" vertical="center"/>
    </xf>
    <xf numFmtId="0" fontId="41" fillId="12" borderId="0" xfId="0" applyFont="1" applyFill="1" applyAlignment="1">
      <alignment horizontal="center"/>
    </xf>
    <xf numFmtId="0" fontId="41" fillId="12" borderId="0" xfId="0" applyFont="1" applyFill="1"/>
    <xf numFmtId="0" fontId="7" fillId="0" borderId="2" xfId="1" applyFont="1" applyBorder="1" applyAlignment="1">
      <alignment horizontal="center" vertical="center" textRotation="180"/>
    </xf>
    <xf numFmtId="0" fontId="7" fillId="0" borderId="0" xfId="1" applyFont="1" applyAlignment="1">
      <alignment horizontal="center" vertical="center"/>
    </xf>
    <xf numFmtId="0" fontId="5" fillId="0" borderId="2" xfId="1" applyFont="1" applyBorder="1" applyAlignment="1">
      <alignment horizontal="center" vertical="center" wrapText="1"/>
    </xf>
    <xf numFmtId="0" fontId="8" fillId="0" borderId="0" xfId="1" applyFont="1" applyAlignment="1">
      <alignment horizontal="left" vertical="center"/>
    </xf>
    <xf numFmtId="0" fontId="8" fillId="0" borderId="0" xfId="1" applyFont="1" applyAlignment="1">
      <alignment horizontal="left" vertical="center" wrapText="1"/>
    </xf>
    <xf numFmtId="0" fontId="8" fillId="0" borderId="0" xfId="1" applyFont="1" applyAlignment="1">
      <alignment vertical="center" wrapText="1"/>
    </xf>
    <xf numFmtId="0" fontId="6" fillId="0" borderId="2" xfId="1" applyFont="1" applyBorder="1" applyAlignment="1">
      <alignment horizontal="center" vertical="center" wrapText="1"/>
    </xf>
    <xf numFmtId="0" fontId="45" fillId="17" borderId="6" xfId="1" applyFont="1" applyFill="1" applyBorder="1" applyAlignment="1" applyProtection="1">
      <alignment horizontal="center" vertical="center" wrapText="1"/>
      <protection locked="0"/>
    </xf>
    <xf numFmtId="0" fontId="46" fillId="17" borderId="31" xfId="0" applyFont="1" applyFill="1" applyBorder="1" applyAlignment="1">
      <alignment vertical="center" wrapText="1"/>
    </xf>
    <xf numFmtId="0" fontId="5" fillId="17" borderId="32" xfId="0" applyFont="1" applyFill="1" applyBorder="1" applyAlignment="1">
      <alignment vertical="center" wrapText="1"/>
    </xf>
    <xf numFmtId="0" fontId="5" fillId="17" borderId="2" xfId="0" applyFont="1" applyFill="1" applyBorder="1" applyAlignment="1">
      <alignment vertical="center" wrapText="1"/>
    </xf>
    <xf numFmtId="0" fontId="47" fillId="17" borderId="2" xfId="1" applyFont="1" applyFill="1" applyBorder="1" applyAlignment="1">
      <alignment vertical="center" wrapText="1"/>
    </xf>
    <xf numFmtId="0" fontId="49" fillId="12" borderId="18" xfId="1" applyFont="1" applyFill="1" applyBorder="1" applyAlignment="1">
      <alignment horizontal="center" wrapText="1"/>
    </xf>
    <xf numFmtId="0" fontId="5" fillId="5" borderId="5" xfId="1" applyFont="1" applyFill="1" applyBorder="1" applyAlignment="1" applyProtection="1">
      <alignment horizontal="center" vertical="center" wrapText="1"/>
      <protection locked="0"/>
    </xf>
    <xf numFmtId="0" fontId="5" fillId="5" borderId="5" xfId="0" applyFont="1" applyFill="1" applyBorder="1" applyAlignment="1">
      <alignment horizontal="left" vertical="center" wrapText="1"/>
    </xf>
    <xf numFmtId="0" fontId="8" fillId="0" borderId="6" xfId="0" applyFont="1" applyBorder="1" applyAlignment="1">
      <alignment horizontal="left" vertical="center" wrapText="1"/>
    </xf>
    <xf numFmtId="0" fontId="5" fillId="5" borderId="5" xfId="1" applyFont="1" applyFill="1" applyBorder="1" applyAlignment="1" applyProtection="1">
      <alignment horizontal="left" vertical="center" wrapText="1"/>
      <protection locked="0"/>
    </xf>
    <xf numFmtId="0" fontId="42" fillId="0" borderId="2" xfId="0" applyFont="1" applyBorder="1" applyAlignment="1">
      <alignment horizontal="center" vertical="center" wrapText="1"/>
    </xf>
    <xf numFmtId="0" fontId="1" fillId="20" borderId="2" xfId="0" applyFont="1" applyFill="1" applyBorder="1" applyAlignment="1">
      <alignment horizontal="center" vertical="center"/>
    </xf>
    <xf numFmtId="0" fontId="1" fillId="16" borderId="2" xfId="0" applyFont="1" applyFill="1" applyBorder="1" applyAlignment="1">
      <alignment horizontal="center" vertical="center"/>
    </xf>
    <xf numFmtId="0" fontId="43" fillId="15" borderId="17" xfId="0" applyFont="1" applyFill="1" applyBorder="1" applyAlignment="1">
      <alignment horizontal="right" vertical="center"/>
    </xf>
    <xf numFmtId="0" fontId="6" fillId="18" borderId="2" xfId="1" applyFont="1" applyFill="1" applyBorder="1" applyAlignment="1">
      <alignment horizontal="center" vertical="center" wrapText="1"/>
    </xf>
    <xf numFmtId="0" fontId="6" fillId="19" borderId="2" xfId="1" applyFont="1" applyFill="1" applyBorder="1" applyAlignment="1">
      <alignment horizontal="center" vertical="center" wrapText="1"/>
    </xf>
    <xf numFmtId="0" fontId="7" fillId="14" borderId="2" xfId="0" applyFont="1" applyFill="1" applyBorder="1" applyAlignment="1">
      <alignment vertical="center" wrapText="1"/>
    </xf>
    <xf numFmtId="0" fontId="55" fillId="0" borderId="2" xfId="0" applyFont="1" applyBorder="1" applyAlignment="1">
      <alignment horizontal="left" vertical="center" wrapText="1"/>
    </xf>
    <xf numFmtId="0" fontId="57" fillId="0" borderId="2" xfId="1" applyFont="1" applyBorder="1" applyAlignment="1">
      <alignment horizontal="left" vertical="center" wrapText="1"/>
    </xf>
    <xf numFmtId="0" fontId="8" fillId="14" borderId="2" xfId="0" applyFont="1" applyFill="1" applyBorder="1" applyAlignment="1">
      <alignment horizontal="left" vertical="center" wrapText="1"/>
    </xf>
    <xf numFmtId="0" fontId="58" fillId="0" borderId="2" xfId="0" applyFont="1" applyBorder="1" applyAlignment="1">
      <alignment horizontal="left" vertical="center" wrapText="1"/>
    </xf>
    <xf numFmtId="0" fontId="1" fillId="0" borderId="0" xfId="0" applyFont="1" applyAlignment="1">
      <alignment horizontal="left" wrapText="1"/>
    </xf>
    <xf numFmtId="0" fontId="1" fillId="0" borderId="17" xfId="0" applyFont="1" applyBorder="1" applyAlignment="1">
      <alignment horizontal="left" vertical="center" wrapText="1"/>
    </xf>
    <xf numFmtId="0" fontId="8" fillId="0" borderId="2" xfId="1" applyFont="1" applyBorder="1" applyAlignment="1" applyProtection="1">
      <alignment horizontal="center" vertical="center" wrapText="1"/>
      <protection locked="0"/>
    </xf>
    <xf numFmtId="0" fontId="8" fillId="18" borderId="2" xfId="1" applyFont="1" applyFill="1" applyBorder="1" applyAlignment="1" applyProtection="1">
      <alignment horizontal="center" vertical="center" wrapText="1"/>
      <protection locked="0"/>
    </xf>
    <xf numFmtId="0" fontId="8" fillId="0" borderId="2" xfId="1" applyFont="1" applyBorder="1" applyAlignment="1">
      <alignment horizontal="center" vertical="center" wrapText="1"/>
    </xf>
    <xf numFmtId="0" fontId="8" fillId="19" borderId="2" xfId="1" applyFont="1" applyFill="1" applyBorder="1" applyAlignment="1" applyProtection="1">
      <alignment horizontal="center" vertical="center" wrapText="1"/>
      <protection locked="0"/>
    </xf>
    <xf numFmtId="0" fontId="8" fillId="18" borderId="2" xfId="1" applyFont="1" applyFill="1" applyBorder="1" applyAlignment="1" applyProtection="1">
      <alignment horizontal="center" vertical="center" wrapText="1"/>
      <protection locked="0"/>
    </xf>
    <xf numFmtId="0" fontId="8" fillId="0" borderId="2" xfId="1" applyFont="1" applyBorder="1" applyAlignment="1">
      <alignment horizontal="center" vertical="center" wrapText="1"/>
    </xf>
    <xf numFmtId="0" fontId="8" fillId="19" borderId="2" xfId="1" applyFont="1" applyFill="1" applyBorder="1" applyAlignment="1" applyProtection="1">
      <alignment horizontal="center" vertical="center" wrapText="1"/>
      <protection locked="0"/>
    </xf>
    <xf numFmtId="0" fontId="20" fillId="7" borderId="21" xfId="1" applyFont="1" applyFill="1" applyBorder="1" applyAlignment="1">
      <alignment horizontal="center" vertical="center" wrapText="1"/>
    </xf>
    <xf numFmtId="0" fontId="20" fillId="7" borderId="22" xfId="1" applyFont="1" applyFill="1" applyBorder="1" applyAlignment="1">
      <alignment horizontal="center" vertical="center" wrapText="1"/>
    </xf>
    <xf numFmtId="0" fontId="6" fillId="18" borderId="6" xfId="1" applyFont="1" applyFill="1" applyBorder="1" applyAlignment="1">
      <alignment horizontal="center" vertical="top" wrapText="1"/>
    </xf>
    <xf numFmtId="0" fontId="6" fillId="18" borderId="14" xfId="1" applyFont="1" applyFill="1" applyBorder="1" applyAlignment="1">
      <alignment horizontal="center" vertical="top" wrapText="1"/>
    </xf>
    <xf numFmtId="0" fontId="6" fillId="18" borderId="5" xfId="1" applyFont="1" applyFill="1" applyBorder="1" applyAlignment="1">
      <alignment horizontal="center" vertical="top" wrapText="1"/>
    </xf>
    <xf numFmtId="0" fontId="6" fillId="19" borderId="6" xfId="1" applyFont="1" applyFill="1" applyBorder="1" applyAlignment="1">
      <alignment horizontal="center" vertical="top" wrapText="1"/>
    </xf>
    <xf numFmtId="0" fontId="6" fillId="19" borderId="14" xfId="1" applyFont="1" applyFill="1" applyBorder="1" applyAlignment="1">
      <alignment horizontal="center" vertical="top" wrapText="1"/>
    </xf>
    <xf numFmtId="0" fontId="6" fillId="19" borderId="5" xfId="1" applyFont="1" applyFill="1" applyBorder="1" applyAlignment="1">
      <alignment horizontal="center" vertical="top" wrapText="1"/>
    </xf>
    <xf numFmtId="0" fontId="6" fillId="0" borderId="6" xfId="1" applyFont="1" applyBorder="1" applyAlignment="1">
      <alignment horizontal="center" vertical="top" wrapText="1"/>
    </xf>
    <xf numFmtId="0" fontId="6" fillId="0" borderId="14" xfId="1" applyFont="1" applyBorder="1" applyAlignment="1">
      <alignment horizontal="center" vertical="top" wrapText="1"/>
    </xf>
    <xf numFmtId="0" fontId="6" fillId="0" borderId="5" xfId="1" applyFont="1" applyBorder="1" applyAlignment="1">
      <alignment horizontal="center" vertical="top" wrapText="1"/>
    </xf>
    <xf numFmtId="0" fontId="14" fillId="11" borderId="17" xfId="1" applyFont="1" applyFill="1" applyBorder="1" applyAlignment="1">
      <alignment horizontal="center" wrapText="1"/>
    </xf>
    <xf numFmtId="0" fontId="14" fillId="11" borderId="18" xfId="1" applyFont="1" applyFill="1" applyBorder="1" applyAlignment="1">
      <alignment horizontal="center" wrapText="1"/>
    </xf>
    <xf numFmtId="0" fontId="14" fillId="11" borderId="19" xfId="1" applyFont="1" applyFill="1" applyBorder="1" applyAlignment="1">
      <alignment horizontal="center" wrapText="1"/>
    </xf>
    <xf numFmtId="0" fontId="7" fillId="0" borderId="3" xfId="1" applyFont="1" applyBorder="1" applyAlignment="1">
      <alignment horizontal="center" vertical="center" textRotation="180"/>
    </xf>
    <xf numFmtId="0" fontId="7" fillId="0" borderId="5" xfId="1" applyFont="1" applyBorder="1" applyAlignment="1">
      <alignment horizontal="center" vertical="center" textRotation="180"/>
    </xf>
    <xf numFmtId="0" fontId="39" fillId="0" borderId="3" xfId="1" applyFont="1" applyBorder="1" applyAlignment="1">
      <alignment horizontal="center" vertical="center" textRotation="180"/>
    </xf>
    <xf numFmtId="0" fontId="39" fillId="0" borderId="5" xfId="1" applyFont="1" applyBorder="1" applyAlignment="1">
      <alignment horizontal="center" vertical="center" textRotation="180"/>
    </xf>
    <xf numFmtId="0" fontId="31" fillId="0" borderId="20" xfId="1" applyFont="1" applyBorder="1" applyAlignment="1">
      <alignment horizontal="center" vertical="center" wrapText="1"/>
    </xf>
    <xf numFmtId="0" fontId="10" fillId="0" borderId="2" xfId="1" applyFont="1" applyBorder="1" applyAlignment="1">
      <alignment horizontal="center" vertical="center" wrapText="1"/>
    </xf>
    <xf numFmtId="0" fontId="13" fillId="0" borderId="20" xfId="1" applyFont="1" applyBorder="1" applyAlignment="1">
      <alignment horizontal="center" vertical="center" textRotation="180" wrapText="1"/>
    </xf>
    <xf numFmtId="0" fontId="13" fillId="0" borderId="2" xfId="1" applyFont="1" applyBorder="1" applyAlignment="1">
      <alignment horizontal="center" vertical="center" textRotation="180"/>
    </xf>
    <xf numFmtId="0" fontId="13" fillId="18" borderId="20" xfId="1" applyFont="1" applyFill="1" applyBorder="1" applyAlignment="1">
      <alignment horizontal="center" vertical="center" textRotation="180" wrapText="1"/>
    </xf>
    <xf numFmtId="0" fontId="13" fillId="18" borderId="2" xfId="1" applyFont="1" applyFill="1" applyBorder="1" applyAlignment="1">
      <alignment horizontal="center" vertical="center" textRotation="180"/>
    </xf>
    <xf numFmtId="0" fontId="13" fillId="19" borderId="20" xfId="1" applyFont="1" applyFill="1" applyBorder="1" applyAlignment="1">
      <alignment horizontal="center" vertical="center" textRotation="180" wrapText="1"/>
    </xf>
    <xf numFmtId="0" fontId="13" fillId="19" borderId="2" xfId="1" applyFont="1" applyFill="1" applyBorder="1" applyAlignment="1">
      <alignment horizontal="center" vertical="center" textRotation="180"/>
    </xf>
    <xf numFmtId="0" fontId="6" fillId="0" borderId="6" xfId="1" applyFont="1" applyBorder="1" applyAlignment="1">
      <alignment horizontal="center" vertical="center" wrapText="1"/>
    </xf>
    <xf numFmtId="0" fontId="6" fillId="0" borderId="14" xfId="1" applyFont="1" applyBorder="1" applyAlignment="1">
      <alignment horizontal="center" vertical="center" wrapText="1"/>
    </xf>
    <xf numFmtId="0" fontId="14" fillId="2" borderId="34" xfId="0" applyFont="1" applyFill="1" applyBorder="1" applyAlignment="1">
      <alignment horizontal="center" vertical="center"/>
    </xf>
    <xf numFmtId="0" fontId="14" fillId="2" borderId="35" xfId="0" applyFont="1" applyFill="1" applyBorder="1" applyAlignment="1">
      <alignment horizontal="center" vertical="center"/>
    </xf>
    <xf numFmtId="0" fontId="14" fillId="2" borderId="36" xfId="0" applyFont="1" applyFill="1" applyBorder="1" applyAlignment="1">
      <alignment horizontal="center" vertical="center"/>
    </xf>
    <xf numFmtId="0" fontId="14" fillId="2" borderId="31" xfId="0" applyFont="1" applyFill="1" applyBorder="1" applyAlignment="1">
      <alignment horizontal="center" vertical="center"/>
    </xf>
    <xf numFmtId="0" fontId="14" fillId="2" borderId="32" xfId="0" applyFont="1" applyFill="1" applyBorder="1" applyAlignment="1">
      <alignment horizontal="center" vertical="center"/>
    </xf>
    <xf numFmtId="0" fontId="14" fillId="2" borderId="33" xfId="0" applyFont="1" applyFill="1" applyBorder="1" applyAlignment="1">
      <alignment horizontal="center" vertical="center"/>
    </xf>
    <xf numFmtId="0" fontId="1" fillId="0" borderId="31" xfId="0" applyFont="1" applyBorder="1" applyAlignment="1">
      <alignment horizontal="left" vertical="center" wrapText="1"/>
    </xf>
    <xf numFmtId="0" fontId="9" fillId="0" borderId="32" xfId="0" applyFont="1" applyBorder="1" applyAlignment="1">
      <alignment horizontal="left" vertical="center" wrapText="1"/>
    </xf>
    <xf numFmtId="0" fontId="9" fillId="0" borderId="33" xfId="0" applyFont="1" applyBorder="1" applyAlignment="1">
      <alignment horizontal="left" vertical="center" wrapText="1"/>
    </xf>
    <xf numFmtId="0" fontId="30" fillId="0" borderId="26" xfId="0" applyFont="1" applyBorder="1" applyAlignment="1">
      <alignment horizontal="center"/>
    </xf>
    <xf numFmtId="0" fontId="30" fillId="0" borderId="27" xfId="0" applyFont="1" applyBorder="1" applyAlignment="1">
      <alignment horizontal="center"/>
    </xf>
    <xf numFmtId="0" fontId="30" fillId="0" borderId="28" xfId="0" applyFont="1" applyBorder="1" applyAlignment="1">
      <alignment horizontal="center"/>
    </xf>
    <xf numFmtId="0" fontId="30" fillId="0" borderId="29" xfId="0" applyFont="1" applyBorder="1" applyAlignment="1">
      <alignment horizontal="center"/>
    </xf>
    <xf numFmtId="0" fontId="30" fillId="0" borderId="30" xfId="0" applyFont="1" applyBorder="1" applyAlignment="1">
      <alignment horizontal="center"/>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13" borderId="23" xfId="0" applyFont="1" applyFill="1" applyBorder="1" applyAlignment="1">
      <alignment horizontal="center" vertical="center" wrapText="1"/>
    </xf>
    <xf numFmtId="0" fontId="1" fillId="13" borderId="24" xfId="0" applyFont="1" applyFill="1" applyBorder="1" applyAlignment="1">
      <alignment horizontal="center" vertical="center" wrapText="1"/>
    </xf>
    <xf numFmtId="0" fontId="1" fillId="0" borderId="25" xfId="0" applyFont="1" applyBorder="1" applyAlignment="1">
      <alignment horizontal="left" vertical="center" wrapText="1"/>
    </xf>
    <xf numFmtId="0" fontId="0" fillId="16" borderId="17" xfId="0" applyFill="1" applyBorder="1" applyAlignment="1">
      <alignment horizontal="center" vertical="center"/>
    </xf>
    <xf numFmtId="0" fontId="0" fillId="16" borderId="19" xfId="0" applyFill="1" applyBorder="1" applyAlignment="1">
      <alignment horizontal="center" vertical="center"/>
    </xf>
    <xf numFmtId="0" fontId="1" fillId="0" borderId="42" xfId="0" applyFont="1" applyBorder="1" applyAlignment="1">
      <alignment horizontal="left" vertical="center"/>
    </xf>
    <xf numFmtId="0" fontId="1" fillId="0" borderId="29" xfId="0" applyFont="1" applyBorder="1" applyAlignment="1">
      <alignment horizontal="left" vertical="center"/>
    </xf>
    <xf numFmtId="0" fontId="1" fillId="0" borderId="43" xfId="0" applyFont="1" applyBorder="1" applyAlignment="1">
      <alignment horizontal="left" vertical="center"/>
    </xf>
    <xf numFmtId="0" fontId="1" fillId="0" borderId="0" xfId="0" applyFont="1" applyAlignment="1">
      <alignment horizontal="left" wrapText="1"/>
    </xf>
    <xf numFmtId="0" fontId="1" fillId="0" borderId="17" xfId="0" applyFont="1" applyBorder="1" applyAlignment="1">
      <alignment horizontal="left" vertical="center" wrapText="1"/>
    </xf>
    <xf numFmtId="0" fontId="1" fillId="0" borderId="19" xfId="0" applyFont="1" applyBorder="1" applyAlignment="1">
      <alignment horizontal="left" vertical="center" wrapText="1"/>
    </xf>
    <xf numFmtId="0" fontId="1" fillId="14" borderId="17" xfId="0" applyFont="1" applyFill="1" applyBorder="1" applyAlignment="1">
      <alignment horizontal="center" vertical="center" wrapText="1"/>
    </xf>
    <xf numFmtId="0" fontId="1" fillId="14" borderId="19" xfId="0" applyFont="1" applyFill="1" applyBorder="1" applyAlignment="1">
      <alignment horizontal="center" vertical="center"/>
    </xf>
    <xf numFmtId="0" fontId="1" fillId="0" borderId="1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xf>
    <xf numFmtId="0" fontId="1" fillId="0" borderId="41" xfId="0" applyFont="1" applyBorder="1" applyAlignment="1">
      <alignment horizontal="left" vertical="center"/>
    </xf>
    <xf numFmtId="0" fontId="43" fillId="15" borderId="17" xfId="0" applyFont="1" applyFill="1" applyBorder="1" applyAlignment="1">
      <alignment horizontal="center" vertical="center"/>
    </xf>
    <xf numFmtId="0" fontId="43" fillId="15" borderId="19" xfId="0" applyFont="1" applyFill="1" applyBorder="1" applyAlignment="1">
      <alignment horizontal="center" vertical="center"/>
    </xf>
    <xf numFmtId="0" fontId="1" fillId="0" borderId="42" xfId="0" applyFont="1" applyBorder="1" applyAlignment="1">
      <alignment horizontal="left" vertical="center" wrapText="1"/>
    </xf>
    <xf numFmtId="0" fontId="1" fillId="0" borderId="29" xfId="0" applyFont="1" applyBorder="1" applyAlignment="1">
      <alignment horizontal="left" vertical="center" wrapText="1"/>
    </xf>
    <xf numFmtId="0" fontId="1" fillId="0" borderId="43" xfId="0" applyFont="1" applyBorder="1" applyAlignment="1">
      <alignment horizontal="left" vertical="center" wrapText="1"/>
    </xf>
    <xf numFmtId="0" fontId="25" fillId="0" borderId="6" xfId="1" applyFont="1" applyBorder="1" applyAlignment="1" applyProtection="1">
      <alignment horizontal="center" vertical="center" wrapText="1"/>
      <protection locked="0"/>
    </xf>
    <xf numFmtId="0" fontId="25" fillId="0" borderId="14" xfId="1" applyFont="1" applyBorder="1" applyAlignment="1" applyProtection="1">
      <alignment horizontal="center" vertical="center" wrapText="1"/>
      <protection locked="0"/>
    </xf>
    <xf numFmtId="0" fontId="25" fillId="0" borderId="5" xfId="1" applyFont="1" applyBorder="1" applyAlignment="1" applyProtection="1">
      <alignment horizontal="center" vertical="center" wrapText="1"/>
      <protection locked="0"/>
    </xf>
    <xf numFmtId="0" fontId="8" fillId="9" borderId="6" xfId="1" applyFont="1" applyFill="1" applyBorder="1" applyAlignment="1">
      <alignment horizontal="center" vertical="center" wrapText="1"/>
    </xf>
    <xf numFmtId="0" fontId="8" fillId="9" borderId="14" xfId="1" applyFont="1" applyFill="1" applyBorder="1" applyAlignment="1">
      <alignment horizontal="center" vertical="center" wrapText="1"/>
    </xf>
    <xf numFmtId="0" fontId="8" fillId="9" borderId="5" xfId="1" applyFont="1" applyFill="1" applyBorder="1" applyAlignment="1">
      <alignment horizontal="center" vertical="center" wrapText="1"/>
    </xf>
    <xf numFmtId="0" fontId="8" fillId="0" borderId="6" xfId="1" applyFont="1" applyBorder="1" applyAlignment="1">
      <alignment horizontal="center" vertical="center" wrapText="1"/>
    </xf>
    <xf numFmtId="0" fontId="8" fillId="0" borderId="14" xfId="1" applyFont="1" applyBorder="1" applyAlignment="1">
      <alignment horizontal="center" vertical="center" wrapText="1"/>
    </xf>
    <xf numFmtId="0" fontId="8" fillId="0" borderId="5" xfId="1" applyFont="1" applyBorder="1" applyAlignment="1">
      <alignment horizontal="center" vertical="center" wrapText="1"/>
    </xf>
    <xf numFmtId="0" fontId="8" fillId="0" borderId="2" xfId="1" applyFont="1" applyBorder="1" applyAlignment="1" applyProtection="1">
      <alignment horizontal="center" vertical="center" wrapText="1"/>
      <protection locked="0"/>
    </xf>
    <xf numFmtId="0" fontId="8" fillId="0" borderId="6" xfId="1" applyFont="1" applyBorder="1" applyAlignment="1" applyProtection="1">
      <alignment horizontal="center" vertical="center" wrapText="1"/>
      <protection locked="0"/>
    </xf>
    <xf numFmtId="0" fontId="14" fillId="2" borderId="37" xfId="0" applyFont="1" applyFill="1" applyBorder="1" applyAlignment="1">
      <alignment horizontal="center" vertical="center"/>
    </xf>
    <xf numFmtId="0" fontId="14" fillId="2" borderId="38" xfId="0" applyFont="1" applyFill="1" applyBorder="1" applyAlignment="1">
      <alignment horizontal="center" vertical="center"/>
    </xf>
    <xf numFmtId="0" fontId="34" fillId="14" borderId="37" xfId="1" applyFont="1" applyFill="1" applyBorder="1" applyAlignment="1">
      <alignment horizontal="left" vertical="center" wrapText="1"/>
    </xf>
    <xf numFmtId="0" fontId="34" fillId="14" borderId="38" xfId="1" applyFont="1" applyFill="1" applyBorder="1" applyAlignment="1">
      <alignment horizontal="left" vertical="center" wrapText="1"/>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2" xfId="1" applyFont="1" applyBorder="1" applyAlignment="1">
      <alignment horizontal="left" vertical="center" wrapText="1"/>
    </xf>
    <xf numFmtId="0" fontId="12" fillId="11" borderId="17" xfId="1" applyFont="1" applyFill="1" applyBorder="1" applyAlignment="1">
      <alignment horizontal="center"/>
    </xf>
    <xf numFmtId="0" fontId="12" fillId="11" borderId="18" xfId="1" applyFont="1" applyFill="1" applyBorder="1" applyAlignment="1">
      <alignment horizontal="center"/>
    </xf>
    <xf numFmtId="0" fontId="12" fillId="11" borderId="19" xfId="1" applyFont="1" applyFill="1" applyBorder="1" applyAlignment="1">
      <alignment horizontal="center"/>
    </xf>
  </cellXfs>
  <cellStyles count="3">
    <cellStyle name="Normal" xfId="0" builtinId="0"/>
    <cellStyle name="Normal_Consolidate Data 1" xfId="1" xr:uid="{00000000-0005-0000-0000-000001000000}"/>
    <cellStyle name="performed boxes" xfId="2" xr:uid="{00000000-0005-0000-0000-000002000000}"/>
  </cellStyles>
  <dxfs count="350">
    <dxf>
      <font>
        <b/>
        <i val="0"/>
        <color rgb="FFFFFF00"/>
      </font>
      <fill>
        <patternFill>
          <bgColor rgb="FFFF0000"/>
        </patternFill>
      </fill>
    </dxf>
    <dxf>
      <fill>
        <patternFill>
          <bgColor rgb="FF00FF00"/>
        </patternFill>
      </fill>
    </dxf>
    <dxf>
      <fill>
        <patternFill>
          <bgColor rgb="FFFFC000"/>
        </patternFill>
      </fill>
    </dxf>
    <dxf>
      <fill>
        <patternFill>
          <bgColor rgb="FF00B0F0"/>
        </patternFill>
      </fill>
    </dxf>
    <dxf>
      <fill>
        <patternFill>
          <bgColor theme="1"/>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ont>
        <b/>
        <i val="0"/>
        <strike val="0"/>
        <color rgb="FFFFFF00"/>
      </font>
      <fill>
        <patternFill>
          <bgColor rgb="FFFF0000"/>
        </patternFill>
      </fill>
    </dxf>
    <dxf>
      <fill>
        <patternFill>
          <bgColor theme="1"/>
        </patternFill>
      </fill>
    </dxf>
    <dxf>
      <fill>
        <patternFill>
          <bgColor rgb="FF00FF00"/>
        </patternFill>
      </fill>
    </dxf>
    <dxf>
      <fill>
        <patternFill>
          <bgColor rgb="FFFFFF00"/>
        </patternFill>
      </fill>
    </dxf>
    <dxf>
      <fill>
        <patternFill>
          <bgColor theme="1"/>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ont>
        <b/>
        <i val="0"/>
        <strike val="0"/>
        <color rgb="FFFFFF00"/>
      </font>
      <fill>
        <patternFill>
          <bgColor rgb="FFFF0000"/>
        </patternFill>
      </fill>
    </dxf>
    <dxf>
      <font>
        <color theme="1"/>
      </font>
      <fill>
        <patternFill>
          <bgColor rgb="FFFFC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ont>
        <b/>
        <i val="0"/>
        <condense val="0"/>
        <extend val="0"/>
      </font>
      <fill>
        <patternFill>
          <bgColor indexed="13"/>
        </patternFill>
      </fill>
    </dxf>
    <dxf>
      <font>
        <b val="0"/>
        <i val="0"/>
        <condense val="0"/>
        <extend val="0"/>
        <color auto="1"/>
      </font>
      <fill>
        <patternFill>
          <bgColor indexed="4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val="0"/>
        <i val="0"/>
        <condense val="0"/>
        <extend val="0"/>
        <color auto="1"/>
      </font>
      <fill>
        <patternFill>
          <bgColor indexed="43"/>
        </patternFill>
      </fill>
    </dxf>
    <dxf>
      <font>
        <b/>
        <i val="0"/>
        <condense val="0"/>
        <extend val="0"/>
      </font>
      <fill>
        <patternFill>
          <bgColor indexed="13"/>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color theme="1"/>
      </font>
      <fill>
        <patternFill>
          <bgColor rgb="FFFFC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00FF00"/>
        </patternFill>
      </fill>
    </dxf>
    <dxf>
      <fill>
        <patternFill>
          <bgColor rgb="FFFFC000"/>
        </patternFill>
      </fill>
    </dxf>
    <dxf>
      <fill>
        <patternFill>
          <bgColor rgb="FF00B0F0"/>
        </patternFill>
      </fill>
    </dxf>
    <dxf>
      <fill>
        <patternFill>
          <bgColor theme="1"/>
        </patternFill>
      </fill>
    </dxf>
    <dxf>
      <font>
        <b/>
        <i val="0"/>
        <color rgb="FFFFFF00"/>
      </font>
      <fill>
        <patternFill>
          <bgColor rgb="FFFF0000"/>
        </patternFill>
      </fill>
    </dxf>
    <dxf>
      <fill>
        <patternFill>
          <bgColor rgb="FF00B0F0"/>
        </patternFill>
      </fill>
    </dxf>
    <dxf>
      <fill>
        <patternFill>
          <bgColor theme="1"/>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00B0F0"/>
        </patternFill>
      </fill>
    </dxf>
    <dxf>
      <fill>
        <patternFill>
          <bgColor theme="1"/>
        </patternFill>
      </fill>
    </dxf>
    <dxf>
      <fill>
        <patternFill>
          <bgColor rgb="FFFFC000"/>
        </patternFill>
      </fill>
    </dxf>
    <dxf>
      <fill>
        <patternFill>
          <bgColor theme="1"/>
        </patternFill>
      </fill>
    </dxf>
    <dxf>
      <fill>
        <patternFill>
          <bgColor rgb="FF00B0F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rgb="FF00B0F0"/>
        </patternFill>
      </fill>
    </dxf>
    <dxf>
      <fill>
        <patternFill>
          <bgColor rgb="FFFFC000"/>
        </patternFill>
      </fill>
    </dxf>
    <dxf>
      <fill>
        <patternFill>
          <bgColor theme="1"/>
        </patternFill>
      </fill>
    </dxf>
    <dxf>
      <fill>
        <patternFill>
          <bgColor rgb="FF00B0F0"/>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theme="1"/>
        </patternFill>
      </fill>
    </dxf>
    <dxf>
      <fill>
        <patternFill>
          <bgColor rgb="FF00B0F0"/>
        </patternFill>
      </fill>
    </dxf>
    <dxf>
      <fill>
        <patternFill>
          <bgColor rgb="FFFFC000"/>
        </patternFill>
      </fill>
    </dxf>
    <dxf>
      <fill>
        <patternFill>
          <bgColor theme="1"/>
        </patternFill>
      </fill>
    </dxf>
    <dxf>
      <fill>
        <patternFill>
          <bgColor rgb="FF00B0F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rgb="FF00B0F0"/>
        </patternFill>
      </fill>
    </dxf>
    <dxf>
      <fill>
        <patternFill>
          <bgColor rgb="FFFFC000"/>
        </patternFill>
      </fill>
    </dxf>
    <dxf>
      <fill>
        <patternFill>
          <bgColor theme="1"/>
        </patternFill>
      </fill>
    </dxf>
    <dxf>
      <fill>
        <patternFill>
          <bgColor rgb="FF00B0F0"/>
        </patternFill>
      </fill>
    </dxf>
    <dxf>
      <fill>
        <patternFill>
          <bgColor rgb="FFFFFF00"/>
        </patternFill>
      </fill>
    </dxf>
    <dxf>
      <fill>
        <patternFill>
          <bgColor rgb="FF00FF00"/>
        </patternFill>
      </fill>
    </dxf>
    <dxf>
      <font>
        <b/>
        <i val="0"/>
        <color rgb="FFFFFF00"/>
      </font>
      <fill>
        <patternFill>
          <bgColor rgb="FFFF0000"/>
        </patternFill>
      </fill>
    </dxf>
    <dxf>
      <font>
        <b/>
        <i val="0"/>
        <color rgb="FFFFFF00"/>
      </font>
      <fill>
        <patternFill>
          <bgColor rgb="FFFF0000"/>
        </patternFill>
      </fill>
    </dxf>
    <dxf>
      <fill>
        <patternFill>
          <bgColor rgb="FF00B0F0"/>
        </patternFill>
      </fill>
    </dxf>
    <dxf>
      <fill>
        <patternFill>
          <bgColor rgb="FFFFC000"/>
        </patternFill>
      </fill>
    </dxf>
    <dxf>
      <fill>
        <patternFill>
          <bgColor theme="1"/>
        </patternFill>
      </fill>
    </dxf>
    <dxf>
      <font>
        <b/>
        <i val="0"/>
        <color rgb="FFFFFF00"/>
      </font>
      <fill>
        <patternFill>
          <bgColor rgb="FFFF0000"/>
        </patternFill>
      </fill>
    </dxf>
    <dxf>
      <fill>
        <patternFill>
          <bgColor rgb="FFFFFF00"/>
        </patternFill>
      </fill>
    </dxf>
    <dxf>
      <fill>
        <patternFill>
          <bgColor rgb="FF00FF00"/>
        </patternFill>
      </fill>
    </dxf>
    <dxf>
      <fill>
        <patternFill>
          <bgColor rgb="FFFF0000"/>
        </patternFill>
      </fill>
    </dxf>
    <dxf>
      <fill>
        <patternFill>
          <bgColor rgb="FF0070C0"/>
        </patternFill>
      </fill>
    </dxf>
    <dxf>
      <fill>
        <patternFill>
          <bgColor theme="1"/>
        </patternFill>
      </fill>
    </dxf>
    <dxf>
      <fill>
        <patternFill>
          <bgColor rgb="FF0070C0"/>
        </patternFill>
      </fill>
    </dxf>
    <dxf>
      <fill>
        <patternFill>
          <bgColor rgb="FFFF0000"/>
        </patternFill>
      </fill>
    </dxf>
    <dxf>
      <fill>
        <patternFill>
          <bgColor theme="1"/>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ont>
        <b/>
        <i val="0"/>
        <condense val="0"/>
        <extend val="0"/>
        <color indexed="13"/>
      </font>
      <fill>
        <patternFill patternType="solid">
          <bgColor indexed="14"/>
        </patternFill>
      </fill>
    </dxf>
    <dxf>
      <fill>
        <patternFill patternType="solid">
          <bgColor indexed="15"/>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bgColor rgb="FF00FF00"/>
        </patternFill>
      </fill>
    </dxf>
    <dxf>
      <font>
        <b/>
        <i val="0"/>
        <color rgb="FFFFFF00"/>
      </font>
      <fill>
        <patternFill>
          <bgColor rgb="FFFF0000"/>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theme="1"/>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ont>
        <color theme="1"/>
      </font>
      <fill>
        <patternFill>
          <bgColor rgb="FFFFC000"/>
        </patternFill>
      </fill>
    </dxf>
    <dxf>
      <fill>
        <patternFill>
          <bgColor rgb="FF00FF00"/>
        </patternFill>
      </fill>
    </dxf>
    <dxf>
      <fill>
        <patternFill>
          <bgColor rgb="FFFF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ont>
        <b/>
        <i val="0"/>
        <strike val="0"/>
        <color rgb="FFFFFF00"/>
      </font>
      <fill>
        <patternFill>
          <bgColor rgb="FFFF0000"/>
        </patternFill>
      </fill>
    </dxf>
    <dxf>
      <fill>
        <patternFill>
          <bgColor rgb="FF00FF00"/>
        </patternFill>
      </fill>
    </dxf>
    <dxf>
      <fill>
        <patternFill>
          <bgColor rgb="FFFFFF00"/>
        </patternFill>
      </fill>
    </dxf>
    <dxf>
      <font>
        <color theme="1"/>
      </font>
      <fill>
        <patternFill>
          <bgColor rgb="FFFFC000"/>
        </patternFill>
      </fill>
    </dxf>
    <dxf>
      <font>
        <b/>
        <i val="0"/>
        <strike val="0"/>
        <color rgb="FFFFFF00"/>
      </font>
      <fill>
        <patternFill>
          <bgColor rgb="FFFF0000"/>
        </patternFill>
      </fill>
    </dxf>
    <dxf>
      <fill>
        <patternFill>
          <bgColor theme="1"/>
        </patternFill>
      </fill>
    </dxf>
    <dxf>
      <fill>
        <patternFill>
          <bgColor rgb="FF00B0F0"/>
        </patternFill>
      </fill>
    </dxf>
    <dxf>
      <fill>
        <patternFill>
          <bgColor theme="1"/>
        </patternFill>
      </fill>
    </dxf>
    <dxf>
      <font>
        <b/>
        <i val="0"/>
        <color rgb="FFFFFF00"/>
      </font>
      <fill>
        <patternFill>
          <bgColor rgb="FFFF0000"/>
        </patternFill>
      </fill>
    </dxf>
    <dxf>
      <fill>
        <patternFill>
          <bgColor rgb="FFFFC000"/>
        </patternFill>
      </fill>
    </dxf>
    <dxf>
      <fill>
        <patternFill>
          <bgColor rgb="FF00FF00"/>
        </patternFill>
      </fill>
    </dxf>
    <dxf>
      <fill>
        <patternFill>
          <bgColor rgb="FFFFFF00"/>
        </patternFill>
      </fill>
    </dxf>
    <dxf>
      <font>
        <b/>
        <i val="0"/>
        <color rgb="FFFFFF00"/>
      </font>
      <fill>
        <patternFill>
          <bgColor rgb="FFFF0000"/>
        </patternFill>
      </fill>
    </dxf>
    <dxf>
      <fill>
        <patternFill>
          <bgColor theme="1"/>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theme="1"/>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ont>
        <b/>
        <i val="0"/>
        <strike val="0"/>
        <color rgb="FFFFFF00"/>
      </font>
      <fill>
        <patternFill>
          <bgColor rgb="FFFF0000"/>
        </patternFill>
      </fill>
    </dxf>
    <dxf>
      <fill>
        <patternFill>
          <bgColor theme="1"/>
        </patternFill>
      </fill>
    </dxf>
    <dxf>
      <fill>
        <patternFill>
          <bgColor theme="1"/>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theme="1"/>
        </patternFill>
      </fill>
    </dxf>
    <dxf>
      <fill>
        <patternFill>
          <bgColor theme="1"/>
        </patternFill>
      </fill>
    </dxf>
    <dxf>
      <font>
        <color theme="1"/>
      </font>
      <fill>
        <patternFill>
          <bgColor rgb="FFFFC000"/>
        </patternFill>
      </fill>
    </dxf>
    <dxf>
      <fill>
        <patternFill>
          <bgColor rgb="FFFFFF00"/>
        </patternFill>
      </fill>
    </dxf>
    <dxf>
      <fill>
        <patternFill>
          <bgColor theme="1"/>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ill>
        <patternFill>
          <bgColor theme="1"/>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ill>
        <patternFill>
          <bgColor theme="1"/>
        </patternFill>
      </fill>
    </dxf>
    <dxf>
      <fill>
        <patternFill>
          <bgColor theme="1"/>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i val="0"/>
        <condense val="0"/>
        <extend val="0"/>
      </font>
      <fill>
        <patternFill>
          <bgColor indexed="13"/>
        </patternFill>
      </fill>
    </dxf>
    <dxf>
      <font>
        <b val="0"/>
        <i val="0"/>
        <condense val="0"/>
        <extend val="0"/>
        <color auto="1"/>
      </font>
      <fill>
        <patternFill>
          <bgColor indexed="43"/>
        </patternFill>
      </fill>
    </dxf>
    <dxf>
      <font>
        <b val="0"/>
        <i val="0"/>
        <condense val="0"/>
        <extend val="0"/>
        <color auto="1"/>
      </font>
      <fill>
        <patternFill>
          <bgColor indexed="43"/>
        </patternFill>
      </fill>
    </dxf>
    <dxf>
      <font>
        <b/>
        <i val="0"/>
        <condense val="0"/>
        <extend val="0"/>
      </font>
      <fill>
        <patternFill>
          <bgColor indexed="1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val="0"/>
        <i val="0"/>
        <condense val="0"/>
        <extend val="0"/>
        <color auto="1"/>
      </font>
      <fill>
        <patternFill>
          <bgColor indexed="43"/>
        </patternFill>
      </fill>
    </dxf>
    <dxf>
      <font>
        <b/>
        <i val="0"/>
        <condense val="0"/>
        <extend val="0"/>
      </font>
      <fill>
        <patternFill>
          <bgColor indexed="13"/>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color theme="1"/>
      </font>
      <fill>
        <patternFill>
          <bgColor rgb="FFFFC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color theme="1"/>
      </font>
      <fill>
        <patternFill>
          <bgColor rgb="FFFFC0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ill>
        <patternFill>
          <bgColor rgb="FF00FF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rgb="FFFFFF00"/>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ont>
        <b/>
        <i val="0"/>
        <strike val="0"/>
        <color rgb="FFFFFF00"/>
      </font>
      <fill>
        <patternFill>
          <bgColor rgb="FFFF00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B0F0"/>
        </patternFill>
      </fill>
    </dxf>
    <dxf>
      <fill>
        <patternFill>
          <bgColor theme="1"/>
        </patternFill>
      </fill>
    </dxf>
    <dxf>
      <fill>
        <patternFill>
          <bgColor rgb="FFFFC000"/>
        </patternFill>
      </fill>
    </dxf>
    <dxf>
      <font>
        <b/>
        <i val="0"/>
        <color rgb="FFFFFF00"/>
      </font>
      <fill>
        <patternFill>
          <bgColor rgb="FFFF0000"/>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ont>
        <b/>
        <i val="0"/>
        <color rgb="FFFFFF00"/>
      </font>
      <fill>
        <patternFill>
          <bgColor rgb="FFFF0000"/>
        </patternFill>
      </fill>
    </dxf>
    <dxf>
      <fill>
        <patternFill>
          <bgColor theme="1"/>
        </patternFill>
      </fill>
    </dxf>
    <dxf>
      <fill>
        <patternFill>
          <bgColor theme="1"/>
        </patternFill>
      </fill>
    </dxf>
    <dxf>
      <fill>
        <patternFill>
          <bgColor rgb="FF00B0F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00B0F0"/>
        </patternFill>
      </fill>
    </dxf>
    <dxf>
      <fill>
        <patternFill>
          <bgColor rgb="FFFFC000"/>
        </patternFill>
      </fill>
    </dxf>
    <dxf>
      <fill>
        <patternFill>
          <bgColor rgb="FF00FF00"/>
        </patternFill>
      </fill>
    </dxf>
    <dxf>
      <font>
        <b/>
        <i val="0"/>
        <color rgb="FFFFFF00"/>
      </font>
      <fill>
        <patternFill>
          <bgColor rgb="FFFF0000"/>
        </patternFill>
      </fill>
    </dxf>
    <dxf>
      <fill>
        <patternFill>
          <bgColor rgb="FFFFFF00"/>
        </patternFill>
      </fill>
    </dxf>
    <dxf>
      <fill>
        <patternFill>
          <bgColor theme="1"/>
        </patternFill>
      </fill>
    </dxf>
    <dxf>
      <fill>
        <patternFill>
          <bgColor rgb="FFFF0000"/>
        </patternFill>
      </fill>
    </dxf>
    <dxf>
      <fill>
        <patternFill>
          <bgColor rgb="FF0070C0"/>
        </patternFill>
      </fill>
    </dxf>
    <dxf>
      <fill>
        <patternFill>
          <bgColor rgb="FF0070C0"/>
        </patternFill>
      </fill>
    </dxf>
    <dxf>
      <fill>
        <patternFill>
          <bgColor rgb="FFFF0000"/>
        </patternFill>
      </fill>
    </dxf>
    <dxf>
      <fill>
        <patternFill>
          <bgColor theme="1"/>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color rgb="FF00FF00"/>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213360</xdr:colOff>
      <xdr:row>3</xdr:row>
      <xdr:rowOff>76200</xdr:rowOff>
    </xdr:from>
    <xdr:to>
      <xdr:col>2</xdr:col>
      <xdr:colOff>3924300</xdr:colOff>
      <xdr:row>3</xdr:row>
      <xdr:rowOff>304800</xdr:rowOff>
    </xdr:to>
    <xdr:sp macro="" textlink="">
      <xdr:nvSpPr>
        <xdr:cNvPr id="1147" name="Rectangle 46">
          <a:extLst>
            <a:ext uri="{FF2B5EF4-FFF2-40B4-BE49-F238E27FC236}">
              <a16:creationId xmlns:a16="http://schemas.microsoft.com/office/drawing/2014/main" id="{E165C732-26BA-4F46-B473-DBF1EA983FE7}"/>
            </a:ext>
          </a:extLst>
        </xdr:cNvPr>
        <xdr:cNvSpPr>
          <a:spLocks noChangeArrowheads="1"/>
        </xdr:cNvSpPr>
      </xdr:nvSpPr>
      <xdr:spPr bwMode="auto">
        <a:xfrm>
          <a:off x="5448300" y="822960"/>
          <a:ext cx="3710940" cy="228600"/>
        </a:xfrm>
        <a:prstGeom prst="rect">
          <a:avLst/>
        </a:prstGeom>
        <a:solidFill>
          <a:srgbClr val="46EBFC">
            <a:alpha val="32941"/>
          </a:srgbClr>
        </a:solidFill>
        <a:ln w="9525">
          <a:solidFill>
            <a:srgbClr val="000000"/>
          </a:solidFill>
          <a:miter lim="800000"/>
          <a:headEnd/>
          <a:tailEnd/>
        </a:ln>
      </xdr:spPr>
    </xdr:sp>
    <xdr:clientData/>
  </xdr:twoCellAnchor>
  <xdr:twoCellAnchor>
    <xdr:from>
      <xdr:col>2</xdr:col>
      <xdr:colOff>213360</xdr:colOff>
      <xdr:row>3</xdr:row>
      <xdr:rowOff>304800</xdr:rowOff>
    </xdr:from>
    <xdr:to>
      <xdr:col>2</xdr:col>
      <xdr:colOff>3924300</xdr:colOff>
      <xdr:row>3</xdr:row>
      <xdr:rowOff>533400</xdr:rowOff>
    </xdr:to>
    <xdr:sp macro="" textlink="">
      <xdr:nvSpPr>
        <xdr:cNvPr id="1148" name="Rectangle 48">
          <a:extLst>
            <a:ext uri="{FF2B5EF4-FFF2-40B4-BE49-F238E27FC236}">
              <a16:creationId xmlns:a16="http://schemas.microsoft.com/office/drawing/2014/main" id="{63663695-4F29-4EB9-B4C9-A69CCA81964C}"/>
            </a:ext>
          </a:extLst>
        </xdr:cNvPr>
        <xdr:cNvSpPr>
          <a:spLocks noChangeArrowheads="1"/>
        </xdr:cNvSpPr>
      </xdr:nvSpPr>
      <xdr:spPr bwMode="auto">
        <a:xfrm>
          <a:off x="5448300" y="1051560"/>
          <a:ext cx="3710940" cy="228600"/>
        </a:xfrm>
        <a:prstGeom prst="rect">
          <a:avLst/>
        </a:prstGeom>
        <a:solidFill>
          <a:srgbClr val="FF00FF">
            <a:alpha val="32941"/>
          </a:srgbClr>
        </a:solidFill>
        <a:ln w="9525">
          <a:solidFill>
            <a:srgbClr val="000000"/>
          </a:solidFill>
          <a:miter lim="800000"/>
          <a:headEnd/>
          <a:tailEnd/>
        </a:ln>
      </xdr:spPr>
    </xdr:sp>
    <xdr:clientData/>
  </xdr:twoCellAnchor>
  <xdr:twoCellAnchor>
    <xdr:from>
      <xdr:col>2</xdr:col>
      <xdr:colOff>213360</xdr:colOff>
      <xdr:row>3</xdr:row>
      <xdr:rowOff>525780</xdr:rowOff>
    </xdr:from>
    <xdr:to>
      <xdr:col>2</xdr:col>
      <xdr:colOff>3924300</xdr:colOff>
      <xdr:row>3</xdr:row>
      <xdr:rowOff>723900</xdr:rowOff>
    </xdr:to>
    <xdr:sp macro="" textlink="">
      <xdr:nvSpPr>
        <xdr:cNvPr id="1149" name="Rectangle 53">
          <a:extLst>
            <a:ext uri="{FF2B5EF4-FFF2-40B4-BE49-F238E27FC236}">
              <a16:creationId xmlns:a16="http://schemas.microsoft.com/office/drawing/2014/main" id="{43B777BF-A825-4B2E-9B8F-BAB59B8223DF}"/>
            </a:ext>
          </a:extLst>
        </xdr:cNvPr>
        <xdr:cNvSpPr>
          <a:spLocks noChangeArrowheads="1"/>
        </xdr:cNvSpPr>
      </xdr:nvSpPr>
      <xdr:spPr bwMode="auto">
        <a:xfrm>
          <a:off x="5448300" y="1272540"/>
          <a:ext cx="3710940" cy="198120"/>
        </a:xfrm>
        <a:prstGeom prst="rect">
          <a:avLst/>
        </a:prstGeom>
        <a:solidFill>
          <a:srgbClr val="66FF66">
            <a:alpha val="32941"/>
          </a:srgbClr>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213360</xdr:colOff>
      <xdr:row>3</xdr:row>
      <xdr:rowOff>76200</xdr:rowOff>
    </xdr:from>
    <xdr:to>
      <xdr:col>2</xdr:col>
      <xdr:colOff>3924300</xdr:colOff>
      <xdr:row>3</xdr:row>
      <xdr:rowOff>304800</xdr:rowOff>
    </xdr:to>
    <xdr:sp macro="" textlink="">
      <xdr:nvSpPr>
        <xdr:cNvPr id="2" name="Rectangle 46">
          <a:extLst>
            <a:ext uri="{FF2B5EF4-FFF2-40B4-BE49-F238E27FC236}">
              <a16:creationId xmlns:a16="http://schemas.microsoft.com/office/drawing/2014/main" id="{9C29A412-9278-471F-A718-BDA43B8B8835}"/>
            </a:ext>
          </a:extLst>
        </xdr:cNvPr>
        <xdr:cNvSpPr>
          <a:spLocks noChangeArrowheads="1"/>
        </xdr:cNvSpPr>
      </xdr:nvSpPr>
      <xdr:spPr bwMode="auto">
        <a:xfrm>
          <a:off x="5541010" y="825500"/>
          <a:ext cx="3710940" cy="228600"/>
        </a:xfrm>
        <a:prstGeom prst="rect">
          <a:avLst/>
        </a:prstGeom>
        <a:solidFill>
          <a:srgbClr val="46EBFC">
            <a:alpha val="32941"/>
          </a:srgbClr>
        </a:solidFill>
        <a:ln w="9525">
          <a:solidFill>
            <a:srgbClr val="000000"/>
          </a:solidFill>
          <a:miter lim="800000"/>
          <a:headEnd/>
          <a:tailEnd/>
        </a:ln>
      </xdr:spPr>
    </xdr:sp>
    <xdr:clientData/>
  </xdr:twoCellAnchor>
  <xdr:twoCellAnchor>
    <xdr:from>
      <xdr:col>2</xdr:col>
      <xdr:colOff>213360</xdr:colOff>
      <xdr:row>3</xdr:row>
      <xdr:rowOff>304800</xdr:rowOff>
    </xdr:from>
    <xdr:to>
      <xdr:col>2</xdr:col>
      <xdr:colOff>3924300</xdr:colOff>
      <xdr:row>3</xdr:row>
      <xdr:rowOff>533400</xdr:rowOff>
    </xdr:to>
    <xdr:sp macro="" textlink="">
      <xdr:nvSpPr>
        <xdr:cNvPr id="3" name="Rectangle 48">
          <a:extLst>
            <a:ext uri="{FF2B5EF4-FFF2-40B4-BE49-F238E27FC236}">
              <a16:creationId xmlns:a16="http://schemas.microsoft.com/office/drawing/2014/main" id="{EB3BE61D-23B7-4B46-8A16-8E3BEA8B817C}"/>
            </a:ext>
          </a:extLst>
        </xdr:cNvPr>
        <xdr:cNvSpPr>
          <a:spLocks noChangeArrowheads="1"/>
        </xdr:cNvSpPr>
      </xdr:nvSpPr>
      <xdr:spPr bwMode="auto">
        <a:xfrm>
          <a:off x="5541010" y="1054100"/>
          <a:ext cx="3710940" cy="228600"/>
        </a:xfrm>
        <a:prstGeom prst="rect">
          <a:avLst/>
        </a:prstGeom>
        <a:solidFill>
          <a:srgbClr val="FF00FF">
            <a:alpha val="32941"/>
          </a:srgbClr>
        </a:solidFill>
        <a:ln w="9525">
          <a:solidFill>
            <a:srgbClr val="000000"/>
          </a:solidFill>
          <a:miter lim="800000"/>
          <a:headEnd/>
          <a:tailEnd/>
        </a:ln>
      </xdr:spPr>
    </xdr:sp>
    <xdr:clientData/>
  </xdr:twoCellAnchor>
  <xdr:twoCellAnchor>
    <xdr:from>
      <xdr:col>2</xdr:col>
      <xdr:colOff>213360</xdr:colOff>
      <xdr:row>3</xdr:row>
      <xdr:rowOff>525780</xdr:rowOff>
    </xdr:from>
    <xdr:to>
      <xdr:col>2</xdr:col>
      <xdr:colOff>3924300</xdr:colOff>
      <xdr:row>3</xdr:row>
      <xdr:rowOff>723900</xdr:rowOff>
    </xdr:to>
    <xdr:sp macro="" textlink="">
      <xdr:nvSpPr>
        <xdr:cNvPr id="4" name="Rectangle 53">
          <a:extLst>
            <a:ext uri="{FF2B5EF4-FFF2-40B4-BE49-F238E27FC236}">
              <a16:creationId xmlns:a16="http://schemas.microsoft.com/office/drawing/2014/main" id="{C1EDA69B-F56E-4971-AA0E-4C636FF58054}"/>
            </a:ext>
          </a:extLst>
        </xdr:cNvPr>
        <xdr:cNvSpPr>
          <a:spLocks noChangeArrowheads="1"/>
        </xdr:cNvSpPr>
      </xdr:nvSpPr>
      <xdr:spPr bwMode="auto">
        <a:xfrm>
          <a:off x="5541010" y="1275080"/>
          <a:ext cx="3710940" cy="198120"/>
        </a:xfrm>
        <a:prstGeom prst="rect">
          <a:avLst/>
        </a:prstGeom>
        <a:solidFill>
          <a:srgbClr val="66FF66">
            <a:alpha val="32941"/>
          </a:srgbClr>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FF00"/>
  </sheetPr>
  <dimension ref="A1:R148"/>
  <sheetViews>
    <sheetView showGridLines="0" tabSelected="1" zoomScaleNormal="100" workbookViewId="0">
      <pane xSplit="2" ySplit="4" topLeftCell="C104" activePane="bottomRight" state="frozen"/>
      <selection pane="topRight" activeCell="C1" sqref="C1"/>
      <selection pane="bottomLeft" activeCell="A5" sqref="A5"/>
      <selection pane="bottomRight" activeCell="C125" sqref="C125"/>
    </sheetView>
  </sheetViews>
  <sheetFormatPr defaultColWidth="11.42578125" defaultRowHeight="15.75"/>
  <cols>
    <col min="1" max="1" width="15.42578125" style="15" customWidth="1"/>
    <col min="2" max="2" width="60.42578125" style="1" customWidth="1"/>
    <col min="3" max="3" width="58.42578125" style="1" customWidth="1"/>
    <col min="4" max="7" width="3.42578125" style="1" customWidth="1"/>
    <col min="8" max="8" width="20.42578125" style="1" customWidth="1"/>
    <col min="9" max="9" width="6.42578125" style="1" customWidth="1"/>
    <col min="10" max="10" width="84.42578125" style="20" customWidth="1"/>
    <col min="11" max="12" width="7.42578125" style="23" customWidth="1"/>
    <col min="13" max="15" width="11.42578125" style="4"/>
    <col min="16" max="17" width="20.42578125" style="97" customWidth="1"/>
    <col min="18" max="18" width="20.42578125" style="98" customWidth="1"/>
    <col min="19" max="16384" width="11.42578125" style="4"/>
  </cols>
  <sheetData>
    <row r="1" spans="1:18" s="11" customFormat="1" ht="24" thickBot="1">
      <c r="A1" s="142" t="s">
        <v>0</v>
      </c>
      <c r="B1" s="143"/>
      <c r="C1" s="143"/>
      <c r="D1" s="143"/>
      <c r="E1" s="143"/>
      <c r="F1" s="143"/>
      <c r="G1" s="143"/>
      <c r="H1" s="143"/>
      <c r="I1" s="144"/>
      <c r="J1" s="19"/>
      <c r="K1" s="22"/>
      <c r="L1" s="22"/>
      <c r="P1" s="97" t="s">
        <v>1</v>
      </c>
      <c r="Q1" s="97" t="s">
        <v>2</v>
      </c>
      <c r="R1" s="98" t="s">
        <v>3</v>
      </c>
    </row>
    <row r="2" spans="1:18" ht="19.5" thickBot="1">
      <c r="A2" s="14"/>
      <c r="B2" s="78"/>
      <c r="C2" s="3"/>
      <c r="D2" s="2"/>
      <c r="E2" s="2"/>
      <c r="F2" s="2"/>
      <c r="G2" s="2"/>
      <c r="H2" s="3"/>
      <c r="I2" s="3"/>
      <c r="J2" s="19"/>
      <c r="K2" s="14"/>
      <c r="L2" s="14"/>
      <c r="P2" s="99" t="str">
        <f t="shared" ref="P2:P4" si="0">IF(NOT(R2=""),R2,IF(Q2="",P1,Q2))</f>
        <v>Always include</v>
      </c>
      <c r="Q2" s="99" t="str">
        <f t="shared" ref="Q2:Q4" si="1">LEFT(A2,12)</f>
        <v/>
      </c>
      <c r="R2" s="98" t="s">
        <v>3</v>
      </c>
    </row>
    <row r="3" spans="1:18" ht="18.75">
      <c r="A3" s="57" t="s">
        <v>4</v>
      </c>
      <c r="B3" s="12" t="s">
        <v>5</v>
      </c>
      <c r="C3" s="12" t="s">
        <v>6</v>
      </c>
      <c r="D3" s="145" t="s">
        <v>7</v>
      </c>
      <c r="E3" s="147" t="s">
        <v>8</v>
      </c>
      <c r="F3" s="145" t="s">
        <v>9</v>
      </c>
      <c r="G3" s="145" t="s">
        <v>10</v>
      </c>
      <c r="H3" s="149" t="s">
        <v>11</v>
      </c>
      <c r="I3" s="151" t="s">
        <v>12</v>
      </c>
      <c r="J3" s="131" t="s">
        <v>13</v>
      </c>
      <c r="K3" s="153" t="s">
        <v>14</v>
      </c>
      <c r="L3" s="155" t="s">
        <v>15</v>
      </c>
      <c r="P3" s="99" t="str">
        <f t="shared" si="0"/>
        <v>Always include</v>
      </c>
      <c r="Q3" s="99" t="str">
        <f t="shared" si="1"/>
        <v>Component</v>
      </c>
      <c r="R3" s="98" t="s">
        <v>3</v>
      </c>
    </row>
    <row r="4" spans="1:18" ht="63.75">
      <c r="A4" s="27" t="s">
        <v>16</v>
      </c>
      <c r="B4" s="58" t="s">
        <v>17</v>
      </c>
      <c r="C4" s="58" t="s">
        <v>18</v>
      </c>
      <c r="D4" s="146"/>
      <c r="E4" s="148"/>
      <c r="F4" s="146"/>
      <c r="G4" s="146"/>
      <c r="H4" s="150"/>
      <c r="I4" s="152"/>
      <c r="J4" s="132"/>
      <c r="K4" s="154"/>
      <c r="L4" s="156"/>
      <c r="P4" s="99" t="str">
        <f t="shared" si="0"/>
        <v>Always include</v>
      </c>
      <c r="Q4" s="99" t="str">
        <f t="shared" si="1"/>
        <v>Implementati</v>
      </c>
      <c r="R4" s="98" t="s">
        <v>3</v>
      </c>
    </row>
    <row r="5" spans="1:18" s="10" customFormat="1" ht="47.25">
      <c r="A5" s="21" t="s">
        <v>19</v>
      </c>
      <c r="B5" s="79" t="s">
        <v>20</v>
      </c>
      <c r="C5" s="117" t="s">
        <v>21</v>
      </c>
      <c r="D5" s="36"/>
      <c r="E5" s="36"/>
      <c r="F5" s="36"/>
      <c r="G5" s="36"/>
      <c r="H5" s="36"/>
      <c r="I5" s="36"/>
      <c r="J5" s="63"/>
      <c r="K5" s="133" t="s">
        <v>22</v>
      </c>
      <c r="L5" s="139" t="s">
        <v>23</v>
      </c>
      <c r="P5" s="99" t="str">
        <f t="shared" ref="P5:P59" si="2">IF(NOT(R5=""),R5,IF(Q5="",P4,Q5))</f>
        <v>Always include</v>
      </c>
      <c r="Q5" s="99" t="str">
        <f t="shared" ref="Q5:Q59" si="3">LEFT(A5,12)</f>
        <v>PR 2.2</v>
      </c>
      <c r="R5" s="98" t="s">
        <v>3</v>
      </c>
    </row>
    <row r="6" spans="1:18" s="10" customFormat="1" ht="38.25">
      <c r="A6" s="101"/>
      <c r="B6" s="102" t="s">
        <v>24</v>
      </c>
      <c r="C6" s="103"/>
      <c r="D6" s="104"/>
      <c r="E6" s="104"/>
      <c r="F6" s="104"/>
      <c r="G6" s="104"/>
      <c r="H6" s="104"/>
      <c r="I6" s="104"/>
      <c r="J6" s="105" t="s">
        <v>25</v>
      </c>
      <c r="K6" s="134"/>
      <c r="L6" s="140"/>
      <c r="P6" s="99" t="str">
        <f t="shared" si="2"/>
        <v>Value</v>
      </c>
      <c r="Q6" s="99" t="str">
        <f t="shared" si="3"/>
        <v/>
      </c>
      <c r="R6" s="98" t="s">
        <v>26</v>
      </c>
    </row>
    <row r="7" spans="1:18" s="5" customFormat="1" ht="63.75">
      <c r="A7" s="128" t="s">
        <v>27</v>
      </c>
      <c r="B7" s="24" t="s">
        <v>28</v>
      </c>
      <c r="C7" s="24"/>
      <c r="D7" s="26">
        <v>1</v>
      </c>
      <c r="E7" s="26"/>
      <c r="F7" s="26"/>
      <c r="G7" s="26">
        <v>1</v>
      </c>
      <c r="H7" s="50" t="s">
        <v>29</v>
      </c>
      <c r="I7" s="129" t="s">
        <v>252</v>
      </c>
      <c r="J7" s="63"/>
      <c r="K7" s="134"/>
      <c r="L7" s="140"/>
      <c r="P7" s="99" t="str">
        <f>IF(NOT(R7=""),R7,IF(Q7="",#REF!,Q7))</f>
        <v>Vitamin Sh</v>
      </c>
      <c r="Q7" s="99" t="str">
        <f>LEFT(A7,10)</f>
        <v>Vitamin Sh</v>
      </c>
      <c r="R7" s="98"/>
    </row>
    <row r="8" spans="1:18" s="5" customFormat="1" ht="51">
      <c r="A8" s="128"/>
      <c r="B8" s="24" t="s">
        <v>30</v>
      </c>
      <c r="C8" s="24" t="s">
        <v>31</v>
      </c>
      <c r="D8" s="26">
        <v>1</v>
      </c>
      <c r="E8" s="26"/>
      <c r="F8" s="26"/>
      <c r="G8" s="26">
        <v>1</v>
      </c>
      <c r="H8" s="50" t="s">
        <v>32</v>
      </c>
      <c r="I8" s="129"/>
      <c r="J8" s="63"/>
      <c r="K8" s="134"/>
      <c r="L8" s="140"/>
      <c r="P8" s="99" t="str">
        <f t="shared" si="2"/>
        <v>Vitamin Sh</v>
      </c>
      <c r="Q8" s="99" t="str">
        <f t="shared" ref="Q8:Q23" si="4">LEFT(A8,12)</f>
        <v/>
      </c>
      <c r="R8" s="98"/>
    </row>
    <row r="9" spans="1:18" s="5" customFormat="1" ht="102">
      <c r="A9" s="128"/>
      <c r="B9" s="24" t="s">
        <v>33</v>
      </c>
      <c r="C9" s="24" t="s">
        <v>34</v>
      </c>
      <c r="D9" s="26">
        <v>1</v>
      </c>
      <c r="E9" s="26"/>
      <c r="F9" s="26"/>
      <c r="G9" s="26">
        <v>1</v>
      </c>
      <c r="H9" s="50" t="s">
        <v>35</v>
      </c>
      <c r="I9" s="129"/>
      <c r="J9" s="63"/>
      <c r="K9" s="134"/>
      <c r="L9" s="140"/>
      <c r="P9" s="99" t="str">
        <f t="shared" si="2"/>
        <v>Vitamin Sh</v>
      </c>
      <c r="Q9" s="99" t="str">
        <f t="shared" si="4"/>
        <v/>
      </c>
      <c r="R9" s="98"/>
    </row>
    <row r="10" spans="1:18" s="5" customFormat="1" ht="38.25">
      <c r="A10" s="128" t="s">
        <v>36</v>
      </c>
      <c r="B10" s="24" t="s">
        <v>351</v>
      </c>
      <c r="C10" s="24" t="s">
        <v>37</v>
      </c>
      <c r="D10" s="26">
        <v>1</v>
      </c>
      <c r="E10" s="26"/>
      <c r="F10" s="26"/>
      <c r="G10" s="26">
        <v>1</v>
      </c>
      <c r="H10" s="50" t="s">
        <v>38</v>
      </c>
      <c r="I10" s="129" t="s">
        <v>359</v>
      </c>
      <c r="J10" s="63"/>
      <c r="K10" s="134"/>
      <c r="L10" s="140"/>
      <c r="P10" s="99" t="str">
        <f>IF(NOT(R10=""),R10,IF(Q10="",#REF!,Q10))</f>
        <v>AFG-SAP Move</v>
      </c>
      <c r="Q10" s="99" t="str">
        <f t="shared" si="4"/>
        <v>AFG-SAP Move</v>
      </c>
      <c r="R10" s="98"/>
    </row>
    <row r="11" spans="1:18" s="5" customFormat="1" ht="63.75">
      <c r="A11" s="128"/>
      <c r="B11" s="24" t="s">
        <v>39</v>
      </c>
      <c r="C11" s="24"/>
      <c r="D11" s="26">
        <v>1</v>
      </c>
      <c r="E11" s="26"/>
      <c r="F11" s="26"/>
      <c r="G11" s="26"/>
      <c r="H11" s="50" t="s">
        <v>40</v>
      </c>
      <c r="I11" s="129"/>
      <c r="J11" s="63"/>
      <c r="K11" s="134"/>
      <c r="L11" s="140"/>
      <c r="P11" s="99"/>
      <c r="Q11" s="99"/>
      <c r="R11" s="98"/>
    </row>
    <row r="12" spans="1:18" s="5" customFormat="1" ht="12.75">
      <c r="A12" s="128"/>
      <c r="B12" s="24"/>
      <c r="C12" s="24"/>
      <c r="D12" s="26"/>
      <c r="E12" s="26"/>
      <c r="F12" s="26"/>
      <c r="G12" s="26"/>
      <c r="H12" s="50"/>
      <c r="I12" s="129"/>
      <c r="J12" s="63"/>
      <c r="K12" s="134"/>
      <c r="L12" s="140"/>
      <c r="P12" s="99" t="str">
        <f>IF(NOT(R12=""),R12,IF(Q12="",P10,Q12))</f>
        <v>AFG-SAP Move</v>
      </c>
      <c r="Q12" s="99" t="str">
        <f t="shared" si="4"/>
        <v/>
      </c>
      <c r="R12" s="98"/>
    </row>
    <row r="13" spans="1:18" s="5" customFormat="1" ht="12.75" hidden="1">
      <c r="A13" s="128" t="s">
        <v>41</v>
      </c>
      <c r="B13" s="24"/>
      <c r="C13" s="24"/>
      <c r="D13" s="26"/>
      <c r="E13" s="26"/>
      <c r="F13" s="26"/>
      <c r="G13" s="26"/>
      <c r="H13" s="50"/>
      <c r="I13" s="129"/>
      <c r="J13" s="63"/>
      <c r="K13" s="134"/>
      <c r="L13" s="140"/>
      <c r="P13" s="99" t="str">
        <f>IF(NOT(R13=""),R13,IF(Q13="",#REF!,Q13))</f>
        <v>Banco Davivi</v>
      </c>
      <c r="Q13" s="99" t="str">
        <f t="shared" si="4"/>
        <v>Banco Davivi</v>
      </c>
      <c r="R13" s="98"/>
    </row>
    <row r="14" spans="1:18" s="5" customFormat="1" ht="12.75" hidden="1">
      <c r="A14" s="128"/>
      <c r="B14" s="24"/>
      <c r="C14" s="24"/>
      <c r="D14" s="26"/>
      <c r="E14" s="26"/>
      <c r="F14" s="26"/>
      <c r="G14" s="26"/>
      <c r="H14" s="50"/>
      <c r="I14" s="129"/>
      <c r="J14" s="63"/>
      <c r="K14" s="134"/>
      <c r="L14" s="140"/>
      <c r="P14" s="99" t="str">
        <f t="shared" si="2"/>
        <v>Banco Davivi</v>
      </c>
      <c r="Q14" s="99" t="str">
        <f t="shared" si="4"/>
        <v/>
      </c>
      <c r="R14" s="98"/>
    </row>
    <row r="15" spans="1:18" s="5" customFormat="1" ht="12.75" hidden="1">
      <c r="A15" s="128"/>
      <c r="B15" s="24"/>
      <c r="C15" s="24"/>
      <c r="D15" s="26"/>
      <c r="E15" s="26"/>
      <c r="F15" s="26"/>
      <c r="G15" s="26"/>
      <c r="H15" s="50"/>
      <c r="I15" s="129"/>
      <c r="J15" s="63"/>
      <c r="K15" s="134"/>
      <c r="L15" s="140"/>
      <c r="P15" s="99" t="str">
        <f t="shared" si="2"/>
        <v>Banco Davivi</v>
      </c>
      <c r="Q15" s="99" t="str">
        <f t="shared" si="4"/>
        <v/>
      </c>
      <c r="R15" s="98"/>
    </row>
    <row r="16" spans="1:18" s="5" customFormat="1" ht="12.75" hidden="1">
      <c r="A16" s="128"/>
      <c r="B16" s="24"/>
      <c r="C16" s="24"/>
      <c r="D16" s="26"/>
      <c r="E16" s="26"/>
      <c r="F16" s="26"/>
      <c r="G16" s="26"/>
      <c r="H16" s="50"/>
      <c r="I16" s="129"/>
      <c r="J16" s="63"/>
      <c r="K16" s="134"/>
      <c r="L16" s="140"/>
      <c r="P16" s="99" t="str">
        <f t="shared" si="2"/>
        <v>Banco Davivi</v>
      </c>
      <c r="Q16" s="99" t="str">
        <f t="shared" si="4"/>
        <v/>
      </c>
      <c r="R16" s="98"/>
    </row>
    <row r="17" spans="1:18" s="5" customFormat="1" ht="12.75" hidden="1">
      <c r="A17" s="128"/>
      <c r="B17" s="24"/>
      <c r="C17" s="24"/>
      <c r="D17" s="26"/>
      <c r="E17" s="26"/>
      <c r="F17" s="26"/>
      <c r="G17" s="26"/>
      <c r="H17" s="50"/>
      <c r="I17" s="129"/>
      <c r="J17" s="63"/>
      <c r="K17" s="135"/>
      <c r="L17" s="141"/>
      <c r="P17" s="99" t="str">
        <f t="shared" si="2"/>
        <v>Banco Davivi</v>
      </c>
      <c r="Q17" s="99" t="str">
        <f t="shared" si="4"/>
        <v/>
      </c>
      <c r="R17" s="98"/>
    </row>
    <row r="18" spans="1:18" s="5" customFormat="1" ht="45">
      <c r="A18" s="127" t="s">
        <v>42</v>
      </c>
      <c r="B18" s="24" t="s">
        <v>43</v>
      </c>
      <c r="C18" s="24"/>
      <c r="D18" s="26">
        <v>1</v>
      </c>
      <c r="E18" s="26"/>
      <c r="F18" s="26"/>
      <c r="G18" s="26">
        <v>1</v>
      </c>
      <c r="H18" s="50" t="s">
        <v>44</v>
      </c>
      <c r="I18" s="126" t="s">
        <v>252</v>
      </c>
      <c r="J18" s="63"/>
      <c r="K18" s="139" t="s">
        <v>23</v>
      </c>
      <c r="L18" s="136" t="s">
        <v>45</v>
      </c>
      <c r="P18" s="99" t="str">
        <f t="shared" si="2"/>
        <v>BMW</v>
      </c>
      <c r="Q18" s="99" t="str">
        <f>LEFT(A18,3)</f>
        <v>BMW</v>
      </c>
      <c r="R18" s="98"/>
    </row>
    <row r="19" spans="1:18" s="5" customFormat="1" ht="33.75">
      <c r="A19" s="130" t="s">
        <v>46</v>
      </c>
      <c r="B19" s="24" t="s">
        <v>47</v>
      </c>
      <c r="C19" s="24"/>
      <c r="D19" s="26">
        <v>1</v>
      </c>
      <c r="E19" s="26"/>
      <c r="F19" s="26"/>
      <c r="G19" s="26">
        <v>1</v>
      </c>
      <c r="H19" s="50" t="s">
        <v>48</v>
      </c>
      <c r="I19" s="129" t="s">
        <v>359</v>
      </c>
      <c r="J19" s="63"/>
      <c r="K19" s="140"/>
      <c r="L19" s="137"/>
      <c r="P19" s="99" t="str">
        <f>IF(NOT(R19=""),R19,IF(Q19="",#REF!,Q19))</f>
        <v xml:space="preserve">Amerisource </v>
      </c>
      <c r="Q19" s="99" t="str">
        <f t="shared" si="4"/>
        <v xml:space="preserve">Amerisource </v>
      </c>
      <c r="R19" s="98"/>
    </row>
    <row r="20" spans="1:18" s="5" customFormat="1" ht="38.25">
      <c r="A20" s="130"/>
      <c r="B20" s="24" t="s">
        <v>49</v>
      </c>
      <c r="C20" s="24"/>
      <c r="D20" s="26">
        <v>1</v>
      </c>
      <c r="E20" s="26"/>
      <c r="F20" s="26"/>
      <c r="G20" s="26"/>
      <c r="H20" s="50" t="s">
        <v>50</v>
      </c>
      <c r="I20" s="129"/>
      <c r="J20" s="63"/>
      <c r="K20" s="140"/>
      <c r="L20" s="137"/>
      <c r="P20" s="99" t="str">
        <f t="shared" si="2"/>
        <v xml:space="preserve">Amerisource </v>
      </c>
      <c r="Q20" s="99" t="str">
        <f t="shared" si="4"/>
        <v/>
      </c>
      <c r="R20" s="98"/>
    </row>
    <row r="21" spans="1:18" s="5" customFormat="1" ht="25.5">
      <c r="A21" s="130"/>
      <c r="B21" s="24" t="s">
        <v>51</v>
      </c>
      <c r="C21" s="24"/>
      <c r="D21" s="26">
        <v>1</v>
      </c>
      <c r="E21" s="26"/>
      <c r="F21" s="26"/>
      <c r="G21" s="26"/>
      <c r="H21" s="50" t="s">
        <v>50</v>
      </c>
      <c r="I21" s="129"/>
      <c r="J21" s="63"/>
      <c r="K21" s="140"/>
      <c r="L21" s="137"/>
      <c r="P21" s="99" t="str">
        <f t="shared" si="2"/>
        <v xml:space="preserve">Amerisource </v>
      </c>
      <c r="Q21" s="99" t="str">
        <f t="shared" si="4"/>
        <v/>
      </c>
      <c r="R21" s="98"/>
    </row>
    <row r="22" spans="1:18" s="5" customFormat="1" ht="63.75">
      <c r="A22" s="130"/>
      <c r="B22" s="24" t="s">
        <v>352</v>
      </c>
      <c r="C22" s="24" t="s">
        <v>362</v>
      </c>
      <c r="D22" s="26">
        <v>1</v>
      </c>
      <c r="E22" s="26"/>
      <c r="F22" s="26"/>
      <c r="G22" s="26">
        <v>1</v>
      </c>
      <c r="H22" s="50" t="s">
        <v>52</v>
      </c>
      <c r="I22" s="129"/>
      <c r="J22" s="63"/>
      <c r="K22" s="140"/>
      <c r="L22" s="137"/>
      <c r="P22" s="99" t="str">
        <f t="shared" si="2"/>
        <v xml:space="preserve">Amerisource </v>
      </c>
      <c r="Q22" s="99" t="str">
        <f t="shared" si="4"/>
        <v/>
      </c>
      <c r="R22" s="98"/>
    </row>
    <row r="23" spans="1:18" s="5" customFormat="1" ht="25.5">
      <c r="A23" s="130"/>
      <c r="B23" s="24" t="s">
        <v>360</v>
      </c>
      <c r="C23" s="24"/>
      <c r="D23" s="26"/>
      <c r="E23" s="26"/>
      <c r="F23" s="26"/>
      <c r="G23" s="26">
        <v>1</v>
      </c>
      <c r="H23" s="50"/>
      <c r="I23" s="129"/>
      <c r="J23" s="63"/>
      <c r="K23" s="140"/>
      <c r="L23" s="137"/>
      <c r="P23" s="99" t="str">
        <f t="shared" si="2"/>
        <v xml:space="preserve">Amerisource </v>
      </c>
      <c r="Q23" s="99" t="str">
        <f t="shared" si="4"/>
        <v/>
      </c>
      <c r="R23" s="98"/>
    </row>
    <row r="24" spans="1:18" s="5" customFormat="1" ht="89.25">
      <c r="A24" s="127" t="s">
        <v>53</v>
      </c>
      <c r="B24" s="24" t="s">
        <v>54</v>
      </c>
      <c r="C24" s="24"/>
      <c r="D24" s="26">
        <v>1</v>
      </c>
      <c r="E24" s="26"/>
      <c r="F24" s="26"/>
      <c r="G24" s="26">
        <v>1</v>
      </c>
      <c r="H24" s="50" t="s">
        <v>55</v>
      </c>
      <c r="I24" s="126" t="s">
        <v>252</v>
      </c>
      <c r="J24" s="63"/>
      <c r="K24" s="140"/>
      <c r="L24" s="137"/>
      <c r="P24" s="99" t="str">
        <f>IF(NOT(R24=""),R24,IF(Q24="",#REF!,Q24))</f>
        <v>Bell Canada</v>
      </c>
      <c r="Q24" s="99" t="str">
        <f>LEFT(A24,11)</f>
        <v>Bell Canada</v>
      </c>
      <c r="R24" s="98"/>
    </row>
    <row r="25" spans="1:18" s="5" customFormat="1" ht="12.75" hidden="1">
      <c r="A25" s="130" t="s">
        <v>56</v>
      </c>
      <c r="B25" s="24"/>
      <c r="C25" s="24"/>
      <c r="D25" s="26"/>
      <c r="E25" s="26"/>
      <c r="F25" s="26"/>
      <c r="G25" s="26"/>
      <c r="H25" s="50"/>
      <c r="I25" s="129"/>
      <c r="J25" s="63"/>
      <c r="K25" s="140"/>
      <c r="L25" s="137"/>
      <c r="P25" s="99" t="str">
        <f>IF(NOT(R25=""),R25,IF(Q25="",#REF!,Q25))</f>
        <v>Banco de Seg</v>
      </c>
      <c r="Q25" s="99" t="str">
        <f t="shared" si="3"/>
        <v>Banco de Seg</v>
      </c>
      <c r="R25" s="98"/>
    </row>
    <row r="26" spans="1:18" s="5" customFormat="1" ht="12.75" hidden="1">
      <c r="A26" s="130"/>
      <c r="B26" s="24"/>
      <c r="C26" s="24"/>
      <c r="D26" s="26"/>
      <c r="E26" s="26"/>
      <c r="F26" s="26"/>
      <c r="G26" s="26"/>
      <c r="H26" s="50"/>
      <c r="I26" s="129"/>
      <c r="J26" s="63"/>
      <c r="K26" s="140"/>
      <c r="L26" s="137"/>
      <c r="P26" s="99" t="str">
        <f t="shared" si="2"/>
        <v>Banco de Seg</v>
      </c>
      <c r="Q26" s="99" t="str">
        <f t="shared" si="3"/>
        <v/>
      </c>
      <c r="R26" s="98"/>
    </row>
    <row r="27" spans="1:18" s="5" customFormat="1" ht="12.75" hidden="1">
      <c r="A27" s="130"/>
      <c r="B27" s="24"/>
      <c r="C27" s="24"/>
      <c r="D27" s="26"/>
      <c r="E27" s="26"/>
      <c r="F27" s="26"/>
      <c r="G27" s="26"/>
      <c r="H27" s="50"/>
      <c r="I27" s="129"/>
      <c r="J27" s="63"/>
      <c r="K27" s="140"/>
      <c r="L27" s="137"/>
      <c r="P27" s="99" t="str">
        <f t="shared" si="2"/>
        <v>Banco de Seg</v>
      </c>
      <c r="Q27" s="99" t="str">
        <f t="shared" si="3"/>
        <v/>
      </c>
      <c r="R27" s="98"/>
    </row>
    <row r="28" spans="1:18" s="5" customFormat="1" ht="12.75" hidden="1">
      <c r="A28" s="130"/>
      <c r="B28" s="24"/>
      <c r="C28" s="24"/>
      <c r="D28" s="26"/>
      <c r="E28" s="26"/>
      <c r="F28" s="26"/>
      <c r="G28" s="26"/>
      <c r="H28" s="50"/>
      <c r="I28" s="129"/>
      <c r="J28" s="63"/>
      <c r="K28" s="140"/>
      <c r="L28" s="137"/>
      <c r="P28" s="99" t="str">
        <f t="shared" si="2"/>
        <v>Banco de Seg</v>
      </c>
      <c r="Q28" s="99" t="str">
        <f t="shared" si="3"/>
        <v/>
      </c>
      <c r="R28" s="98"/>
    </row>
    <row r="29" spans="1:18" s="5" customFormat="1" ht="12.75" hidden="1">
      <c r="A29" s="130"/>
      <c r="B29" s="24"/>
      <c r="C29" s="24"/>
      <c r="D29" s="26"/>
      <c r="E29" s="26"/>
      <c r="F29" s="26"/>
      <c r="G29" s="26"/>
      <c r="H29" s="50"/>
      <c r="I29" s="129"/>
      <c r="J29" s="63"/>
      <c r="K29" s="141"/>
      <c r="L29" s="138"/>
      <c r="P29" s="99" t="str">
        <f t="shared" si="2"/>
        <v>Banco de Seg</v>
      </c>
      <c r="Q29" s="99" t="str">
        <f t="shared" si="3"/>
        <v/>
      </c>
      <c r="R29" s="98"/>
    </row>
    <row r="30" spans="1:18" s="10" customFormat="1" ht="56.25">
      <c r="A30" s="21" t="s">
        <v>57</v>
      </c>
      <c r="B30" s="79" t="s">
        <v>58</v>
      </c>
      <c r="C30" s="36"/>
      <c r="D30" s="36"/>
      <c r="E30" s="36"/>
      <c r="F30" s="36"/>
      <c r="G30" s="36"/>
      <c r="H30" s="36"/>
      <c r="I30" s="36"/>
      <c r="J30" s="63"/>
      <c r="K30" s="133" t="s">
        <v>59</v>
      </c>
      <c r="L30" s="139" t="s">
        <v>23</v>
      </c>
      <c r="P30" s="99" t="str">
        <f t="shared" si="2"/>
        <v>Always include</v>
      </c>
      <c r="Q30" s="99" t="str">
        <f t="shared" si="3"/>
        <v>PR 2.1</v>
      </c>
      <c r="R30" s="98" t="s">
        <v>3</v>
      </c>
    </row>
    <row r="31" spans="1:18" s="10" customFormat="1" ht="63.75">
      <c r="A31" s="101"/>
      <c r="B31" s="102" t="s">
        <v>60</v>
      </c>
      <c r="C31" s="103"/>
      <c r="D31" s="104"/>
      <c r="E31" s="104"/>
      <c r="F31" s="104"/>
      <c r="G31" s="104"/>
      <c r="H31" s="104"/>
      <c r="I31" s="104"/>
      <c r="J31" s="105" t="s">
        <v>61</v>
      </c>
      <c r="K31" s="134"/>
      <c r="L31" s="140"/>
      <c r="P31" s="99" t="str">
        <f t="shared" si="2"/>
        <v>Value</v>
      </c>
      <c r="Q31" s="99" t="str">
        <f t="shared" si="3"/>
        <v/>
      </c>
      <c r="R31" s="98" t="s">
        <v>26</v>
      </c>
    </row>
    <row r="32" spans="1:18" s="5" customFormat="1" ht="76.5">
      <c r="A32" s="128" t="s">
        <v>27</v>
      </c>
      <c r="B32" s="24" t="s">
        <v>62</v>
      </c>
      <c r="C32" s="24"/>
      <c r="D32" s="26">
        <v>1</v>
      </c>
      <c r="E32" s="26"/>
      <c r="F32" s="26"/>
      <c r="G32" s="26">
        <v>1</v>
      </c>
      <c r="H32" s="50" t="s">
        <v>29</v>
      </c>
      <c r="I32" s="129" t="s">
        <v>252</v>
      </c>
      <c r="J32" s="63"/>
      <c r="K32" s="134"/>
      <c r="L32" s="140"/>
      <c r="P32" s="99" t="str">
        <f>IF(NOT(R32=""),R32,IF(Q32="",#REF!,Q32))</f>
        <v>Vitamin Sh</v>
      </c>
      <c r="Q32" s="99" t="str">
        <f>LEFT(A32,10)</f>
        <v>Vitamin Sh</v>
      </c>
      <c r="R32" s="98"/>
    </row>
    <row r="33" spans="1:18" s="5" customFormat="1" ht="102">
      <c r="A33" s="128"/>
      <c r="B33" s="24" t="s">
        <v>33</v>
      </c>
      <c r="C33" s="24"/>
      <c r="D33" s="26">
        <v>1</v>
      </c>
      <c r="F33" s="26"/>
      <c r="G33" s="26">
        <v>1</v>
      </c>
      <c r="H33" s="50" t="s">
        <v>35</v>
      </c>
      <c r="I33" s="129"/>
      <c r="J33" s="63"/>
      <c r="K33" s="134"/>
      <c r="L33" s="140"/>
      <c r="P33" s="99" t="str">
        <f t="shared" ref="P33:P36" si="5">IF(NOT(R33=""),R33,IF(Q33="",P32,Q33))</f>
        <v>Vitamin Sh</v>
      </c>
      <c r="Q33" s="99" t="str">
        <f t="shared" ref="Q33:Q42" si="6">LEFT(A33,12)</f>
        <v/>
      </c>
      <c r="R33" s="98"/>
    </row>
    <row r="34" spans="1:18" s="5" customFormat="1" ht="63.75">
      <c r="A34" s="128" t="s">
        <v>36</v>
      </c>
      <c r="B34" s="24" t="s">
        <v>353</v>
      </c>
      <c r="C34" s="24"/>
      <c r="D34" s="26">
        <v>1</v>
      </c>
      <c r="E34" s="26"/>
      <c r="F34" s="26"/>
      <c r="G34" s="26"/>
      <c r="H34" s="50" t="s">
        <v>40</v>
      </c>
      <c r="I34" s="129" t="s">
        <v>359</v>
      </c>
      <c r="J34" s="63"/>
      <c r="K34" s="134"/>
      <c r="L34" s="140"/>
      <c r="P34" s="99" t="str">
        <f>IF(NOT(R34=""),R34,IF(Q34="",#REF!,Q34))</f>
        <v>AFG-SAP Move</v>
      </c>
      <c r="Q34" s="99" t="str">
        <f t="shared" si="6"/>
        <v>AFG-SAP Move</v>
      </c>
      <c r="R34" s="98"/>
    </row>
    <row r="35" spans="1:18" s="5" customFormat="1" ht="114.75">
      <c r="A35" s="128"/>
      <c r="B35" s="118" t="s">
        <v>63</v>
      </c>
      <c r="C35" s="24" t="s">
        <v>64</v>
      </c>
      <c r="D35" s="26">
        <v>1</v>
      </c>
      <c r="E35" s="26"/>
      <c r="F35" s="26"/>
      <c r="G35" s="26"/>
      <c r="H35" s="50" t="s">
        <v>65</v>
      </c>
      <c r="I35" s="129"/>
      <c r="J35" s="63"/>
      <c r="K35" s="134"/>
      <c r="L35" s="140"/>
      <c r="P35" s="99" t="str">
        <f t="shared" si="5"/>
        <v>AFG-SAP Move</v>
      </c>
      <c r="Q35" s="99" t="str">
        <f t="shared" si="6"/>
        <v/>
      </c>
      <c r="R35" s="98"/>
    </row>
    <row r="36" spans="1:18" s="5" customFormat="1" ht="25.5">
      <c r="A36" s="128"/>
      <c r="B36" s="118" t="s">
        <v>66</v>
      </c>
      <c r="C36" s="24"/>
      <c r="D36" s="26">
        <v>1</v>
      </c>
      <c r="E36" s="26"/>
      <c r="F36" s="26"/>
      <c r="G36" s="26">
        <v>1</v>
      </c>
      <c r="H36" s="50" t="s">
        <v>67</v>
      </c>
      <c r="I36" s="129"/>
      <c r="J36" s="63"/>
      <c r="K36" s="134"/>
      <c r="L36" s="140"/>
      <c r="P36" s="99" t="str">
        <f t="shared" si="5"/>
        <v>AFG-SAP Move</v>
      </c>
      <c r="Q36" s="99" t="str">
        <f t="shared" si="6"/>
        <v/>
      </c>
      <c r="R36" s="98"/>
    </row>
    <row r="37" spans="1:18" s="5" customFormat="1" ht="12.75">
      <c r="A37" s="128"/>
      <c r="B37" s="24"/>
      <c r="C37" s="24"/>
      <c r="D37" s="26"/>
      <c r="E37" s="26"/>
      <c r="F37" s="26"/>
      <c r="G37" s="26"/>
      <c r="H37" s="50"/>
      <c r="I37" s="129"/>
      <c r="J37" s="63"/>
      <c r="K37" s="134"/>
      <c r="L37" s="140"/>
      <c r="P37" s="99" t="e">
        <f>IF(NOT(R37=""),R37,IF(Q37="",#REF!,Q37))</f>
        <v>#REF!</v>
      </c>
      <c r="Q37" s="99" t="str">
        <f t="shared" si="6"/>
        <v/>
      </c>
      <c r="R37" s="98"/>
    </row>
    <row r="38" spans="1:18" s="5" customFormat="1" ht="12.75" hidden="1">
      <c r="A38" s="128" t="s">
        <v>41</v>
      </c>
      <c r="B38" s="24"/>
      <c r="C38" s="24"/>
      <c r="D38" s="26"/>
      <c r="E38" s="26"/>
      <c r="F38" s="26"/>
      <c r="G38" s="26"/>
      <c r="H38" s="50"/>
      <c r="I38" s="129"/>
      <c r="J38" s="63"/>
      <c r="K38" s="134"/>
      <c r="L38" s="140"/>
      <c r="P38" s="99" t="str">
        <f>IF(NOT(R38=""),R38,IF(Q38="",#REF!,Q38))</f>
        <v>Banco Davivi</v>
      </c>
      <c r="Q38" s="99" t="str">
        <f t="shared" si="6"/>
        <v>Banco Davivi</v>
      </c>
      <c r="R38" s="98"/>
    </row>
    <row r="39" spans="1:18" s="5" customFormat="1" ht="12.75" hidden="1">
      <c r="A39" s="128"/>
      <c r="B39" s="24"/>
      <c r="C39" s="24"/>
      <c r="D39" s="26"/>
      <c r="E39" s="26"/>
      <c r="F39" s="26"/>
      <c r="G39" s="26"/>
      <c r="H39" s="50"/>
      <c r="I39" s="129"/>
      <c r="J39" s="63"/>
      <c r="K39" s="134"/>
      <c r="L39" s="140"/>
      <c r="P39" s="99" t="str">
        <f t="shared" ref="P39:P48" si="7">IF(NOT(R39=""),R39,IF(Q39="",P38,Q39))</f>
        <v>Banco Davivi</v>
      </c>
      <c r="Q39" s="99" t="str">
        <f t="shared" si="6"/>
        <v/>
      </c>
      <c r="R39" s="98"/>
    </row>
    <row r="40" spans="1:18" s="5" customFormat="1" ht="12.75" hidden="1">
      <c r="A40" s="128"/>
      <c r="B40" s="24"/>
      <c r="C40" s="24"/>
      <c r="D40" s="26"/>
      <c r="E40" s="26"/>
      <c r="F40" s="26"/>
      <c r="G40" s="26"/>
      <c r="H40" s="50"/>
      <c r="I40" s="129"/>
      <c r="J40" s="63"/>
      <c r="K40" s="134"/>
      <c r="L40" s="140"/>
      <c r="P40" s="99" t="str">
        <f t="shared" si="7"/>
        <v>Banco Davivi</v>
      </c>
      <c r="Q40" s="99" t="str">
        <f t="shared" si="6"/>
        <v/>
      </c>
      <c r="R40" s="98"/>
    </row>
    <row r="41" spans="1:18" s="5" customFormat="1" ht="12.75" hidden="1">
      <c r="A41" s="128"/>
      <c r="B41" s="24"/>
      <c r="C41" s="24"/>
      <c r="D41" s="26"/>
      <c r="E41" s="26"/>
      <c r="F41" s="26"/>
      <c r="G41" s="26"/>
      <c r="H41" s="50"/>
      <c r="I41" s="129"/>
      <c r="J41" s="63"/>
      <c r="K41" s="134"/>
      <c r="L41" s="140"/>
      <c r="P41" s="99" t="str">
        <f t="shared" si="7"/>
        <v>Banco Davivi</v>
      </c>
      <c r="Q41" s="99" t="str">
        <f t="shared" si="6"/>
        <v/>
      </c>
      <c r="R41" s="98"/>
    </row>
    <row r="42" spans="1:18" s="5" customFormat="1" ht="12.75" hidden="1">
      <c r="A42" s="128"/>
      <c r="B42" s="24"/>
      <c r="C42" s="24"/>
      <c r="D42" s="26"/>
      <c r="E42" s="26"/>
      <c r="F42" s="26"/>
      <c r="G42" s="26"/>
      <c r="H42" s="50"/>
      <c r="I42" s="129"/>
      <c r="J42" s="63"/>
      <c r="K42" s="135"/>
      <c r="L42" s="141"/>
      <c r="P42" s="99" t="str">
        <f t="shared" si="7"/>
        <v>Banco Davivi</v>
      </c>
      <c r="Q42" s="99" t="str">
        <f t="shared" si="6"/>
        <v/>
      </c>
      <c r="R42" s="98"/>
    </row>
    <row r="43" spans="1:18" s="5" customFormat="1" ht="45">
      <c r="A43" s="130" t="s">
        <v>42</v>
      </c>
      <c r="B43" s="24" t="s">
        <v>68</v>
      </c>
      <c r="C43" s="24"/>
      <c r="D43" s="26"/>
      <c r="E43" s="26">
        <v>1</v>
      </c>
      <c r="F43" s="26"/>
      <c r="G43" s="26">
        <v>1</v>
      </c>
      <c r="H43" s="50" t="s">
        <v>69</v>
      </c>
      <c r="I43" s="129" t="s">
        <v>252</v>
      </c>
      <c r="J43" s="63"/>
      <c r="K43" s="139" t="s">
        <v>23</v>
      </c>
      <c r="L43" s="136" t="s">
        <v>70</v>
      </c>
      <c r="P43" s="99" t="str">
        <f t="shared" si="7"/>
        <v>BMW</v>
      </c>
      <c r="Q43" s="99" t="str">
        <f>LEFT(A43,3)</f>
        <v>BMW</v>
      </c>
      <c r="R43" s="98"/>
    </row>
    <row r="44" spans="1:18" s="5" customFormat="1" ht="22.5">
      <c r="A44" s="130"/>
      <c r="B44" s="121" t="s">
        <v>71</v>
      </c>
      <c r="C44" s="24"/>
      <c r="D44" s="26">
        <v>1</v>
      </c>
      <c r="E44" s="26"/>
      <c r="F44" s="26"/>
      <c r="G44" s="26">
        <v>1</v>
      </c>
      <c r="H44" s="50" t="s">
        <v>72</v>
      </c>
      <c r="I44" s="129"/>
      <c r="J44" s="63"/>
      <c r="K44" s="140"/>
      <c r="L44" s="137"/>
      <c r="P44" s="99" t="str">
        <f t="shared" si="7"/>
        <v>BMW</v>
      </c>
      <c r="Q44" s="99" t="str">
        <f>LEFT(A44,3)</f>
        <v/>
      </c>
      <c r="R44" s="98"/>
    </row>
    <row r="45" spans="1:18" s="5" customFormat="1" ht="33.75">
      <c r="A45" s="130" t="s">
        <v>46</v>
      </c>
      <c r="B45" s="24" t="s">
        <v>47</v>
      </c>
      <c r="C45" s="24"/>
      <c r="D45" s="26">
        <v>1</v>
      </c>
      <c r="E45" s="26"/>
      <c r="F45" s="26"/>
      <c r="G45" s="26"/>
      <c r="H45" s="50" t="s">
        <v>48</v>
      </c>
      <c r="I45" s="129" t="s">
        <v>252</v>
      </c>
      <c r="J45" s="63"/>
      <c r="K45" s="140"/>
      <c r="L45" s="137"/>
      <c r="P45" s="99" t="str">
        <f>IF(NOT(R45=""),R45,IF(Q45="",#REF!,Q45))</f>
        <v xml:space="preserve">Amerisource </v>
      </c>
      <c r="Q45" s="99" t="str">
        <f t="shared" ref="Q45:Q48" si="8">LEFT(A45,12)</f>
        <v xml:space="preserve">Amerisource </v>
      </c>
      <c r="R45" s="98"/>
    </row>
    <row r="46" spans="1:18" s="5" customFormat="1" ht="38.25">
      <c r="A46" s="130"/>
      <c r="B46" s="24" t="s">
        <v>73</v>
      </c>
      <c r="C46" s="24"/>
      <c r="D46" s="26"/>
      <c r="E46" s="26">
        <v>1</v>
      </c>
      <c r="F46" s="26"/>
      <c r="G46" s="26"/>
      <c r="H46" s="50" t="s">
        <v>50</v>
      </c>
      <c r="I46" s="129"/>
      <c r="J46" s="63"/>
      <c r="K46" s="140"/>
      <c r="L46" s="137"/>
      <c r="P46" s="99" t="str">
        <f t="shared" si="7"/>
        <v xml:space="preserve">Amerisource </v>
      </c>
      <c r="Q46" s="99" t="str">
        <f t="shared" si="8"/>
        <v/>
      </c>
      <c r="R46" s="98"/>
    </row>
    <row r="47" spans="1:18" s="5" customFormat="1" ht="38.25">
      <c r="A47" s="130"/>
      <c r="B47" s="24" t="s">
        <v>74</v>
      </c>
      <c r="C47" s="24"/>
      <c r="D47" s="26">
        <v>1</v>
      </c>
      <c r="E47" s="26"/>
      <c r="F47" s="26"/>
      <c r="G47" s="26">
        <v>1</v>
      </c>
      <c r="H47" s="50" t="s">
        <v>75</v>
      </c>
      <c r="I47" s="129"/>
      <c r="J47" s="63"/>
      <c r="K47" s="140"/>
      <c r="L47" s="137"/>
      <c r="P47" s="99" t="str">
        <f t="shared" si="7"/>
        <v xml:space="preserve">Amerisource </v>
      </c>
      <c r="Q47" s="99" t="str">
        <f t="shared" si="8"/>
        <v/>
      </c>
      <c r="R47" s="98"/>
    </row>
    <row r="48" spans="1:18" s="5" customFormat="1" ht="102">
      <c r="A48" s="130"/>
      <c r="B48" s="24" t="s">
        <v>76</v>
      </c>
      <c r="C48" s="24"/>
      <c r="D48" s="26"/>
      <c r="E48" s="26">
        <v>1</v>
      </c>
      <c r="F48" s="26"/>
      <c r="G48" s="26"/>
      <c r="H48" s="50" t="s">
        <v>77</v>
      </c>
      <c r="I48" s="129"/>
      <c r="J48" s="63"/>
      <c r="K48" s="140"/>
      <c r="L48" s="137"/>
      <c r="P48" s="99" t="str">
        <f t="shared" si="7"/>
        <v xml:space="preserve">Amerisource </v>
      </c>
      <c r="Q48" s="99" t="str">
        <f t="shared" si="8"/>
        <v/>
      </c>
      <c r="R48" s="98"/>
    </row>
    <row r="49" spans="1:18" s="5" customFormat="1" ht="51">
      <c r="A49" s="130" t="s">
        <v>53</v>
      </c>
      <c r="B49" s="24" t="s">
        <v>78</v>
      </c>
      <c r="C49" s="24"/>
      <c r="D49" s="26">
        <v>1</v>
      </c>
      <c r="E49" s="26"/>
      <c r="F49" s="26"/>
      <c r="G49" s="26">
        <v>1</v>
      </c>
      <c r="H49" s="50" t="s">
        <v>79</v>
      </c>
      <c r="I49" s="129" t="s">
        <v>252</v>
      </c>
      <c r="J49" s="63"/>
      <c r="K49" s="140"/>
      <c r="L49" s="137"/>
      <c r="P49" s="99" t="str">
        <f>IF(NOT(R49=""),R49,IF(Q49="",#REF!,Q49))</f>
        <v>Bell Canada</v>
      </c>
      <c r="Q49" s="99" t="str">
        <f>LEFT(A49,11)</f>
        <v>Bell Canada</v>
      </c>
      <c r="R49" s="98"/>
    </row>
    <row r="50" spans="1:18" s="5" customFormat="1" ht="38.25">
      <c r="A50" s="130"/>
      <c r="B50" s="24" t="s">
        <v>80</v>
      </c>
      <c r="C50" s="24"/>
      <c r="D50" s="26">
        <v>1</v>
      </c>
      <c r="E50" s="26"/>
      <c r="F50" s="26"/>
      <c r="G50" s="26"/>
      <c r="H50" s="50" t="s">
        <v>55</v>
      </c>
      <c r="I50" s="129"/>
      <c r="J50" s="63"/>
      <c r="K50" s="140"/>
      <c r="L50" s="137"/>
      <c r="P50" s="99" t="str">
        <f t="shared" ref="P50:P52" si="9">IF(NOT(R50=""),R50,IF(Q50="",P49,Q50))</f>
        <v>Bell Canada</v>
      </c>
      <c r="Q50" s="99" t="str">
        <f>LEFT(A50,11)</f>
        <v/>
      </c>
      <c r="R50" s="98"/>
    </row>
    <row r="51" spans="1:18" s="5" customFormat="1" ht="76.5">
      <c r="A51" s="130"/>
      <c r="B51" s="118" t="s">
        <v>81</v>
      </c>
      <c r="C51" s="24" t="s">
        <v>82</v>
      </c>
      <c r="D51" s="26"/>
      <c r="E51" s="26"/>
      <c r="F51" s="26">
        <v>1</v>
      </c>
      <c r="G51" s="26"/>
      <c r="H51" s="50" t="s">
        <v>55</v>
      </c>
      <c r="I51" s="129"/>
      <c r="J51" s="63"/>
      <c r="K51" s="140"/>
      <c r="L51" s="137"/>
      <c r="P51" s="99" t="str">
        <f t="shared" si="9"/>
        <v>Bell Canada</v>
      </c>
      <c r="Q51" s="99" t="str">
        <f>LEFT(A51,11)</f>
        <v/>
      </c>
      <c r="R51" s="98"/>
    </row>
    <row r="52" spans="1:18" s="5" customFormat="1" ht="25.5">
      <c r="A52" s="130"/>
      <c r="B52" s="24" t="s">
        <v>83</v>
      </c>
      <c r="C52" s="24"/>
      <c r="D52" s="26">
        <v>1</v>
      </c>
      <c r="E52" s="26"/>
      <c r="F52" s="26"/>
      <c r="G52" s="26"/>
      <c r="H52" s="50" t="s">
        <v>55</v>
      </c>
      <c r="I52" s="129"/>
      <c r="J52" s="63"/>
      <c r="K52" s="140"/>
      <c r="L52" s="137"/>
      <c r="P52" s="99" t="str">
        <f t="shared" si="9"/>
        <v>Bell Canada</v>
      </c>
      <c r="Q52" s="99" t="str">
        <f>LEFT(A52,11)</f>
        <v/>
      </c>
      <c r="R52" s="98"/>
    </row>
    <row r="53" spans="1:18" s="5" customFormat="1" ht="12.75" hidden="1">
      <c r="A53" s="130" t="s">
        <v>56</v>
      </c>
      <c r="B53" s="24"/>
      <c r="C53" s="24"/>
      <c r="D53" s="26"/>
      <c r="E53" s="26"/>
      <c r="F53" s="26"/>
      <c r="G53" s="26"/>
      <c r="H53" s="50"/>
      <c r="I53" s="129"/>
      <c r="J53" s="63"/>
      <c r="K53" s="140"/>
      <c r="L53" s="137"/>
      <c r="P53" s="99" t="str">
        <f>IF(NOT(R53=""),R53,IF(Q53="",#REF!,Q53))</f>
        <v>Banco de Seg</v>
      </c>
      <c r="Q53" s="99" t="str">
        <f t="shared" ref="Q53:Q57" si="10">LEFT(A53,12)</f>
        <v>Banco de Seg</v>
      </c>
      <c r="R53" s="98"/>
    </row>
    <row r="54" spans="1:18" s="5" customFormat="1" ht="12.75" hidden="1">
      <c r="A54" s="130"/>
      <c r="B54" s="24"/>
      <c r="C54" s="24"/>
      <c r="D54" s="26"/>
      <c r="E54" s="26"/>
      <c r="F54" s="26"/>
      <c r="G54" s="26"/>
      <c r="H54" s="50"/>
      <c r="I54" s="129"/>
      <c r="J54" s="63"/>
      <c r="K54" s="140"/>
      <c r="L54" s="137"/>
      <c r="P54" s="99" t="str">
        <f t="shared" ref="P54:P57" si="11">IF(NOT(R54=""),R54,IF(Q54="",P53,Q54))</f>
        <v>Banco de Seg</v>
      </c>
      <c r="Q54" s="99" t="str">
        <f t="shared" si="10"/>
        <v/>
      </c>
      <c r="R54" s="98"/>
    </row>
    <row r="55" spans="1:18" s="5" customFormat="1" ht="12.75" hidden="1">
      <c r="A55" s="130"/>
      <c r="B55" s="24"/>
      <c r="C55" s="24"/>
      <c r="D55" s="26"/>
      <c r="E55" s="26"/>
      <c r="F55" s="26"/>
      <c r="G55" s="26"/>
      <c r="H55" s="50"/>
      <c r="I55" s="129"/>
      <c r="J55" s="63"/>
      <c r="K55" s="140"/>
      <c r="L55" s="137"/>
      <c r="P55" s="99" t="str">
        <f t="shared" si="11"/>
        <v>Banco de Seg</v>
      </c>
      <c r="Q55" s="99" t="str">
        <f t="shared" si="10"/>
        <v/>
      </c>
      <c r="R55" s="98"/>
    </row>
    <row r="56" spans="1:18" s="5" customFormat="1" ht="12.75" hidden="1">
      <c r="A56" s="130"/>
      <c r="B56" s="24"/>
      <c r="C56" s="24"/>
      <c r="D56" s="26"/>
      <c r="E56" s="26"/>
      <c r="F56" s="26"/>
      <c r="G56" s="26"/>
      <c r="H56" s="50"/>
      <c r="I56" s="129"/>
      <c r="J56" s="63"/>
      <c r="K56" s="140"/>
      <c r="L56" s="137"/>
      <c r="P56" s="99" t="str">
        <f t="shared" si="11"/>
        <v>Banco de Seg</v>
      </c>
      <c r="Q56" s="99" t="str">
        <f t="shared" si="10"/>
        <v/>
      </c>
      <c r="R56" s="98"/>
    </row>
    <row r="57" spans="1:18" s="5" customFormat="1" ht="12.75" hidden="1">
      <c r="A57" s="130"/>
      <c r="B57" s="24"/>
      <c r="C57" s="24"/>
      <c r="D57" s="26"/>
      <c r="E57" s="26"/>
      <c r="F57" s="26"/>
      <c r="G57" s="26"/>
      <c r="H57" s="50"/>
      <c r="I57" s="129"/>
      <c r="J57" s="63"/>
      <c r="K57" s="141"/>
      <c r="L57" s="138"/>
      <c r="P57" s="99" t="str">
        <f t="shared" si="11"/>
        <v>Banco de Seg</v>
      </c>
      <c r="Q57" s="99" t="str">
        <f t="shared" si="10"/>
        <v/>
      </c>
      <c r="R57" s="98"/>
    </row>
    <row r="58" spans="1:18" s="10" customFormat="1" ht="37.5">
      <c r="A58" s="21" t="s">
        <v>84</v>
      </c>
      <c r="B58" s="79" t="s">
        <v>85</v>
      </c>
      <c r="C58" s="36"/>
      <c r="D58" s="36"/>
      <c r="E58" s="36"/>
      <c r="F58" s="36"/>
      <c r="G58" s="36"/>
      <c r="H58" s="36"/>
      <c r="I58" s="36"/>
      <c r="J58" s="63"/>
      <c r="K58" s="133" t="s">
        <v>86</v>
      </c>
      <c r="L58" s="139" t="s">
        <v>23</v>
      </c>
      <c r="P58" s="99" t="str">
        <f t="shared" si="2"/>
        <v>Always include</v>
      </c>
      <c r="Q58" s="99" t="str">
        <f t="shared" si="3"/>
        <v>PR 2.3</v>
      </c>
      <c r="R58" s="98" t="s">
        <v>3</v>
      </c>
    </row>
    <row r="59" spans="1:18" s="10" customFormat="1" ht="51">
      <c r="A59" s="101"/>
      <c r="B59" s="102" t="s">
        <v>87</v>
      </c>
      <c r="C59" s="103"/>
      <c r="D59" s="104"/>
      <c r="E59" s="104"/>
      <c r="F59" s="104"/>
      <c r="G59" s="104"/>
      <c r="H59" s="104"/>
      <c r="I59" s="104"/>
      <c r="J59" s="105" t="s">
        <v>88</v>
      </c>
      <c r="K59" s="134"/>
      <c r="L59" s="140"/>
      <c r="P59" s="99" t="str">
        <f t="shared" si="2"/>
        <v>Value</v>
      </c>
      <c r="Q59" s="99" t="str">
        <f t="shared" si="3"/>
        <v/>
      </c>
      <c r="R59" s="98" t="s">
        <v>26</v>
      </c>
    </row>
    <row r="60" spans="1:18" s="5" customFormat="1" ht="63.75">
      <c r="A60" s="128" t="s">
        <v>27</v>
      </c>
      <c r="B60" s="118" t="s">
        <v>354</v>
      </c>
      <c r="C60" s="24"/>
      <c r="D60" s="26">
        <v>1</v>
      </c>
      <c r="E60" s="26"/>
      <c r="F60" s="26"/>
      <c r="G60" s="26">
        <v>1</v>
      </c>
      <c r="H60" s="50" t="s">
        <v>89</v>
      </c>
      <c r="I60" s="129" t="s">
        <v>252</v>
      </c>
      <c r="J60" s="63"/>
      <c r="K60" s="134"/>
      <c r="L60" s="140"/>
      <c r="P60" s="99" t="str">
        <f>IF(NOT(R60=""),R60,IF(Q60="",#REF!,Q60))</f>
        <v>Vitamin Sh</v>
      </c>
      <c r="Q60" s="99" t="str">
        <f>LEFT(A60,10)</f>
        <v>Vitamin Sh</v>
      </c>
      <c r="R60" s="98"/>
    </row>
    <row r="61" spans="1:18" s="5" customFormat="1" ht="102">
      <c r="A61" s="128"/>
      <c r="B61" s="24" t="s">
        <v>33</v>
      </c>
      <c r="C61" s="24"/>
      <c r="D61" s="26">
        <v>1</v>
      </c>
      <c r="E61" s="26"/>
      <c r="F61" s="26"/>
      <c r="G61" s="26">
        <v>1</v>
      </c>
      <c r="H61" s="50" t="s">
        <v>90</v>
      </c>
      <c r="I61" s="129"/>
      <c r="J61" s="63"/>
      <c r="K61" s="134"/>
      <c r="L61" s="140"/>
      <c r="P61" s="99" t="str">
        <f t="shared" ref="P61:P64" si="12">IF(NOT(R61=""),R61,IF(Q61="",P60,Q61))</f>
        <v>Vitamin Sh</v>
      </c>
      <c r="Q61" s="99" t="str">
        <f t="shared" ref="Q61:Q69" si="13">LEFT(A61,12)</f>
        <v/>
      </c>
      <c r="R61" s="98"/>
    </row>
    <row r="62" spans="1:18" s="5" customFormat="1" ht="51">
      <c r="A62" s="128" t="s">
        <v>36</v>
      </c>
      <c r="B62" s="24" t="s">
        <v>355</v>
      </c>
      <c r="C62" s="24"/>
      <c r="D62" s="26">
        <v>1</v>
      </c>
      <c r="E62" s="26"/>
      <c r="F62" s="26"/>
      <c r="G62" s="26"/>
      <c r="H62" s="50" t="s">
        <v>91</v>
      </c>
      <c r="I62" s="129" t="s">
        <v>252</v>
      </c>
      <c r="J62" s="63"/>
      <c r="K62" s="134"/>
      <c r="L62" s="140"/>
      <c r="P62" s="99" t="str">
        <f>IF(NOT(R62=""),R62,IF(Q62="",#REF!,Q62))</f>
        <v>AFG-SAP Move</v>
      </c>
      <c r="Q62" s="99" t="str">
        <f t="shared" si="13"/>
        <v>AFG-SAP Move</v>
      </c>
      <c r="R62" s="98"/>
    </row>
    <row r="63" spans="1:18" s="5" customFormat="1" ht="63.75">
      <c r="A63" s="128"/>
      <c r="B63" s="24" t="s">
        <v>92</v>
      </c>
      <c r="C63" s="24"/>
      <c r="D63" s="26">
        <v>1</v>
      </c>
      <c r="E63" s="26"/>
      <c r="F63" s="26">
        <v>1</v>
      </c>
      <c r="H63" s="50" t="s">
        <v>93</v>
      </c>
      <c r="I63" s="129"/>
      <c r="J63" s="63"/>
      <c r="K63" s="134"/>
      <c r="L63" s="140"/>
      <c r="P63" s="99" t="str">
        <f t="shared" si="12"/>
        <v>AFG-SAP Move</v>
      </c>
      <c r="Q63" s="99" t="str">
        <f t="shared" si="13"/>
        <v/>
      </c>
      <c r="R63" s="98"/>
    </row>
    <row r="64" spans="1:18" s="5" customFormat="1" ht="51">
      <c r="A64" s="128"/>
      <c r="B64" s="24" t="s">
        <v>94</v>
      </c>
      <c r="C64" s="24"/>
      <c r="D64" s="26">
        <v>1</v>
      </c>
      <c r="E64" s="26"/>
      <c r="F64" s="26"/>
      <c r="G64" s="26"/>
      <c r="H64" s="50" t="s">
        <v>40</v>
      </c>
      <c r="I64" s="129"/>
      <c r="J64" s="63"/>
      <c r="K64" s="134"/>
      <c r="L64" s="140"/>
      <c r="P64" s="99" t="str">
        <f t="shared" si="12"/>
        <v>AFG-SAP Move</v>
      </c>
      <c r="Q64" s="99" t="str">
        <f t="shared" si="13"/>
        <v/>
      </c>
      <c r="R64" s="98"/>
    </row>
    <row r="65" spans="1:18" s="5" customFormat="1" ht="12.75" hidden="1">
      <c r="A65" s="128" t="s">
        <v>41</v>
      </c>
      <c r="B65" s="24"/>
      <c r="C65" s="24"/>
      <c r="D65" s="26"/>
      <c r="E65" s="26"/>
      <c r="F65" s="26"/>
      <c r="G65" s="26"/>
      <c r="H65" s="50"/>
      <c r="I65" s="129"/>
      <c r="J65" s="63"/>
      <c r="K65" s="134"/>
      <c r="L65" s="140"/>
      <c r="P65" s="99" t="str">
        <f>IF(NOT(R65=""),R65,IF(Q65="",#REF!,Q65))</f>
        <v>Banco Davivi</v>
      </c>
      <c r="Q65" s="99" t="str">
        <f t="shared" si="13"/>
        <v>Banco Davivi</v>
      </c>
      <c r="R65" s="98"/>
    </row>
    <row r="66" spans="1:18" s="5" customFormat="1" ht="12.75" hidden="1">
      <c r="A66" s="128"/>
      <c r="B66" s="24"/>
      <c r="C66" s="24"/>
      <c r="D66" s="26"/>
      <c r="E66" s="26"/>
      <c r="F66" s="26"/>
      <c r="G66" s="26"/>
      <c r="H66" s="50"/>
      <c r="I66" s="129"/>
      <c r="J66" s="63"/>
      <c r="K66" s="134"/>
      <c r="L66" s="140"/>
      <c r="P66" s="99" t="str">
        <f t="shared" ref="P66:P77" si="14">IF(NOT(R66=""),R66,IF(Q66="",P65,Q66))</f>
        <v>Banco Davivi</v>
      </c>
      <c r="Q66" s="99" t="str">
        <f t="shared" si="13"/>
        <v/>
      </c>
      <c r="R66" s="98"/>
    </row>
    <row r="67" spans="1:18" s="5" customFormat="1" ht="12.75" hidden="1">
      <c r="A67" s="128"/>
      <c r="B67" s="24"/>
      <c r="C67" s="24"/>
      <c r="D67" s="26"/>
      <c r="E67" s="26"/>
      <c r="F67" s="26"/>
      <c r="G67" s="26"/>
      <c r="H67" s="50"/>
      <c r="I67" s="129"/>
      <c r="J67" s="63"/>
      <c r="K67" s="134"/>
      <c r="L67" s="140"/>
      <c r="P67" s="99" t="str">
        <f t="shared" si="14"/>
        <v>Banco Davivi</v>
      </c>
      <c r="Q67" s="99" t="str">
        <f t="shared" si="13"/>
        <v/>
      </c>
      <c r="R67" s="98"/>
    </row>
    <row r="68" spans="1:18" s="5" customFormat="1" ht="12.75" hidden="1">
      <c r="A68" s="128"/>
      <c r="B68" s="24"/>
      <c r="C68" s="24"/>
      <c r="D68" s="26"/>
      <c r="E68" s="26"/>
      <c r="F68" s="26"/>
      <c r="G68" s="26"/>
      <c r="H68" s="50"/>
      <c r="I68" s="129"/>
      <c r="J68" s="63"/>
      <c r="K68" s="134"/>
      <c r="L68" s="140"/>
      <c r="P68" s="99" t="str">
        <f t="shared" si="14"/>
        <v>Banco Davivi</v>
      </c>
      <c r="Q68" s="99" t="str">
        <f t="shared" si="13"/>
        <v/>
      </c>
      <c r="R68" s="98"/>
    </row>
    <row r="69" spans="1:18" s="5" customFormat="1" ht="12.75" hidden="1">
      <c r="A69" s="128"/>
      <c r="B69" s="24"/>
      <c r="C69" s="24"/>
      <c r="D69" s="26"/>
      <c r="E69" s="26"/>
      <c r="F69" s="26"/>
      <c r="G69" s="26"/>
      <c r="H69" s="50"/>
      <c r="I69" s="129"/>
      <c r="J69" s="63"/>
      <c r="K69" s="135"/>
      <c r="L69" s="141"/>
      <c r="P69" s="99" t="str">
        <f t="shared" si="14"/>
        <v>Banco Davivi</v>
      </c>
      <c r="Q69" s="99" t="str">
        <f t="shared" si="13"/>
        <v/>
      </c>
      <c r="R69" s="98"/>
    </row>
    <row r="70" spans="1:18" s="5" customFormat="1" ht="45">
      <c r="A70" s="130" t="s">
        <v>42</v>
      </c>
      <c r="B70" s="24" t="s">
        <v>68</v>
      </c>
      <c r="C70" s="24"/>
      <c r="D70" s="26"/>
      <c r="E70" s="26">
        <v>1</v>
      </c>
      <c r="F70" s="26"/>
      <c r="G70" s="26">
        <v>1</v>
      </c>
      <c r="H70" s="119" t="s">
        <v>69</v>
      </c>
      <c r="I70" s="129" t="s">
        <v>252</v>
      </c>
      <c r="J70" s="63"/>
      <c r="K70" s="139" t="s">
        <v>23</v>
      </c>
      <c r="L70" s="136" t="s">
        <v>95</v>
      </c>
      <c r="P70" s="99" t="str">
        <f t="shared" si="14"/>
        <v>BMW</v>
      </c>
      <c r="Q70" s="99" t="str">
        <f>LEFT(A70,3)</f>
        <v>BMW</v>
      </c>
      <c r="R70" s="98"/>
    </row>
    <row r="71" spans="1:18" s="5" customFormat="1" ht="63.75">
      <c r="A71" s="130"/>
      <c r="B71" s="24" t="s">
        <v>96</v>
      </c>
      <c r="C71" s="24"/>
      <c r="D71" s="26">
        <v>1</v>
      </c>
      <c r="E71" s="26"/>
      <c r="F71" s="26"/>
      <c r="G71" s="26">
        <v>1</v>
      </c>
      <c r="H71" s="50" t="s">
        <v>97</v>
      </c>
      <c r="I71" s="129"/>
      <c r="J71" s="63"/>
      <c r="K71" s="140"/>
      <c r="L71" s="137"/>
      <c r="P71" s="99" t="str">
        <f t="shared" si="14"/>
        <v>BMW</v>
      </c>
      <c r="Q71" s="99" t="str">
        <f>LEFT(A71,3)</f>
        <v/>
      </c>
      <c r="R71" s="98"/>
    </row>
    <row r="72" spans="1:18" s="5" customFormat="1" ht="38.25">
      <c r="A72" s="130"/>
      <c r="B72" s="24" t="s">
        <v>98</v>
      </c>
      <c r="C72" s="24"/>
      <c r="D72" s="26">
        <v>1</v>
      </c>
      <c r="E72" s="26"/>
      <c r="F72" s="26"/>
      <c r="G72" s="26">
        <v>1</v>
      </c>
      <c r="H72" s="50" t="s">
        <v>99</v>
      </c>
      <c r="I72" s="129"/>
      <c r="J72" s="63"/>
      <c r="K72" s="140"/>
      <c r="L72" s="137"/>
      <c r="P72" s="99" t="str">
        <f t="shared" si="14"/>
        <v>BMW</v>
      </c>
      <c r="Q72" s="99" t="str">
        <f>LEFT(A72,3)</f>
        <v/>
      </c>
      <c r="R72" s="98"/>
    </row>
    <row r="73" spans="1:18" s="5" customFormat="1" ht="127.5">
      <c r="A73" s="130" t="s">
        <v>46</v>
      </c>
      <c r="B73" s="120" t="s">
        <v>363</v>
      </c>
      <c r="C73" s="24"/>
      <c r="D73" s="26">
        <v>1</v>
      </c>
      <c r="E73" s="26"/>
      <c r="F73" s="26"/>
      <c r="G73" s="26">
        <v>1</v>
      </c>
      <c r="H73" s="50" t="s">
        <v>100</v>
      </c>
      <c r="I73" s="129" t="s">
        <v>365</v>
      </c>
      <c r="J73" s="63" t="s">
        <v>101</v>
      </c>
      <c r="K73" s="140"/>
      <c r="L73" s="137"/>
      <c r="P73" s="99" t="str">
        <f>IF(NOT(R73=""),R73,IF(Q73="",#REF!,Q73))</f>
        <v xml:space="preserve">Amerisource </v>
      </c>
      <c r="Q73" s="99" t="str">
        <f t="shared" ref="Q73:Q77" si="15">LEFT(A73,12)</f>
        <v xml:space="preserve">Amerisource </v>
      </c>
      <c r="R73" s="98"/>
    </row>
    <row r="74" spans="1:18" s="5" customFormat="1" ht="76.5">
      <c r="A74" s="130"/>
      <c r="B74" s="120" t="s">
        <v>364</v>
      </c>
      <c r="C74" s="24"/>
      <c r="D74" s="26">
        <v>1</v>
      </c>
      <c r="E74" s="26"/>
      <c r="F74" s="26"/>
      <c r="G74" s="26">
        <v>1</v>
      </c>
      <c r="H74" s="50" t="s">
        <v>102</v>
      </c>
      <c r="I74" s="129"/>
      <c r="J74" s="63" t="s">
        <v>103</v>
      </c>
      <c r="K74" s="140"/>
      <c r="L74" s="137"/>
      <c r="P74" s="99" t="str">
        <f t="shared" si="14"/>
        <v xml:space="preserve">Amerisource </v>
      </c>
      <c r="Q74" s="99" t="str">
        <f t="shared" si="15"/>
        <v/>
      </c>
      <c r="R74" s="98"/>
    </row>
    <row r="75" spans="1:18" s="5" customFormat="1" ht="25.5">
      <c r="A75" s="130"/>
      <c r="B75" s="120" t="s">
        <v>361</v>
      </c>
      <c r="C75" s="24"/>
      <c r="D75" s="26"/>
      <c r="E75" s="26"/>
      <c r="F75" s="26"/>
      <c r="G75" s="26"/>
      <c r="H75" s="50" t="s">
        <v>77</v>
      </c>
      <c r="I75" s="129"/>
      <c r="J75" s="63" t="s">
        <v>104</v>
      </c>
      <c r="K75" s="140"/>
      <c r="L75" s="137"/>
      <c r="P75" s="99" t="str">
        <f t="shared" si="14"/>
        <v xml:space="preserve">Amerisource </v>
      </c>
      <c r="Q75" s="99" t="str">
        <f t="shared" si="15"/>
        <v/>
      </c>
      <c r="R75" s="98"/>
    </row>
    <row r="76" spans="1:18" s="5" customFormat="1" ht="12.75">
      <c r="A76" s="130"/>
      <c r="B76" s="24"/>
      <c r="C76" s="24"/>
      <c r="D76" s="26"/>
      <c r="E76" s="26"/>
      <c r="F76" s="26"/>
      <c r="G76" s="26"/>
      <c r="H76" s="50"/>
      <c r="I76" s="129"/>
      <c r="J76" s="63"/>
      <c r="K76" s="140"/>
      <c r="L76" s="137"/>
      <c r="P76" s="99" t="str">
        <f t="shared" si="14"/>
        <v xml:space="preserve">Amerisource </v>
      </c>
      <c r="Q76" s="99" t="str">
        <f t="shared" si="15"/>
        <v/>
      </c>
      <c r="R76" s="98"/>
    </row>
    <row r="77" spans="1:18" s="5" customFormat="1" ht="12.75">
      <c r="A77" s="130"/>
      <c r="B77" s="24"/>
      <c r="C77" s="24"/>
      <c r="D77" s="26"/>
      <c r="E77" s="26"/>
      <c r="F77" s="26"/>
      <c r="G77" s="26"/>
      <c r="H77" s="50"/>
      <c r="I77" s="129"/>
      <c r="J77" s="63"/>
      <c r="K77" s="140"/>
      <c r="L77" s="137"/>
      <c r="P77" s="99" t="str">
        <f t="shared" si="14"/>
        <v xml:space="preserve">Amerisource </v>
      </c>
      <c r="Q77" s="99" t="str">
        <f t="shared" si="15"/>
        <v/>
      </c>
      <c r="R77" s="98"/>
    </row>
    <row r="78" spans="1:18" s="5" customFormat="1" ht="25.5">
      <c r="A78" s="130" t="s">
        <v>53</v>
      </c>
      <c r="B78" s="24" t="s">
        <v>105</v>
      </c>
      <c r="C78" s="24"/>
      <c r="D78" s="26">
        <v>1</v>
      </c>
      <c r="E78" s="26"/>
      <c r="F78" s="26"/>
      <c r="G78" s="26">
        <v>1</v>
      </c>
      <c r="H78" s="50" t="s">
        <v>106</v>
      </c>
      <c r="I78" s="129" t="s">
        <v>252</v>
      </c>
      <c r="J78" s="63"/>
      <c r="K78" s="140"/>
      <c r="L78" s="137"/>
      <c r="P78" s="99" t="str">
        <f>IF(NOT(R78=""),R78,IF(Q78="",#REF!,Q78))</f>
        <v>Bell Canada</v>
      </c>
      <c r="Q78" s="99" t="str">
        <f>LEFT(A78,11)</f>
        <v>Bell Canada</v>
      </c>
      <c r="R78" s="98"/>
    </row>
    <row r="79" spans="1:18" s="5" customFormat="1" ht="22.5">
      <c r="A79" s="130"/>
      <c r="B79" s="24" t="s">
        <v>107</v>
      </c>
      <c r="C79" s="24"/>
      <c r="D79" s="26">
        <v>1</v>
      </c>
      <c r="E79" s="26"/>
      <c r="F79" s="26"/>
      <c r="G79" s="26"/>
      <c r="H79" s="50" t="s">
        <v>108</v>
      </c>
      <c r="I79" s="129"/>
      <c r="J79" s="63"/>
      <c r="K79" s="140"/>
      <c r="L79" s="137"/>
      <c r="P79" s="99" t="str">
        <f t="shared" ref="P79:P80" si="16">IF(NOT(R79=""),R79,IF(Q79="",P78,Q79))</f>
        <v>Bell Canada</v>
      </c>
      <c r="Q79" s="99" t="str">
        <f>LEFT(A79,11)</f>
        <v/>
      </c>
      <c r="R79" s="98"/>
    </row>
    <row r="80" spans="1:18" s="5" customFormat="1" ht="146.25">
      <c r="A80" s="130"/>
      <c r="B80" s="24" t="s">
        <v>109</v>
      </c>
      <c r="C80" s="24"/>
      <c r="D80" s="26">
        <v>1</v>
      </c>
      <c r="E80" s="26"/>
      <c r="F80" s="26"/>
      <c r="G80" s="26"/>
      <c r="H80" s="50" t="s">
        <v>110</v>
      </c>
      <c r="I80" s="129"/>
      <c r="J80" s="63"/>
      <c r="K80" s="140"/>
      <c r="L80" s="137"/>
      <c r="P80" s="99" t="str">
        <f t="shared" si="16"/>
        <v>Bell Canada</v>
      </c>
      <c r="Q80" s="99" t="str">
        <f>LEFT(A80,11)</f>
        <v/>
      </c>
      <c r="R80" s="98"/>
    </row>
    <row r="81" spans="1:18" s="5" customFormat="1" ht="12.75" hidden="1">
      <c r="A81" s="130" t="s">
        <v>56</v>
      </c>
      <c r="B81" s="24"/>
      <c r="C81" s="24"/>
      <c r="D81" s="26"/>
      <c r="E81" s="26"/>
      <c r="F81" s="26"/>
      <c r="G81" s="26"/>
      <c r="H81" s="50"/>
      <c r="I81" s="129"/>
      <c r="J81" s="63"/>
      <c r="K81" s="140"/>
      <c r="L81" s="137"/>
      <c r="P81" s="99" t="str">
        <f>IF(NOT(R81=""),R81,IF(Q81="",#REF!,Q81))</f>
        <v>Banco de Seg</v>
      </c>
      <c r="Q81" s="99" t="str">
        <f t="shared" ref="Q81:Q85" si="17">LEFT(A81,12)</f>
        <v>Banco de Seg</v>
      </c>
      <c r="R81" s="98"/>
    </row>
    <row r="82" spans="1:18" s="5" customFormat="1" ht="12.75" hidden="1">
      <c r="A82" s="130"/>
      <c r="B82" s="24"/>
      <c r="C82" s="24"/>
      <c r="D82" s="26"/>
      <c r="E82" s="26"/>
      <c r="F82" s="26"/>
      <c r="G82" s="26"/>
      <c r="H82" s="50"/>
      <c r="I82" s="129"/>
      <c r="J82" s="63"/>
      <c r="K82" s="140"/>
      <c r="L82" s="137"/>
      <c r="P82" s="99" t="str">
        <f t="shared" ref="P82:P85" si="18">IF(NOT(R82=""),R82,IF(Q82="",P81,Q82))</f>
        <v>Banco de Seg</v>
      </c>
      <c r="Q82" s="99" t="str">
        <f t="shared" si="17"/>
        <v/>
      </c>
      <c r="R82" s="98"/>
    </row>
    <row r="83" spans="1:18" s="5" customFormat="1" ht="12.75" hidden="1">
      <c r="A83" s="130"/>
      <c r="B83" s="24"/>
      <c r="C83" s="24"/>
      <c r="D83" s="26"/>
      <c r="E83" s="26"/>
      <c r="F83" s="26"/>
      <c r="G83" s="26"/>
      <c r="H83" s="50"/>
      <c r="I83" s="129"/>
      <c r="J83" s="63"/>
      <c r="K83" s="140"/>
      <c r="L83" s="137"/>
      <c r="P83" s="99" t="str">
        <f t="shared" si="18"/>
        <v>Banco de Seg</v>
      </c>
      <c r="Q83" s="99" t="str">
        <f t="shared" si="17"/>
        <v/>
      </c>
      <c r="R83" s="98"/>
    </row>
    <row r="84" spans="1:18" s="5" customFormat="1" ht="12.75" hidden="1">
      <c r="A84" s="130"/>
      <c r="B84" s="24"/>
      <c r="C84" s="24"/>
      <c r="D84" s="26"/>
      <c r="E84" s="26"/>
      <c r="F84" s="26"/>
      <c r="G84" s="26"/>
      <c r="H84" s="50"/>
      <c r="I84" s="129"/>
      <c r="J84" s="63"/>
      <c r="K84" s="140"/>
      <c r="L84" s="137"/>
      <c r="P84" s="99" t="str">
        <f t="shared" si="18"/>
        <v>Banco de Seg</v>
      </c>
      <c r="Q84" s="99" t="str">
        <f t="shared" si="17"/>
        <v/>
      </c>
      <c r="R84" s="98"/>
    </row>
    <row r="85" spans="1:18" s="5" customFormat="1" ht="12.75" hidden="1">
      <c r="A85" s="130"/>
      <c r="B85" s="24"/>
      <c r="C85" s="24"/>
      <c r="D85" s="26"/>
      <c r="E85" s="26"/>
      <c r="F85" s="26"/>
      <c r="G85" s="26"/>
      <c r="H85" s="50"/>
      <c r="I85" s="129"/>
      <c r="J85" s="63"/>
      <c r="K85" s="141"/>
      <c r="L85" s="138"/>
      <c r="P85" s="99" t="str">
        <f t="shared" si="18"/>
        <v>Banco de Seg</v>
      </c>
      <c r="Q85" s="99" t="str">
        <f t="shared" si="17"/>
        <v/>
      </c>
      <c r="R85" s="98"/>
    </row>
    <row r="86" spans="1:18" s="10" customFormat="1" ht="18.75">
      <c r="A86" s="21" t="s">
        <v>111</v>
      </c>
      <c r="B86" s="79" t="s">
        <v>112</v>
      </c>
      <c r="C86" s="36"/>
      <c r="D86" s="36"/>
      <c r="E86" s="36"/>
      <c r="F86" s="36"/>
      <c r="G86" s="36"/>
      <c r="H86" s="36"/>
      <c r="I86" s="36"/>
      <c r="J86" s="63"/>
      <c r="K86" s="133" t="s">
        <v>113</v>
      </c>
      <c r="L86" s="139" t="s">
        <v>23</v>
      </c>
      <c r="P86" s="99" t="str">
        <f t="shared" ref="P86:P112" si="19">IF(NOT(R86=""),R86,IF(Q86="",P85,Q86))</f>
        <v>Always include</v>
      </c>
      <c r="Q86" s="99" t="str">
        <f t="shared" ref="Q86:Q112" si="20">LEFT(A86,12)</f>
        <v>PR 2.4</v>
      </c>
      <c r="R86" s="98" t="s">
        <v>3</v>
      </c>
    </row>
    <row r="87" spans="1:18" s="10" customFormat="1" ht="51">
      <c r="A87" s="101"/>
      <c r="B87" s="102" t="s">
        <v>114</v>
      </c>
      <c r="C87" s="103"/>
      <c r="D87" s="104"/>
      <c r="E87" s="104"/>
      <c r="F87" s="104"/>
      <c r="G87" s="104"/>
      <c r="H87" s="104"/>
      <c r="I87" s="104"/>
      <c r="J87" s="105" t="s">
        <v>115</v>
      </c>
      <c r="K87" s="134"/>
      <c r="L87" s="140"/>
      <c r="P87" s="99" t="str">
        <f t="shared" si="19"/>
        <v>Value</v>
      </c>
      <c r="Q87" s="99" t="str">
        <f t="shared" si="20"/>
        <v/>
      </c>
      <c r="R87" s="98" t="s">
        <v>26</v>
      </c>
    </row>
    <row r="88" spans="1:18" s="5" customFormat="1" ht="102">
      <c r="A88" s="125" t="s">
        <v>27</v>
      </c>
      <c r="B88" s="24" t="s">
        <v>33</v>
      </c>
      <c r="C88" s="24"/>
      <c r="D88" s="26">
        <v>1</v>
      </c>
      <c r="E88" s="26"/>
      <c r="F88" s="26"/>
      <c r="G88" s="26">
        <v>1</v>
      </c>
      <c r="H88" s="50" t="s">
        <v>90</v>
      </c>
      <c r="I88" s="126" t="s">
        <v>252</v>
      </c>
      <c r="J88" s="63"/>
      <c r="K88" s="134"/>
      <c r="L88" s="140"/>
      <c r="P88" s="99" t="str">
        <f>IF(NOT(R88=""),R88,IF(Q88="",#REF!,Q88))</f>
        <v>Vitamin Sh</v>
      </c>
      <c r="Q88" s="99" t="str">
        <f>LEFT(A88,10)</f>
        <v>Vitamin Sh</v>
      </c>
      <c r="R88" s="98"/>
    </row>
    <row r="89" spans="1:18" s="5" customFormat="1" ht="38.25">
      <c r="A89" s="128" t="s">
        <v>36</v>
      </c>
      <c r="B89" s="24" t="s">
        <v>356</v>
      </c>
      <c r="C89" s="24"/>
      <c r="D89" s="26">
        <v>1</v>
      </c>
      <c r="E89" s="26"/>
      <c r="F89" s="26"/>
      <c r="G89" s="26">
        <v>1</v>
      </c>
      <c r="H89" s="50" t="s">
        <v>116</v>
      </c>
      <c r="I89" s="129" t="s">
        <v>365</v>
      </c>
      <c r="J89" s="63"/>
      <c r="K89" s="134"/>
      <c r="L89" s="140"/>
      <c r="P89" s="99" t="str">
        <f>IF(NOT(R89=""),R89,IF(Q89="",#REF!,Q89))</f>
        <v>AFG-SAP Move</v>
      </c>
      <c r="Q89" s="99" t="str">
        <f t="shared" ref="Q89:Q96" si="21">LEFT(A89,12)</f>
        <v>AFG-SAP Move</v>
      </c>
      <c r="R89" s="98"/>
    </row>
    <row r="90" spans="1:18" s="5" customFormat="1" ht="127.5">
      <c r="A90" s="128"/>
      <c r="B90" s="24" t="s">
        <v>366</v>
      </c>
      <c r="C90" s="24"/>
      <c r="D90" s="26">
        <v>1</v>
      </c>
      <c r="E90" s="26"/>
      <c r="F90" s="26"/>
      <c r="G90" s="26">
        <v>1</v>
      </c>
      <c r="H90" s="50" t="s">
        <v>118</v>
      </c>
      <c r="I90" s="129"/>
      <c r="J90" s="63"/>
      <c r="K90" s="134"/>
      <c r="L90" s="140"/>
      <c r="P90" s="99" t="str">
        <f t="shared" si="19"/>
        <v>AFG-SAP Move</v>
      </c>
      <c r="Q90" s="99" t="str">
        <f t="shared" si="21"/>
        <v/>
      </c>
      <c r="R90" s="98"/>
    </row>
    <row r="91" spans="1:18" s="5" customFormat="1" ht="12.75">
      <c r="A91" s="128"/>
      <c r="B91" s="24"/>
      <c r="C91" s="24"/>
      <c r="D91" s="26"/>
      <c r="E91" s="26"/>
      <c r="F91" s="26"/>
      <c r="G91" s="26"/>
      <c r="H91" s="50"/>
      <c r="I91" s="129"/>
      <c r="J91" s="63"/>
      <c r="K91" s="134"/>
      <c r="L91" s="140"/>
      <c r="P91" s="99" t="e">
        <f>IF(NOT(R91=""),R91,IF(Q91="",#REF!,Q91))</f>
        <v>#REF!</v>
      </c>
      <c r="Q91" s="99" t="str">
        <f t="shared" si="21"/>
        <v/>
      </c>
      <c r="R91" s="98"/>
    </row>
    <row r="92" spans="1:18" s="5" customFormat="1" ht="12.75" hidden="1">
      <c r="A92" s="128" t="s">
        <v>41</v>
      </c>
      <c r="B92" s="24"/>
      <c r="C92" s="24"/>
      <c r="D92" s="26"/>
      <c r="E92" s="26"/>
      <c r="F92" s="26"/>
      <c r="G92" s="26"/>
      <c r="H92" s="50"/>
      <c r="I92" s="129"/>
      <c r="J92" s="63"/>
      <c r="K92" s="134"/>
      <c r="L92" s="140"/>
      <c r="P92" s="99" t="str">
        <f>IF(NOT(R92=""),R92,IF(Q92="",#REF!,Q92))</f>
        <v>Banco Davivi</v>
      </c>
      <c r="Q92" s="99" t="str">
        <f t="shared" si="21"/>
        <v>Banco Davivi</v>
      </c>
      <c r="R92" s="98"/>
    </row>
    <row r="93" spans="1:18" s="5" customFormat="1" ht="12.75" hidden="1">
      <c r="A93" s="128"/>
      <c r="B93" s="24"/>
      <c r="C93" s="24"/>
      <c r="D93" s="26"/>
      <c r="E93" s="26"/>
      <c r="F93" s="26"/>
      <c r="G93" s="26"/>
      <c r="H93" s="50"/>
      <c r="I93" s="129"/>
      <c r="J93" s="63"/>
      <c r="K93" s="134"/>
      <c r="L93" s="140"/>
      <c r="P93" s="99" t="str">
        <f t="shared" ref="P93:P103" si="22">IF(NOT(R93=""),R93,IF(Q93="",P92,Q93))</f>
        <v>Banco Davivi</v>
      </c>
      <c r="Q93" s="99" t="str">
        <f t="shared" si="21"/>
        <v/>
      </c>
      <c r="R93" s="98"/>
    </row>
    <row r="94" spans="1:18" s="5" customFormat="1" ht="12.75" hidden="1">
      <c r="A94" s="128"/>
      <c r="B94" s="24"/>
      <c r="C94" s="24"/>
      <c r="D94" s="26"/>
      <c r="E94" s="26"/>
      <c r="F94" s="26"/>
      <c r="G94" s="26"/>
      <c r="H94" s="50"/>
      <c r="I94" s="129"/>
      <c r="J94" s="63"/>
      <c r="K94" s="134"/>
      <c r="L94" s="140"/>
      <c r="P94" s="99" t="str">
        <f t="shared" si="22"/>
        <v>Banco Davivi</v>
      </c>
      <c r="Q94" s="99" t="str">
        <f t="shared" si="21"/>
        <v/>
      </c>
      <c r="R94" s="98"/>
    </row>
    <row r="95" spans="1:18" s="5" customFormat="1" ht="12.75" hidden="1">
      <c r="A95" s="128"/>
      <c r="B95" s="24"/>
      <c r="C95" s="24"/>
      <c r="D95" s="26"/>
      <c r="E95" s="26"/>
      <c r="F95" s="26"/>
      <c r="G95" s="26"/>
      <c r="H95" s="50"/>
      <c r="I95" s="129"/>
      <c r="J95" s="63"/>
      <c r="K95" s="134"/>
      <c r="L95" s="140"/>
      <c r="P95" s="99" t="str">
        <f t="shared" si="22"/>
        <v>Banco Davivi</v>
      </c>
      <c r="Q95" s="99" t="str">
        <f t="shared" si="21"/>
        <v/>
      </c>
      <c r="R95" s="98"/>
    </row>
    <row r="96" spans="1:18" s="5" customFormat="1" ht="12.75" hidden="1">
      <c r="A96" s="128"/>
      <c r="B96" s="24"/>
      <c r="C96" s="24"/>
      <c r="D96" s="26"/>
      <c r="E96" s="26"/>
      <c r="F96" s="26"/>
      <c r="G96" s="26"/>
      <c r="H96" s="50"/>
      <c r="I96" s="129"/>
      <c r="J96" s="63"/>
      <c r="K96" s="135"/>
      <c r="L96" s="141"/>
      <c r="P96" s="99" t="str">
        <f t="shared" si="22"/>
        <v>Banco Davivi</v>
      </c>
      <c r="Q96" s="99" t="str">
        <f t="shared" si="21"/>
        <v/>
      </c>
      <c r="R96" s="98"/>
    </row>
    <row r="97" spans="1:18" s="5" customFormat="1" ht="63.75">
      <c r="A97" s="130" t="s">
        <v>42</v>
      </c>
      <c r="B97" s="24" t="s">
        <v>119</v>
      </c>
      <c r="C97" s="24"/>
      <c r="D97" s="26">
        <v>1</v>
      </c>
      <c r="E97" s="26"/>
      <c r="F97" s="26"/>
      <c r="G97" s="26">
        <v>1</v>
      </c>
      <c r="H97" s="50" t="s">
        <v>120</v>
      </c>
      <c r="I97" s="129" t="s">
        <v>252</v>
      </c>
      <c r="J97" s="63"/>
      <c r="K97" s="139" t="s">
        <v>23</v>
      </c>
      <c r="L97" s="136" t="s">
        <v>121</v>
      </c>
      <c r="P97" s="99" t="str">
        <f t="shared" si="22"/>
        <v>BMW</v>
      </c>
      <c r="Q97" s="99" t="str">
        <f>LEFT(A97,3)</f>
        <v>BMW</v>
      </c>
      <c r="R97" s="98"/>
    </row>
    <row r="98" spans="1:18" s="5" customFormat="1" ht="38.25">
      <c r="A98" s="130"/>
      <c r="B98" s="24" t="s">
        <v>98</v>
      </c>
      <c r="C98" s="24"/>
      <c r="D98" s="26">
        <v>1</v>
      </c>
      <c r="E98" s="26"/>
      <c r="F98" s="26"/>
      <c r="G98" s="26">
        <v>1</v>
      </c>
      <c r="H98" s="50" t="s">
        <v>122</v>
      </c>
      <c r="I98" s="129"/>
      <c r="J98" s="63"/>
      <c r="K98" s="140"/>
      <c r="L98" s="137"/>
      <c r="P98" s="99" t="str">
        <f t="shared" si="22"/>
        <v>BMW</v>
      </c>
      <c r="Q98" s="99" t="str">
        <f>LEFT(A98,3)</f>
        <v/>
      </c>
      <c r="R98" s="98"/>
    </row>
    <row r="99" spans="1:18" s="5" customFormat="1" ht="38.25">
      <c r="A99" s="130" t="s">
        <v>46</v>
      </c>
      <c r="B99" s="24" t="s">
        <v>123</v>
      </c>
      <c r="C99" s="24"/>
      <c r="D99" s="26">
        <v>1</v>
      </c>
      <c r="E99" s="26"/>
      <c r="F99" s="26"/>
      <c r="G99" s="26"/>
      <c r="H99" s="50" t="s">
        <v>124</v>
      </c>
      <c r="I99" s="129" t="s">
        <v>368</v>
      </c>
      <c r="J99" s="63"/>
      <c r="K99" s="140"/>
      <c r="L99" s="137"/>
      <c r="P99" s="99" t="str">
        <f>IF(NOT(R99=""),R99,IF(Q99="",#REF!,Q99))</f>
        <v xml:space="preserve">Amerisource </v>
      </c>
      <c r="Q99" s="99" t="str">
        <f t="shared" ref="Q99:Q103" si="23">LEFT(A99,12)</f>
        <v xml:space="preserve">Amerisource </v>
      </c>
      <c r="R99" s="98"/>
    </row>
    <row r="100" spans="1:18" s="5" customFormat="1" ht="25.5">
      <c r="A100" s="130"/>
      <c r="B100" s="24" t="s">
        <v>125</v>
      </c>
      <c r="C100" s="24"/>
      <c r="D100" s="26">
        <v>1</v>
      </c>
      <c r="E100" s="26"/>
      <c r="F100" s="26"/>
      <c r="G100" s="26"/>
      <c r="H100" s="50" t="s">
        <v>126</v>
      </c>
      <c r="I100" s="129"/>
      <c r="J100" s="63"/>
      <c r="K100" s="140"/>
      <c r="L100" s="137"/>
      <c r="P100" s="99" t="str">
        <f t="shared" si="22"/>
        <v xml:space="preserve">Amerisource </v>
      </c>
      <c r="Q100" s="99" t="str">
        <f t="shared" si="23"/>
        <v/>
      </c>
      <c r="R100" s="98"/>
    </row>
    <row r="101" spans="1:18" s="5" customFormat="1" ht="51">
      <c r="A101" s="130"/>
      <c r="B101" s="24" t="s">
        <v>367</v>
      </c>
      <c r="C101" s="24" t="s">
        <v>117</v>
      </c>
      <c r="D101" s="26"/>
      <c r="E101" s="26"/>
      <c r="F101" s="26"/>
      <c r="G101" s="26">
        <v>1</v>
      </c>
      <c r="H101" s="50"/>
      <c r="I101" s="129"/>
      <c r="J101" s="63"/>
      <c r="K101" s="140"/>
      <c r="L101" s="137"/>
      <c r="P101" s="99" t="str">
        <f t="shared" si="22"/>
        <v xml:space="preserve">Amerisource </v>
      </c>
      <c r="Q101" s="99" t="str">
        <f t="shared" si="23"/>
        <v/>
      </c>
      <c r="R101" s="98"/>
    </row>
    <row r="102" spans="1:18" s="5" customFormat="1" ht="12.75">
      <c r="A102" s="130"/>
      <c r="B102" s="24"/>
      <c r="C102" s="24"/>
      <c r="D102" s="26"/>
      <c r="E102" s="26"/>
      <c r="F102" s="26"/>
      <c r="G102" s="26"/>
      <c r="H102" s="50"/>
      <c r="I102" s="129"/>
      <c r="J102" s="63"/>
      <c r="K102" s="140"/>
      <c r="L102" s="137"/>
      <c r="P102" s="99" t="str">
        <f t="shared" si="22"/>
        <v xml:space="preserve">Amerisource </v>
      </c>
      <c r="Q102" s="99" t="str">
        <f t="shared" si="23"/>
        <v/>
      </c>
      <c r="R102" s="98"/>
    </row>
    <row r="103" spans="1:18" s="5" customFormat="1" ht="12.75">
      <c r="A103" s="130"/>
      <c r="B103" s="24"/>
      <c r="C103" s="24"/>
      <c r="D103" s="26"/>
      <c r="E103" s="26"/>
      <c r="F103" s="26"/>
      <c r="G103" s="26"/>
      <c r="H103" s="50"/>
      <c r="I103" s="129"/>
      <c r="J103" s="63"/>
      <c r="K103" s="140"/>
      <c r="L103" s="137"/>
      <c r="P103" s="99" t="str">
        <f t="shared" si="22"/>
        <v xml:space="preserve">Amerisource </v>
      </c>
      <c r="Q103" s="99" t="str">
        <f t="shared" si="23"/>
        <v/>
      </c>
      <c r="R103" s="98"/>
    </row>
    <row r="104" spans="1:18" s="5" customFormat="1" ht="89.25">
      <c r="A104" s="130" t="s">
        <v>53</v>
      </c>
      <c r="B104" s="24" t="s">
        <v>127</v>
      </c>
      <c r="C104" s="24"/>
      <c r="D104" s="26">
        <v>1</v>
      </c>
      <c r="E104" s="26"/>
      <c r="F104" s="26"/>
      <c r="G104" s="26">
        <v>1</v>
      </c>
      <c r="H104" s="50" t="s">
        <v>128</v>
      </c>
      <c r="I104" s="129" t="s">
        <v>252</v>
      </c>
      <c r="J104" s="63"/>
      <c r="K104" s="140"/>
      <c r="L104" s="137"/>
      <c r="P104" s="99" t="str">
        <f>IF(NOT(R104=""),R104,IF(Q104="",#REF!,Q104))</f>
        <v>Bell Canada</v>
      </c>
      <c r="Q104" s="99" t="str">
        <f>LEFT(A104,11)</f>
        <v>Bell Canada</v>
      </c>
      <c r="R104" s="98"/>
    </row>
    <row r="105" spans="1:18" s="5" customFormat="1" ht="25.5">
      <c r="A105" s="130"/>
      <c r="B105" s="24" t="s">
        <v>129</v>
      </c>
      <c r="C105" s="24"/>
      <c r="D105" s="26">
        <v>1</v>
      </c>
      <c r="E105" s="26"/>
      <c r="F105" s="26"/>
      <c r="G105" s="26"/>
      <c r="H105" s="50" t="s">
        <v>128</v>
      </c>
      <c r="I105" s="129"/>
      <c r="J105" s="63"/>
      <c r="K105" s="140"/>
      <c r="L105" s="137"/>
      <c r="P105" s="99" t="str">
        <f t="shared" ref="P105" si="24">IF(NOT(R105=""),R105,IF(Q105="",P104,Q105))</f>
        <v>Bell Canada</v>
      </c>
      <c r="Q105" s="99" t="str">
        <f>LEFT(A105,11)</f>
        <v/>
      </c>
      <c r="R105" s="98"/>
    </row>
    <row r="106" spans="1:18" s="5" customFormat="1" ht="12.75" hidden="1">
      <c r="A106" s="130" t="s">
        <v>56</v>
      </c>
      <c r="B106" s="24"/>
      <c r="C106" s="24"/>
      <c r="D106" s="26"/>
      <c r="E106" s="26"/>
      <c r="F106" s="26"/>
      <c r="G106" s="26"/>
      <c r="H106" s="50"/>
      <c r="I106" s="129"/>
      <c r="J106" s="63"/>
      <c r="K106" s="140"/>
      <c r="L106" s="137"/>
      <c r="P106" s="99" t="str">
        <f>IF(NOT(R106=""),R106,IF(Q106="",#REF!,Q106))</f>
        <v>Banco de Seg</v>
      </c>
      <c r="Q106" s="99" t="str">
        <f t="shared" ref="Q106:Q110" si="25">LEFT(A106,12)</f>
        <v>Banco de Seg</v>
      </c>
      <c r="R106" s="98"/>
    </row>
    <row r="107" spans="1:18" s="5" customFormat="1" ht="12.75" hidden="1">
      <c r="A107" s="130"/>
      <c r="B107" s="24"/>
      <c r="C107" s="24"/>
      <c r="D107" s="26"/>
      <c r="E107" s="26"/>
      <c r="F107" s="26"/>
      <c r="G107" s="26"/>
      <c r="H107" s="50"/>
      <c r="I107" s="129"/>
      <c r="J107" s="63"/>
      <c r="K107" s="140"/>
      <c r="L107" s="137"/>
      <c r="P107" s="99" t="str">
        <f t="shared" ref="P107:P110" si="26">IF(NOT(R107=""),R107,IF(Q107="",P106,Q107))</f>
        <v>Banco de Seg</v>
      </c>
      <c r="Q107" s="99" t="str">
        <f t="shared" si="25"/>
        <v/>
      </c>
      <c r="R107" s="98"/>
    </row>
    <row r="108" spans="1:18" s="5" customFormat="1" ht="12.75" hidden="1">
      <c r="A108" s="130"/>
      <c r="B108" s="24"/>
      <c r="C108" s="24"/>
      <c r="D108" s="26"/>
      <c r="E108" s="26"/>
      <c r="F108" s="26"/>
      <c r="G108" s="26"/>
      <c r="H108" s="50"/>
      <c r="I108" s="129"/>
      <c r="J108" s="63"/>
      <c r="K108" s="140"/>
      <c r="L108" s="137"/>
      <c r="P108" s="99" t="str">
        <f t="shared" si="26"/>
        <v>Banco de Seg</v>
      </c>
      <c r="Q108" s="99" t="str">
        <f t="shared" si="25"/>
        <v/>
      </c>
      <c r="R108" s="98"/>
    </row>
    <row r="109" spans="1:18" s="5" customFormat="1" ht="12.75" hidden="1">
      <c r="A109" s="130"/>
      <c r="B109" s="24"/>
      <c r="C109" s="24"/>
      <c r="D109" s="26"/>
      <c r="E109" s="26"/>
      <c r="F109" s="26"/>
      <c r="G109" s="26"/>
      <c r="H109" s="50"/>
      <c r="I109" s="129"/>
      <c r="J109" s="63"/>
      <c r="K109" s="140"/>
      <c r="L109" s="137"/>
      <c r="P109" s="99" t="str">
        <f t="shared" si="26"/>
        <v>Banco de Seg</v>
      </c>
      <c r="Q109" s="99" t="str">
        <f t="shared" si="25"/>
        <v/>
      </c>
      <c r="R109" s="98"/>
    </row>
    <row r="110" spans="1:18" s="5" customFormat="1" ht="12.75" hidden="1">
      <c r="A110" s="130"/>
      <c r="B110" s="24"/>
      <c r="C110" s="24"/>
      <c r="D110" s="26"/>
      <c r="E110" s="26"/>
      <c r="F110" s="26"/>
      <c r="G110" s="26"/>
      <c r="H110" s="50"/>
      <c r="I110" s="129"/>
      <c r="J110" s="63"/>
      <c r="K110" s="141"/>
      <c r="L110" s="138"/>
      <c r="P110" s="99" t="str">
        <f t="shared" si="26"/>
        <v>Banco de Seg</v>
      </c>
      <c r="Q110" s="99" t="str">
        <f t="shared" si="25"/>
        <v/>
      </c>
      <c r="R110" s="98"/>
    </row>
    <row r="111" spans="1:18" s="10" customFormat="1" ht="18.75">
      <c r="A111" s="21" t="s">
        <v>130</v>
      </c>
      <c r="B111" s="77" t="s">
        <v>131</v>
      </c>
      <c r="C111" s="36"/>
      <c r="D111" s="36"/>
      <c r="E111" s="36"/>
      <c r="F111" s="36"/>
      <c r="G111" s="36"/>
      <c r="H111" s="36"/>
      <c r="I111" s="36"/>
      <c r="J111" s="63"/>
      <c r="K111" s="133" t="s">
        <v>132</v>
      </c>
      <c r="L111" s="139" t="s">
        <v>23</v>
      </c>
      <c r="P111" s="99" t="str">
        <f t="shared" si="19"/>
        <v>Always include</v>
      </c>
      <c r="Q111" s="99" t="str">
        <f t="shared" si="20"/>
        <v>PR 3.1</v>
      </c>
      <c r="R111" s="98" t="s">
        <v>3</v>
      </c>
    </row>
    <row r="112" spans="1:18" s="10" customFormat="1" ht="63.75">
      <c r="A112" s="101"/>
      <c r="B112" s="102" t="s">
        <v>133</v>
      </c>
      <c r="C112" s="103"/>
      <c r="D112" s="104"/>
      <c r="E112" s="104"/>
      <c r="F112" s="104"/>
      <c r="G112" s="104"/>
      <c r="H112" s="104"/>
      <c r="I112" s="104"/>
      <c r="J112" s="105" t="s">
        <v>134</v>
      </c>
      <c r="K112" s="134"/>
      <c r="L112" s="140"/>
      <c r="P112" s="99" t="str">
        <f t="shared" si="19"/>
        <v>Value</v>
      </c>
      <c r="Q112" s="99" t="str">
        <f t="shared" si="20"/>
        <v/>
      </c>
      <c r="R112" s="98" t="s">
        <v>26</v>
      </c>
    </row>
    <row r="113" spans="1:18" s="5" customFormat="1" ht="38.25">
      <c r="A113" s="128" t="s">
        <v>27</v>
      </c>
      <c r="B113" s="24" t="s">
        <v>135</v>
      </c>
      <c r="C113" s="24"/>
      <c r="D113" s="26">
        <v>1</v>
      </c>
      <c r="E113" s="26"/>
      <c r="F113" s="26"/>
      <c r="G113" s="26">
        <v>1</v>
      </c>
      <c r="H113" s="50" t="s">
        <v>136</v>
      </c>
      <c r="I113" s="129" t="s">
        <v>252</v>
      </c>
      <c r="J113" s="63"/>
      <c r="K113" s="134"/>
      <c r="L113" s="140"/>
      <c r="P113" s="99" t="str">
        <f>IF(NOT(R113=""),R113,IF(Q113="",#REF!,Q113))</f>
        <v>Vitamin Sh</v>
      </c>
      <c r="Q113" s="99" t="str">
        <f>LEFT(A113,10)</f>
        <v>Vitamin Sh</v>
      </c>
      <c r="R113" s="98"/>
    </row>
    <row r="114" spans="1:18" s="5" customFormat="1" ht="76.5">
      <c r="A114" s="128"/>
      <c r="B114" s="24" t="s">
        <v>137</v>
      </c>
      <c r="C114" s="24"/>
      <c r="D114" s="26">
        <v>1</v>
      </c>
      <c r="E114" s="26"/>
      <c r="F114" s="26"/>
      <c r="G114" s="26">
        <v>1</v>
      </c>
      <c r="H114" s="50" t="s">
        <v>138</v>
      </c>
      <c r="I114" s="129"/>
      <c r="J114" s="63"/>
      <c r="K114" s="134"/>
      <c r="L114" s="140"/>
      <c r="P114" s="99" t="str">
        <f t="shared" ref="P114:P119" si="27">IF(NOT(R114=""),R114,IF(Q114="",P113,Q114))</f>
        <v>Vitamin Sh</v>
      </c>
      <c r="Q114" s="99" t="str">
        <f t="shared" ref="Q114:Q124" si="28">LEFT(A114,12)</f>
        <v/>
      </c>
      <c r="R114" s="98"/>
    </row>
    <row r="115" spans="1:18" s="5" customFormat="1" ht="25.5">
      <c r="A115" s="128" t="s">
        <v>36</v>
      </c>
      <c r="B115" s="24" t="s">
        <v>139</v>
      </c>
      <c r="C115" s="24"/>
      <c r="D115" s="26">
        <v>1</v>
      </c>
      <c r="E115" s="26"/>
      <c r="F115" s="26"/>
      <c r="G115" s="26"/>
      <c r="H115" s="50" t="s">
        <v>140</v>
      </c>
      <c r="I115" s="129" t="s">
        <v>368</v>
      </c>
      <c r="J115" s="63"/>
      <c r="K115" s="134"/>
      <c r="L115" s="140"/>
      <c r="P115" s="99" t="str">
        <f>IF(NOT(R115=""),R115,IF(Q115="",#REF!,Q115))</f>
        <v>AFG-SAP Move</v>
      </c>
      <c r="Q115" s="99" t="str">
        <f t="shared" si="28"/>
        <v>AFG-SAP Move</v>
      </c>
      <c r="R115" s="98"/>
    </row>
    <row r="116" spans="1:18" s="5" customFormat="1" ht="38.25">
      <c r="A116" s="128"/>
      <c r="B116" s="118" t="s">
        <v>141</v>
      </c>
      <c r="C116" s="24" t="s">
        <v>142</v>
      </c>
      <c r="D116" s="26">
        <v>0</v>
      </c>
      <c r="E116" s="26"/>
      <c r="F116" s="26"/>
      <c r="G116" s="26">
        <v>1</v>
      </c>
      <c r="H116" s="50" t="s">
        <v>140</v>
      </c>
      <c r="I116" s="129"/>
      <c r="J116" s="63"/>
      <c r="K116" s="134"/>
      <c r="L116" s="140"/>
      <c r="P116" s="99" t="str">
        <f t="shared" si="27"/>
        <v>AFG-SAP Move</v>
      </c>
      <c r="Q116" s="99" t="str">
        <f t="shared" si="28"/>
        <v/>
      </c>
      <c r="R116" s="98"/>
    </row>
    <row r="117" spans="1:18" s="5" customFormat="1" ht="63.75">
      <c r="A117" s="128"/>
      <c r="B117" s="24" t="s">
        <v>357</v>
      </c>
      <c r="C117" s="24" t="s">
        <v>143</v>
      </c>
      <c r="D117" s="26">
        <v>0</v>
      </c>
      <c r="E117" s="26"/>
      <c r="F117" s="26"/>
      <c r="G117" s="26"/>
      <c r="H117" s="50" t="s">
        <v>140</v>
      </c>
      <c r="I117" s="129"/>
      <c r="J117" s="63"/>
      <c r="K117" s="134"/>
      <c r="L117" s="140"/>
      <c r="P117" s="99" t="str">
        <f t="shared" si="27"/>
        <v>AFG-SAP Move</v>
      </c>
      <c r="Q117" s="99" t="str">
        <f t="shared" si="28"/>
        <v/>
      </c>
      <c r="R117" s="98"/>
    </row>
    <row r="118" spans="1:18" s="5" customFormat="1" ht="12.75">
      <c r="A118" s="128"/>
      <c r="B118" s="24"/>
      <c r="C118" s="24"/>
      <c r="D118" s="26"/>
      <c r="E118" s="26"/>
      <c r="F118" s="26"/>
      <c r="G118" s="26"/>
      <c r="H118" s="50"/>
      <c r="I118" s="129"/>
      <c r="J118" s="63"/>
      <c r="K118" s="134"/>
      <c r="L118" s="140"/>
      <c r="P118" s="99" t="str">
        <f t="shared" si="27"/>
        <v>AFG-SAP Move</v>
      </c>
      <c r="Q118" s="99" t="str">
        <f t="shared" si="28"/>
        <v/>
      </c>
      <c r="R118" s="98"/>
    </row>
    <row r="119" spans="1:18" s="5" customFormat="1" ht="12.75">
      <c r="A119" s="128"/>
      <c r="B119" s="24"/>
      <c r="C119" s="24"/>
      <c r="D119" s="26"/>
      <c r="E119" s="26"/>
      <c r="F119" s="26"/>
      <c r="G119" s="26"/>
      <c r="H119" s="50"/>
      <c r="I119" s="129"/>
      <c r="J119" s="63"/>
      <c r="K119" s="134"/>
      <c r="L119" s="140"/>
      <c r="P119" s="99" t="str">
        <f t="shared" si="27"/>
        <v>AFG-SAP Move</v>
      </c>
      <c r="Q119" s="99" t="str">
        <f t="shared" si="28"/>
        <v/>
      </c>
      <c r="R119" s="98"/>
    </row>
    <row r="120" spans="1:18" s="5" customFormat="1" ht="12.75" hidden="1">
      <c r="A120" s="128" t="s">
        <v>41</v>
      </c>
      <c r="B120" s="24"/>
      <c r="C120" s="24"/>
      <c r="D120" s="26"/>
      <c r="E120" s="26"/>
      <c r="F120" s="26"/>
      <c r="G120" s="26"/>
      <c r="H120" s="50"/>
      <c r="I120" s="129"/>
      <c r="J120" s="63"/>
      <c r="K120" s="134"/>
      <c r="L120" s="140"/>
      <c r="P120" s="99" t="str">
        <f>IF(NOT(R120=""),R120,IF(Q120="",#REF!,Q120))</f>
        <v>Banco Davivi</v>
      </c>
      <c r="Q120" s="99" t="str">
        <f t="shared" si="28"/>
        <v>Banco Davivi</v>
      </c>
      <c r="R120" s="98"/>
    </row>
    <row r="121" spans="1:18" s="5" customFormat="1" ht="12.75" hidden="1">
      <c r="A121" s="128"/>
      <c r="B121" s="24"/>
      <c r="C121" s="24"/>
      <c r="D121" s="26"/>
      <c r="E121" s="26"/>
      <c r="F121" s="26"/>
      <c r="G121" s="26"/>
      <c r="H121" s="50"/>
      <c r="I121" s="129"/>
      <c r="J121" s="63"/>
      <c r="K121" s="134"/>
      <c r="L121" s="140"/>
      <c r="P121" s="99" t="str">
        <f t="shared" ref="P121:P130" si="29">IF(NOT(R121=""),R121,IF(Q121="",P120,Q121))</f>
        <v>Banco Davivi</v>
      </c>
      <c r="Q121" s="99" t="str">
        <f t="shared" si="28"/>
        <v/>
      </c>
      <c r="R121" s="98"/>
    </row>
    <row r="122" spans="1:18" s="5" customFormat="1" ht="12.75" hidden="1">
      <c r="A122" s="128"/>
      <c r="B122" s="24"/>
      <c r="C122" s="24"/>
      <c r="D122" s="26"/>
      <c r="E122" s="26"/>
      <c r="F122" s="26"/>
      <c r="G122" s="26"/>
      <c r="H122" s="50"/>
      <c r="I122" s="129"/>
      <c r="J122" s="63"/>
      <c r="K122" s="134"/>
      <c r="L122" s="140"/>
      <c r="P122" s="99" t="str">
        <f t="shared" si="29"/>
        <v>Banco Davivi</v>
      </c>
      <c r="Q122" s="99" t="str">
        <f t="shared" si="28"/>
        <v/>
      </c>
      <c r="R122" s="98"/>
    </row>
    <row r="123" spans="1:18" s="5" customFormat="1" ht="12.75" hidden="1">
      <c r="A123" s="128"/>
      <c r="B123" s="24"/>
      <c r="C123" s="24"/>
      <c r="D123" s="26"/>
      <c r="E123" s="26"/>
      <c r="F123" s="26"/>
      <c r="G123" s="26"/>
      <c r="H123" s="50"/>
      <c r="I123" s="129"/>
      <c r="J123" s="63"/>
      <c r="K123" s="134"/>
      <c r="L123" s="140"/>
      <c r="P123" s="99" t="str">
        <f t="shared" si="29"/>
        <v>Banco Davivi</v>
      </c>
      <c r="Q123" s="99" t="str">
        <f t="shared" si="28"/>
        <v/>
      </c>
      <c r="R123" s="98"/>
    </row>
    <row r="124" spans="1:18" s="5" customFormat="1" ht="12.75" hidden="1">
      <c r="A124" s="128"/>
      <c r="B124" s="24"/>
      <c r="C124" s="24"/>
      <c r="D124" s="26"/>
      <c r="E124" s="26"/>
      <c r="F124" s="26"/>
      <c r="G124" s="26"/>
      <c r="H124" s="50"/>
      <c r="I124" s="129"/>
      <c r="J124" s="63"/>
      <c r="K124" s="135"/>
      <c r="L124" s="141"/>
      <c r="P124" s="99" t="str">
        <f t="shared" si="29"/>
        <v>Banco Davivi</v>
      </c>
      <c r="Q124" s="99" t="str">
        <f t="shared" si="28"/>
        <v/>
      </c>
      <c r="R124" s="98"/>
    </row>
    <row r="125" spans="1:18" s="5" customFormat="1" ht="63.75">
      <c r="A125" s="127" t="s">
        <v>42</v>
      </c>
      <c r="B125" s="24" t="s">
        <v>144</v>
      </c>
      <c r="C125" s="24" t="s">
        <v>145</v>
      </c>
      <c r="D125" s="26">
        <v>1</v>
      </c>
      <c r="E125" s="26"/>
      <c r="F125" s="26"/>
      <c r="G125" s="26">
        <v>1</v>
      </c>
      <c r="H125" s="50" t="s">
        <v>146</v>
      </c>
      <c r="I125" s="126" t="s">
        <v>252</v>
      </c>
      <c r="J125" s="63"/>
      <c r="K125" s="139" t="s">
        <v>23</v>
      </c>
      <c r="L125" s="136" t="s">
        <v>147</v>
      </c>
      <c r="P125" s="99" t="str">
        <f t="shared" si="29"/>
        <v>BMW</v>
      </c>
      <c r="Q125" s="99" t="str">
        <f>LEFT(A125,3)</f>
        <v>BMW</v>
      </c>
      <c r="R125" s="98"/>
    </row>
    <row r="126" spans="1:18" s="5" customFormat="1" ht="38.25">
      <c r="A126" s="130" t="s">
        <v>46</v>
      </c>
      <c r="B126" s="24" t="s">
        <v>148</v>
      </c>
      <c r="C126" s="24"/>
      <c r="D126" s="26">
        <v>1</v>
      </c>
      <c r="E126" s="26"/>
      <c r="F126" s="26"/>
      <c r="G126" s="26">
        <v>1</v>
      </c>
      <c r="H126" s="50" t="s">
        <v>149</v>
      </c>
      <c r="I126" s="129" t="s">
        <v>368</v>
      </c>
      <c r="J126" s="63"/>
      <c r="K126" s="140"/>
      <c r="L126" s="137"/>
      <c r="P126" s="99" t="str">
        <f>IF(NOT(R126=""),R126,IF(Q126="",#REF!,Q126))</f>
        <v xml:space="preserve">Amerisource </v>
      </c>
      <c r="Q126" s="99" t="str">
        <f t="shared" ref="Q126:Q130" si="30">LEFT(A126,12)</f>
        <v xml:space="preserve">Amerisource </v>
      </c>
      <c r="R126" s="98"/>
    </row>
    <row r="127" spans="1:18" s="5" customFormat="1" ht="51">
      <c r="A127" s="130"/>
      <c r="B127" s="24" t="s">
        <v>358</v>
      </c>
      <c r="C127" s="24" t="s">
        <v>150</v>
      </c>
      <c r="D127" s="26">
        <v>1</v>
      </c>
      <c r="E127" s="26"/>
      <c r="F127" s="26"/>
      <c r="G127" s="26"/>
      <c r="H127" s="50" t="s">
        <v>149</v>
      </c>
      <c r="I127" s="129"/>
      <c r="J127" s="63"/>
      <c r="K127" s="140"/>
      <c r="L127" s="137"/>
      <c r="P127" s="99" t="str">
        <f t="shared" si="29"/>
        <v xml:space="preserve">Amerisource </v>
      </c>
      <c r="Q127" s="99" t="str">
        <f t="shared" si="30"/>
        <v/>
      </c>
      <c r="R127" s="98"/>
    </row>
    <row r="128" spans="1:18" s="5" customFormat="1" ht="12.75">
      <c r="A128" s="130"/>
      <c r="B128" s="118" t="s">
        <v>151</v>
      </c>
      <c r="C128" s="24"/>
      <c r="D128" s="26"/>
      <c r="E128" s="26"/>
      <c r="F128" s="26"/>
      <c r="G128" s="26"/>
      <c r="H128" s="50"/>
      <c r="I128" s="129"/>
      <c r="J128" s="63"/>
      <c r="K128" s="140"/>
      <c r="L128" s="137"/>
      <c r="P128" s="99" t="str">
        <f t="shared" si="29"/>
        <v xml:space="preserve">Amerisource </v>
      </c>
      <c r="Q128" s="99" t="str">
        <f t="shared" si="30"/>
        <v/>
      </c>
      <c r="R128" s="98"/>
    </row>
    <row r="129" spans="1:18" s="5" customFormat="1" ht="12.75">
      <c r="A129" s="130"/>
      <c r="B129" s="24"/>
      <c r="C129" s="24"/>
      <c r="D129" s="26"/>
      <c r="E129" s="26"/>
      <c r="F129" s="26"/>
      <c r="G129" s="26"/>
      <c r="H129" s="50"/>
      <c r="I129" s="129"/>
      <c r="J129" s="63"/>
      <c r="K129" s="140"/>
      <c r="L129" s="137"/>
      <c r="P129" s="99" t="str">
        <f t="shared" si="29"/>
        <v xml:space="preserve">Amerisource </v>
      </c>
      <c r="Q129" s="99" t="str">
        <f t="shared" si="30"/>
        <v/>
      </c>
      <c r="R129" s="98"/>
    </row>
    <row r="130" spans="1:18" s="5" customFormat="1" ht="12.75">
      <c r="A130" s="130"/>
      <c r="B130" s="24"/>
      <c r="C130" s="24"/>
      <c r="D130" s="26"/>
      <c r="E130" s="26"/>
      <c r="F130" s="26"/>
      <c r="G130" s="26"/>
      <c r="H130" s="50"/>
      <c r="I130" s="129"/>
      <c r="J130" s="63"/>
      <c r="K130" s="140"/>
      <c r="L130" s="137"/>
      <c r="P130" s="99" t="str">
        <f t="shared" si="29"/>
        <v xml:space="preserve">Amerisource </v>
      </c>
      <c r="Q130" s="99" t="str">
        <f t="shared" si="30"/>
        <v/>
      </c>
      <c r="R130" s="98"/>
    </row>
    <row r="131" spans="1:18" s="5" customFormat="1" ht="33.75">
      <c r="A131" s="130" t="s">
        <v>53</v>
      </c>
      <c r="B131" s="24" t="s">
        <v>152</v>
      </c>
      <c r="C131" s="24"/>
      <c r="D131" s="26">
        <v>1</v>
      </c>
      <c r="E131" s="26"/>
      <c r="F131" s="26"/>
      <c r="G131" s="26">
        <v>1</v>
      </c>
      <c r="H131" s="50" t="s">
        <v>153</v>
      </c>
      <c r="I131" s="129" t="s">
        <v>359</v>
      </c>
      <c r="J131" s="63"/>
      <c r="K131" s="140"/>
      <c r="L131" s="137"/>
      <c r="P131" s="99" t="str">
        <f>IF(NOT(R131=""),R131,IF(Q131="",#REF!,Q131))</f>
        <v>Bell Canada</v>
      </c>
      <c r="Q131" s="99" t="str">
        <f>LEFT(A131,11)</f>
        <v>Bell Canada</v>
      </c>
      <c r="R131" s="98"/>
    </row>
    <row r="132" spans="1:18" s="5" customFormat="1" ht="191.25">
      <c r="A132" s="130"/>
      <c r="B132" s="24" t="s">
        <v>154</v>
      </c>
      <c r="C132" s="24"/>
      <c r="D132" s="26">
        <v>1</v>
      </c>
      <c r="E132" s="26"/>
      <c r="F132" s="26"/>
      <c r="G132" s="26"/>
      <c r="H132" s="50" t="s">
        <v>155</v>
      </c>
      <c r="I132" s="129"/>
      <c r="J132" s="63"/>
      <c r="K132" s="140"/>
      <c r="L132" s="137"/>
      <c r="P132" s="99" t="str">
        <f t="shared" ref="P132:P135" si="31">IF(NOT(R132=""),R132,IF(Q132="",P131,Q132))</f>
        <v>Bell Canada</v>
      </c>
      <c r="Q132" s="99" t="str">
        <f>LEFT(A132,11)</f>
        <v/>
      </c>
      <c r="R132" s="98"/>
    </row>
    <row r="133" spans="1:18" s="5" customFormat="1" ht="38.25">
      <c r="A133" s="130"/>
      <c r="B133" s="24" t="s">
        <v>156</v>
      </c>
      <c r="C133" s="24" t="s">
        <v>157</v>
      </c>
      <c r="D133" s="26"/>
      <c r="E133" s="26"/>
      <c r="F133" s="26">
        <v>1</v>
      </c>
      <c r="G133" s="26"/>
      <c r="H133" s="50" t="s">
        <v>158</v>
      </c>
      <c r="I133" s="129"/>
      <c r="J133" s="63"/>
      <c r="K133" s="140"/>
      <c r="L133" s="137"/>
      <c r="P133" s="99" t="str">
        <f t="shared" si="31"/>
        <v>Bell Canada</v>
      </c>
      <c r="Q133" s="99" t="str">
        <f>LEFT(A133,11)</f>
        <v/>
      </c>
      <c r="R133" s="98"/>
    </row>
    <row r="134" spans="1:18" s="5" customFormat="1" ht="12.75">
      <c r="A134" s="130"/>
      <c r="B134" s="24"/>
      <c r="C134" s="24"/>
      <c r="D134" s="26"/>
      <c r="E134" s="26"/>
      <c r="F134" s="26"/>
      <c r="G134" s="26"/>
      <c r="H134" s="50"/>
      <c r="I134" s="129"/>
      <c r="J134" s="63"/>
      <c r="K134" s="140"/>
      <c r="L134" s="137"/>
      <c r="P134" s="99" t="str">
        <f t="shared" si="31"/>
        <v>Bell Canada</v>
      </c>
      <c r="Q134" s="99" t="str">
        <f>LEFT(A134,11)</f>
        <v/>
      </c>
      <c r="R134" s="98"/>
    </row>
    <row r="135" spans="1:18" s="5" customFormat="1" ht="13.5" thickBot="1">
      <c r="A135" s="130"/>
      <c r="B135" s="24"/>
      <c r="D135" s="26"/>
      <c r="E135" s="26"/>
      <c r="F135" s="26"/>
      <c r="G135" s="26"/>
      <c r="H135" s="50"/>
      <c r="I135" s="129"/>
      <c r="J135" s="63"/>
      <c r="K135" s="140"/>
      <c r="L135" s="137"/>
      <c r="P135" s="99" t="str">
        <f t="shared" si="31"/>
        <v>Bell Canada</v>
      </c>
      <c r="Q135" s="99" t="str">
        <f>LEFT(A135,11)</f>
        <v/>
      </c>
      <c r="R135" s="98"/>
    </row>
    <row r="136" spans="1:18" s="5" customFormat="1" ht="13.5" hidden="1" thickBot="1">
      <c r="A136" s="130" t="s">
        <v>56</v>
      </c>
      <c r="B136" s="24"/>
      <c r="C136" s="24"/>
      <c r="D136" s="26"/>
      <c r="E136" s="26"/>
      <c r="F136" s="26"/>
      <c r="G136" s="26"/>
      <c r="H136" s="50"/>
      <c r="I136" s="129"/>
      <c r="J136" s="63"/>
      <c r="K136" s="140"/>
      <c r="L136" s="137"/>
      <c r="P136" s="99" t="str">
        <f>IF(NOT(R136=""),R136,IF(Q136="",#REF!,Q136))</f>
        <v>Banco de Seg</v>
      </c>
      <c r="Q136" s="99" t="str">
        <f t="shared" ref="Q136:Q140" si="32">LEFT(A136,12)</f>
        <v>Banco de Seg</v>
      </c>
      <c r="R136" s="98"/>
    </row>
    <row r="137" spans="1:18" s="5" customFormat="1" ht="13.5" hidden="1" thickBot="1">
      <c r="A137" s="130"/>
      <c r="B137" s="24"/>
      <c r="C137" s="24"/>
      <c r="D137" s="26"/>
      <c r="E137" s="26"/>
      <c r="F137" s="26"/>
      <c r="G137" s="26"/>
      <c r="H137" s="50"/>
      <c r="I137" s="129"/>
      <c r="J137" s="63"/>
      <c r="K137" s="140"/>
      <c r="L137" s="137"/>
      <c r="P137" s="99" t="str">
        <f t="shared" ref="P137:P140" si="33">IF(NOT(R137=""),R137,IF(Q137="",P136,Q137))</f>
        <v>Banco de Seg</v>
      </c>
      <c r="Q137" s="99" t="str">
        <f t="shared" si="32"/>
        <v/>
      </c>
      <c r="R137" s="98"/>
    </row>
    <row r="138" spans="1:18" s="5" customFormat="1" ht="13.5" hidden="1" thickBot="1">
      <c r="A138" s="130"/>
      <c r="B138" s="24"/>
      <c r="C138" s="24"/>
      <c r="D138" s="26"/>
      <c r="E138" s="26"/>
      <c r="F138" s="26"/>
      <c r="G138" s="26"/>
      <c r="H138" s="50"/>
      <c r="I138" s="129"/>
      <c r="J138" s="63"/>
      <c r="K138" s="140"/>
      <c r="L138" s="137"/>
      <c r="P138" s="99" t="str">
        <f t="shared" si="33"/>
        <v>Banco de Seg</v>
      </c>
      <c r="Q138" s="99" t="str">
        <f t="shared" si="32"/>
        <v/>
      </c>
      <c r="R138" s="98"/>
    </row>
    <row r="139" spans="1:18" s="5" customFormat="1" ht="13.5" hidden="1" thickBot="1">
      <c r="A139" s="130"/>
      <c r="B139" s="24"/>
      <c r="C139" s="24"/>
      <c r="D139" s="26"/>
      <c r="E139" s="26"/>
      <c r="F139" s="26"/>
      <c r="G139" s="26"/>
      <c r="H139" s="50"/>
      <c r="I139" s="129"/>
      <c r="J139" s="63"/>
      <c r="K139" s="140"/>
      <c r="L139" s="137"/>
      <c r="P139" s="99" t="str">
        <f t="shared" si="33"/>
        <v>Banco de Seg</v>
      </c>
      <c r="Q139" s="99" t="str">
        <f t="shared" si="32"/>
        <v/>
      </c>
      <c r="R139" s="98"/>
    </row>
    <row r="140" spans="1:18" s="5" customFormat="1" ht="13.5" hidden="1" thickBot="1">
      <c r="A140" s="130"/>
      <c r="B140" s="24"/>
      <c r="C140" s="24"/>
      <c r="D140" s="26"/>
      <c r="E140" s="26"/>
      <c r="F140" s="26"/>
      <c r="G140" s="26"/>
      <c r="H140" s="50"/>
      <c r="I140" s="129"/>
      <c r="J140" s="63"/>
      <c r="K140" s="141"/>
      <c r="L140" s="138"/>
      <c r="P140" s="99" t="str">
        <f t="shared" si="33"/>
        <v>Banco de Seg</v>
      </c>
      <c r="Q140" s="99" t="str">
        <f t="shared" si="32"/>
        <v/>
      </c>
      <c r="R140" s="98"/>
    </row>
    <row r="141" spans="1:18" ht="23.25" thickBot="1">
      <c r="A141" s="142" t="s">
        <v>159</v>
      </c>
      <c r="B141" s="143"/>
      <c r="C141" s="143"/>
      <c r="D141" s="143"/>
      <c r="E141" s="143"/>
      <c r="F141" s="143"/>
      <c r="G141" s="143"/>
      <c r="H141" s="143"/>
      <c r="I141" s="143"/>
      <c r="J141" s="143"/>
      <c r="K141" s="143"/>
      <c r="L141" s="143"/>
      <c r="M141" s="106" t="s">
        <v>160</v>
      </c>
      <c r="N141" s="106" t="s">
        <v>161</v>
      </c>
      <c r="P141" s="99" t="str">
        <f t="shared" ref="P141:P148" si="34">IF(NOT(R141=""),R141,IF(Q141="",P140,Q141))</f>
        <v xml:space="preserve">            </v>
      </c>
      <c r="Q141" s="99" t="str">
        <f t="shared" ref="Q141:Q148" si="35">LEFT(A141,12)</f>
        <v xml:space="preserve">            </v>
      </c>
    </row>
    <row r="142" spans="1:18" s="13" customFormat="1" ht="22.5">
      <c r="A142" s="159" t="s">
        <v>162</v>
      </c>
      <c r="B142" s="160"/>
      <c r="C142" s="160"/>
      <c r="D142" s="160"/>
      <c r="E142" s="160"/>
      <c r="F142" s="160"/>
      <c r="G142" s="160"/>
      <c r="H142" s="160"/>
      <c r="I142" s="160"/>
      <c r="J142" s="160"/>
      <c r="K142" s="160"/>
      <c r="L142" s="160"/>
      <c r="M142" s="160"/>
      <c r="N142" s="161"/>
      <c r="P142" s="99" t="str">
        <f t="shared" si="34"/>
        <v>Always include</v>
      </c>
      <c r="Q142" s="99" t="str">
        <f t="shared" si="35"/>
        <v>Level 2 Prac</v>
      </c>
      <c r="R142" s="98" t="s">
        <v>3</v>
      </c>
    </row>
    <row r="143" spans="1:18" s="10" customFormat="1" ht="56.25">
      <c r="A143" s="21" t="s">
        <v>57</v>
      </c>
      <c r="B143" s="79" t="s">
        <v>58</v>
      </c>
      <c r="C143" s="36"/>
      <c r="D143" s="36"/>
      <c r="E143" s="36"/>
      <c r="F143" s="36"/>
      <c r="G143" s="36"/>
      <c r="H143" s="36"/>
      <c r="I143" s="36"/>
      <c r="J143" s="63"/>
      <c r="K143" s="115" t="str">
        <f>K30</f>
        <v>2.1D</v>
      </c>
      <c r="L143" s="116" t="str">
        <f>L43</f>
        <v>2.1S</v>
      </c>
      <c r="M143" s="157"/>
      <c r="N143" s="157"/>
      <c r="P143" s="99" t="str">
        <f t="shared" si="34"/>
        <v>Always include</v>
      </c>
      <c r="Q143" s="99" t="str">
        <f t="shared" si="35"/>
        <v>PR 2.1</v>
      </c>
      <c r="R143" s="98" t="s">
        <v>3</v>
      </c>
    </row>
    <row r="144" spans="1:18" s="10" customFormat="1" ht="20.25">
      <c r="A144" s="21" t="s">
        <v>19</v>
      </c>
      <c r="B144" s="79" t="s">
        <v>20</v>
      </c>
      <c r="C144" s="36"/>
      <c r="D144" s="36"/>
      <c r="E144" s="36"/>
      <c r="F144" s="36"/>
      <c r="G144" s="36"/>
      <c r="H144" s="36"/>
      <c r="I144" s="36"/>
      <c r="J144" s="63"/>
      <c r="K144" s="115" t="str">
        <f>K5</f>
        <v>2.2D</v>
      </c>
      <c r="L144" s="116" t="str">
        <f>L18</f>
        <v>2.2S</v>
      </c>
      <c r="M144" s="158"/>
      <c r="N144" s="158"/>
      <c r="P144" s="99" t="str">
        <f t="shared" si="34"/>
        <v>Always include</v>
      </c>
      <c r="Q144" s="99" t="str">
        <f t="shared" si="35"/>
        <v>PR 2.2</v>
      </c>
      <c r="R144" s="98" t="s">
        <v>3</v>
      </c>
    </row>
    <row r="145" spans="1:18" s="10" customFormat="1" ht="37.5">
      <c r="A145" s="21" t="s">
        <v>84</v>
      </c>
      <c r="B145" s="79" t="s">
        <v>85</v>
      </c>
      <c r="C145" s="36"/>
      <c r="D145" s="36"/>
      <c r="E145" s="36"/>
      <c r="F145" s="36"/>
      <c r="G145" s="36"/>
      <c r="H145" s="36"/>
      <c r="I145" s="36"/>
      <c r="J145" s="63"/>
      <c r="K145" s="115" t="str">
        <f>K58</f>
        <v>2.3D</v>
      </c>
      <c r="L145" s="116" t="str">
        <f>L70</f>
        <v>2.3S</v>
      </c>
      <c r="M145" s="158"/>
      <c r="N145" s="158"/>
      <c r="P145" s="99" t="str">
        <f t="shared" si="34"/>
        <v>Always include</v>
      </c>
      <c r="Q145" s="99" t="str">
        <f t="shared" si="35"/>
        <v>PR 2.3</v>
      </c>
      <c r="R145" s="98" t="s">
        <v>3</v>
      </c>
    </row>
    <row r="146" spans="1:18" s="10" customFormat="1" ht="20.25">
      <c r="A146" s="21" t="s">
        <v>111</v>
      </c>
      <c r="B146" s="79" t="s">
        <v>112</v>
      </c>
      <c r="C146" s="36"/>
      <c r="D146" s="36"/>
      <c r="E146" s="36"/>
      <c r="F146" s="36"/>
      <c r="G146" s="36"/>
      <c r="H146" s="36"/>
      <c r="I146" s="36"/>
      <c r="J146" s="63"/>
      <c r="K146" s="115" t="str">
        <f>K86</f>
        <v>2.4D</v>
      </c>
      <c r="L146" s="116" t="str">
        <f>L97</f>
        <v>2.4S</v>
      </c>
      <c r="M146" s="158"/>
      <c r="N146" s="158"/>
      <c r="P146" s="99" t="str">
        <f t="shared" si="34"/>
        <v>Always include</v>
      </c>
      <c r="Q146" s="99" t="str">
        <f t="shared" si="35"/>
        <v>PR 2.4</v>
      </c>
      <c r="R146" s="98" t="s">
        <v>3</v>
      </c>
    </row>
    <row r="147" spans="1:18" s="13" customFormat="1" ht="22.5">
      <c r="A147" s="162" t="s">
        <v>163</v>
      </c>
      <c r="B147" s="163"/>
      <c r="C147" s="163"/>
      <c r="D147" s="163"/>
      <c r="E147" s="163"/>
      <c r="F147" s="163"/>
      <c r="G147" s="163"/>
      <c r="H147" s="163"/>
      <c r="I147" s="163"/>
      <c r="J147" s="163"/>
      <c r="K147" s="163"/>
      <c r="L147" s="163"/>
      <c r="M147" s="163"/>
      <c r="N147" s="164"/>
      <c r="P147" s="99" t="str">
        <f t="shared" si="34"/>
        <v>Always include</v>
      </c>
      <c r="Q147" s="99" t="str">
        <f t="shared" si="35"/>
        <v>Level 3 Prac</v>
      </c>
      <c r="R147" s="98" t="s">
        <v>3</v>
      </c>
    </row>
    <row r="148" spans="1:18" s="10" customFormat="1" ht="20.25">
      <c r="A148" s="21" t="s">
        <v>130</v>
      </c>
      <c r="B148" s="77" t="s">
        <v>131</v>
      </c>
      <c r="C148" s="36"/>
      <c r="D148" s="36"/>
      <c r="E148" s="36"/>
      <c r="F148" s="36"/>
      <c r="G148" s="36"/>
      <c r="H148" s="36"/>
      <c r="I148" s="36"/>
      <c r="J148" s="63"/>
      <c r="K148" s="115" t="str">
        <f>K111</f>
        <v>3.1D</v>
      </c>
      <c r="L148" s="116" t="str">
        <f>L125</f>
        <v>3.1S</v>
      </c>
      <c r="M148" s="100"/>
      <c r="N148" s="100"/>
      <c r="P148" s="99" t="str">
        <f t="shared" si="34"/>
        <v>Always include</v>
      </c>
      <c r="Q148" s="99" t="str">
        <f t="shared" si="35"/>
        <v>PR 3.1</v>
      </c>
      <c r="R148" s="98" t="s">
        <v>3</v>
      </c>
    </row>
  </sheetData>
  <autoFilter ref="P1:P148" xr:uid="{93E48542-4F0A-4522-A60A-93D67A2E18C4}">
    <filterColumn colId="0">
      <filters blank="1">
        <filter val="AFG-SAP Move"/>
        <filter val="Always include"/>
        <filter val="Amerisource"/>
        <filter val="Bell Canada"/>
        <filter val="BMW"/>
        <filter val="Value"/>
        <filter val="Vitamin Sh"/>
      </filters>
    </filterColumn>
  </autoFilter>
  <mergeCells count="97">
    <mergeCell ref="L5:L17"/>
    <mergeCell ref="K18:K29"/>
    <mergeCell ref="L18:L29"/>
    <mergeCell ref="K30:K42"/>
    <mergeCell ref="L30:L42"/>
    <mergeCell ref="A147:N147"/>
    <mergeCell ref="A38:A42"/>
    <mergeCell ref="I38:I42"/>
    <mergeCell ref="A65:A69"/>
    <mergeCell ref="I65:I69"/>
    <mergeCell ref="A92:A96"/>
    <mergeCell ref="I92:I96"/>
    <mergeCell ref="K43:K57"/>
    <mergeCell ref="L43:L57"/>
    <mergeCell ref="K58:K69"/>
    <mergeCell ref="L58:L69"/>
    <mergeCell ref="K70:K85"/>
    <mergeCell ref="L70:L85"/>
    <mergeCell ref="K86:K96"/>
    <mergeCell ref="L86:L96"/>
    <mergeCell ref="M143:M146"/>
    <mergeCell ref="N143:N146"/>
    <mergeCell ref="A141:L141"/>
    <mergeCell ref="A142:N142"/>
    <mergeCell ref="A136:A140"/>
    <mergeCell ref="I136:I140"/>
    <mergeCell ref="A115:A119"/>
    <mergeCell ref="I115:I119"/>
    <mergeCell ref="A126:A130"/>
    <mergeCell ref="I126:I130"/>
    <mergeCell ref="A131:A135"/>
    <mergeCell ref="I131:I135"/>
    <mergeCell ref="A120:A124"/>
    <mergeCell ref="I120:I124"/>
    <mergeCell ref="K111:K124"/>
    <mergeCell ref="L111:L124"/>
    <mergeCell ref="K125:K140"/>
    <mergeCell ref="A1:I1"/>
    <mergeCell ref="D3:D4"/>
    <mergeCell ref="E3:E4"/>
    <mergeCell ref="F3:F4"/>
    <mergeCell ref="G3:G4"/>
    <mergeCell ref="H3:H4"/>
    <mergeCell ref="I3:I4"/>
    <mergeCell ref="K3:K4"/>
    <mergeCell ref="L125:L140"/>
    <mergeCell ref="L3:L4"/>
    <mergeCell ref="A13:A17"/>
    <mergeCell ref="I13:I17"/>
    <mergeCell ref="K97:K110"/>
    <mergeCell ref="L97:L110"/>
    <mergeCell ref="A60:A61"/>
    <mergeCell ref="I60:I61"/>
    <mergeCell ref="A70:A72"/>
    <mergeCell ref="I70:I72"/>
    <mergeCell ref="A73:A77"/>
    <mergeCell ref="I73:I77"/>
    <mergeCell ref="A99:A103"/>
    <mergeCell ref="I99:I103"/>
    <mergeCell ref="A104:A105"/>
    <mergeCell ref="I104:I105"/>
    <mergeCell ref="A97:A98"/>
    <mergeCell ref="I97:I98"/>
    <mergeCell ref="A106:A110"/>
    <mergeCell ref="I106:I110"/>
    <mergeCell ref="J3:J4"/>
    <mergeCell ref="K5:K17"/>
    <mergeCell ref="A7:A9"/>
    <mergeCell ref="I7:I9"/>
    <mergeCell ref="A81:A85"/>
    <mergeCell ref="I81:I85"/>
    <mergeCell ref="A25:A29"/>
    <mergeCell ref="I25:I29"/>
    <mergeCell ref="A32:A33"/>
    <mergeCell ref="I32:I33"/>
    <mergeCell ref="A43:A44"/>
    <mergeCell ref="I43:I44"/>
    <mergeCell ref="A53:A57"/>
    <mergeCell ref="I53:I57"/>
    <mergeCell ref="A34:A37"/>
    <mergeCell ref="I34:I37"/>
    <mergeCell ref="A113:A114"/>
    <mergeCell ref="I113:I114"/>
    <mergeCell ref="A10:A12"/>
    <mergeCell ref="I10:I12"/>
    <mergeCell ref="A19:A23"/>
    <mergeCell ref="I19:I23"/>
    <mergeCell ref="A89:A91"/>
    <mergeCell ref="I89:I91"/>
    <mergeCell ref="A45:A48"/>
    <mergeCell ref="I45:I48"/>
    <mergeCell ref="A49:A52"/>
    <mergeCell ref="A78:A80"/>
    <mergeCell ref="I78:I80"/>
    <mergeCell ref="I49:I52"/>
    <mergeCell ref="A62:A64"/>
    <mergeCell ref="I62:I64"/>
  </mergeCells>
  <phoneticPr fontId="0" type="noConversion"/>
  <conditionalFormatting sqref="C7:C29 C32:C57 C60:C85 C88:C110 C113:C134">
    <cfRule type="cellIs" dxfId="349" priority="1" stopIfTrue="1" operator="equal">
      <formula>""</formula>
    </cfRule>
    <cfRule type="cellIs" dxfId="348" priority="2" stopIfTrue="1" operator="between">
      <formula>"IA"</formula>
      <formula>"IP"</formula>
    </cfRule>
    <cfRule type="cellIs" dxfId="347" priority="3" stopIfTrue="1" operator="notEqual">
      <formula>" "</formula>
    </cfRule>
  </conditionalFormatting>
  <conditionalFormatting sqref="C136:C140">
    <cfRule type="cellIs" dxfId="346" priority="459" stopIfTrue="1" operator="equal">
      <formula>""</formula>
    </cfRule>
    <cfRule type="cellIs" dxfId="345" priority="460" stopIfTrue="1" operator="between">
      <formula>"IA"</formula>
      <formula>"IP"</formula>
    </cfRule>
    <cfRule type="cellIs" dxfId="344" priority="461" stopIfTrue="1" operator="notEqual">
      <formula>" "</formula>
    </cfRule>
  </conditionalFormatting>
  <conditionalFormatting sqref="D4:G32 D33 F33:G33 D34:G62 D63:F63 D64:G140">
    <cfRule type="cellIs" priority="4" stopIfTrue="1" operator="equal">
      <formula>""</formula>
    </cfRule>
    <cfRule type="cellIs" dxfId="343" priority="5" stopIfTrue="1" operator="equal">
      <formula>"B"</formula>
    </cfRule>
    <cfRule type="cellIs" dxfId="342" priority="6" stopIfTrue="1" operator="equal">
      <formula>0</formula>
    </cfRule>
    <cfRule type="cellIs" dxfId="341" priority="7" stopIfTrue="1" operator="greaterThan">
      <formula>0</formula>
    </cfRule>
  </conditionalFormatting>
  <conditionalFormatting sqref="D143:G146 D148:G1020">
    <cfRule type="cellIs" priority="1211" stopIfTrue="1" operator="equal">
      <formula>""</formula>
    </cfRule>
    <cfRule type="cellIs" dxfId="340" priority="1214" stopIfTrue="1" operator="greaterThan">
      <formula>0</formula>
    </cfRule>
    <cfRule type="cellIs" dxfId="339" priority="1213" stopIfTrue="1" operator="equal">
      <formula>0</formula>
    </cfRule>
    <cfRule type="cellIs" dxfId="338" priority="1212" stopIfTrue="1" operator="equal">
      <formula>"B"</formula>
    </cfRule>
  </conditionalFormatting>
  <conditionalFormatting sqref="I4:I5 I30 I58 I86 I111 I143:I146 I148:I1020">
    <cfRule type="cellIs" dxfId="337" priority="1222" stopIfTrue="1" operator="equal">
      <formula>"LM"</formula>
    </cfRule>
    <cfRule type="cellIs" dxfId="336" priority="1221" stopIfTrue="1" operator="equal">
      <formula>"PM"</formula>
    </cfRule>
    <cfRule type="cellIs" dxfId="335" priority="1223" stopIfTrue="1" operator="equal">
      <formula>"FM"</formula>
    </cfRule>
  </conditionalFormatting>
  <conditionalFormatting sqref="I4:I6 I30:I31 I58:I59 I86:I87 I111:I112">
    <cfRule type="cellIs" dxfId="334" priority="1192" stopIfTrue="1" operator="equal">
      <formula>"PF"</formula>
    </cfRule>
    <cfRule type="cellIs" dxfId="333" priority="1191" stopIfTrue="1" operator="equal">
      <formula>"NY"</formula>
    </cfRule>
  </conditionalFormatting>
  <conditionalFormatting sqref="I6">
    <cfRule type="cellIs" dxfId="332" priority="1196" stopIfTrue="1" operator="equal">
      <formula>"FM"</formula>
    </cfRule>
    <cfRule type="cellIs" dxfId="331" priority="1195" stopIfTrue="1" operator="equal">
      <formula>"LM"</formula>
    </cfRule>
    <cfRule type="cellIs" dxfId="330" priority="1194" stopIfTrue="1" operator="equal">
      <formula>"PM"</formula>
    </cfRule>
    <cfRule type="cellIs" dxfId="329" priority="1193" stopIfTrue="1" operator="equal">
      <formula>"NM"</formula>
    </cfRule>
  </conditionalFormatting>
  <conditionalFormatting sqref="I7:I29 I32:I57 I60:I85 I88:I110 I113:I140">
    <cfRule type="cellIs" dxfId="328" priority="464" stopIfTrue="1" operator="equal">
      <formula>"NY"</formula>
    </cfRule>
    <cfRule type="cellIs" dxfId="327" priority="465" stopIfTrue="1" operator="equal">
      <formula>"b"</formula>
    </cfRule>
  </conditionalFormatting>
  <conditionalFormatting sqref="I30:I31 I58:I59 I86:I87 I111:I112 I4:I6">
    <cfRule type="cellIs" dxfId="326" priority="1190" stopIfTrue="1" operator="equal">
      <formula>"B"</formula>
    </cfRule>
  </conditionalFormatting>
  <conditionalFormatting sqref="I31">
    <cfRule type="cellIs" dxfId="325" priority="1176" stopIfTrue="1" operator="equal">
      <formula>"PM"</formula>
    </cfRule>
    <cfRule type="cellIs" dxfId="324" priority="1178" stopIfTrue="1" operator="equal">
      <formula>"FM"</formula>
    </cfRule>
    <cfRule type="cellIs" dxfId="323" priority="1177" stopIfTrue="1" operator="equal">
      <formula>"LM"</formula>
    </cfRule>
    <cfRule type="cellIs" dxfId="322" priority="1175" stopIfTrue="1" operator="equal">
      <formula>"NM"</formula>
    </cfRule>
  </conditionalFormatting>
  <conditionalFormatting sqref="I59">
    <cfRule type="cellIs" dxfId="321" priority="1158" stopIfTrue="1" operator="equal">
      <formula>"PM"</formula>
    </cfRule>
    <cfRule type="cellIs" dxfId="320" priority="1157" stopIfTrue="1" operator="equal">
      <formula>"NM"</formula>
    </cfRule>
    <cfRule type="cellIs" dxfId="319" priority="1159" stopIfTrue="1" operator="equal">
      <formula>"LM"</formula>
    </cfRule>
    <cfRule type="cellIs" dxfId="318" priority="1160" stopIfTrue="1" operator="equal">
      <formula>"FM"</formula>
    </cfRule>
  </conditionalFormatting>
  <conditionalFormatting sqref="I87">
    <cfRule type="cellIs" dxfId="317" priority="1142" stopIfTrue="1" operator="equal">
      <formula>"FM"</formula>
    </cfRule>
    <cfRule type="cellIs" dxfId="316" priority="1141" stopIfTrue="1" operator="equal">
      <formula>"LM"</formula>
    </cfRule>
    <cfRule type="cellIs" dxfId="315" priority="1140" stopIfTrue="1" operator="equal">
      <formula>"PM"</formula>
    </cfRule>
    <cfRule type="cellIs" dxfId="314" priority="1139" stopIfTrue="1" operator="equal">
      <formula>"NM"</formula>
    </cfRule>
  </conditionalFormatting>
  <conditionalFormatting sqref="I112">
    <cfRule type="cellIs" dxfId="313" priority="1122" stopIfTrue="1" operator="equal">
      <formula>"PM"</formula>
    </cfRule>
    <cfRule type="cellIs" dxfId="312" priority="1121" stopIfTrue="1" operator="equal">
      <formula>"NM"</formula>
    </cfRule>
    <cfRule type="cellIs" dxfId="311" priority="1123" stopIfTrue="1" operator="equal">
      <formula>"LM"</formula>
    </cfRule>
    <cfRule type="cellIs" dxfId="310" priority="1124" stopIfTrue="1" operator="equal">
      <formula>"FM"</formula>
    </cfRule>
  </conditionalFormatting>
  <conditionalFormatting sqref="I143:I146 I148:I1020 I4:I5 I30 I58 I86 I111">
    <cfRule type="cellIs" dxfId="309" priority="1220" stopIfTrue="1" operator="equal">
      <formula>"DM"</formula>
    </cfRule>
  </conditionalFormatting>
  <conditionalFormatting sqref="I143:I146 I148:I1020">
    <cfRule type="cellIs" dxfId="308" priority="1219" stopIfTrue="1" operator="equal">
      <formula>"PF"</formula>
    </cfRule>
    <cfRule type="cellIs" dxfId="307" priority="1217" stopIfTrue="1" operator="equal">
      <formula>"B"</formula>
    </cfRule>
    <cfRule type="cellIs" dxfId="306" priority="1218" stopIfTrue="1" operator="equal">
      <formula>"NY"</formula>
    </cfRule>
  </conditionalFormatting>
  <conditionalFormatting sqref="I7:J12 I18:K19 I20:J29 I32:J37 I46:J57 I60:J64 I74:J85 I88:J91 I100:J110 I113:J119">
    <cfRule type="cellIs" dxfId="305" priority="469" stopIfTrue="1" operator="equal">
      <formula>"LM"</formula>
    </cfRule>
    <cfRule type="cellIs" dxfId="304" priority="468" stopIfTrue="1" operator="equal">
      <formula>"PM"</formula>
    </cfRule>
    <cfRule type="cellIs" dxfId="303" priority="466" stopIfTrue="1" operator="equal">
      <formula>"PF"</formula>
    </cfRule>
    <cfRule type="cellIs" dxfId="302" priority="470" stopIfTrue="1" operator="equal">
      <formula>"FM"</formula>
    </cfRule>
    <cfRule type="cellIs" dxfId="301" priority="467" stopIfTrue="1" operator="equal">
      <formula>"DM"</formula>
    </cfRule>
  </conditionalFormatting>
  <conditionalFormatting sqref="I13:J17">
    <cfRule type="cellIs" dxfId="300" priority="445" stopIfTrue="1" operator="equal">
      <formula>"DM"</formula>
    </cfRule>
    <cfRule type="cellIs" dxfId="299" priority="448" stopIfTrue="1" operator="equal">
      <formula>"FM"</formula>
    </cfRule>
    <cfRule type="cellIs" dxfId="298" priority="446" stopIfTrue="1" operator="equal">
      <formula>"PM"</formula>
    </cfRule>
    <cfRule type="cellIs" dxfId="297" priority="447" stopIfTrue="1" operator="equal">
      <formula>"LM"</formula>
    </cfRule>
    <cfRule type="cellIs" dxfId="296" priority="444" stopIfTrue="1" operator="equal">
      <formula>"PF"</formula>
    </cfRule>
  </conditionalFormatting>
  <conditionalFormatting sqref="I38:J42">
    <cfRule type="cellIs" dxfId="295" priority="217" stopIfTrue="1" operator="equal">
      <formula>"PM"</formula>
    </cfRule>
    <cfRule type="cellIs" dxfId="294" priority="216" stopIfTrue="1" operator="equal">
      <formula>"DM"</formula>
    </cfRule>
    <cfRule type="cellIs" dxfId="293" priority="215" stopIfTrue="1" operator="equal">
      <formula>"PF"</formula>
    </cfRule>
    <cfRule type="cellIs" dxfId="292" priority="219" stopIfTrue="1" operator="equal">
      <formula>"FM"</formula>
    </cfRule>
    <cfRule type="cellIs" dxfId="291" priority="218" stopIfTrue="1" operator="equal">
      <formula>"LM"</formula>
    </cfRule>
  </conditionalFormatting>
  <conditionalFormatting sqref="I44:J44 I45:K45">
    <cfRule type="cellIs" dxfId="290" priority="236" stopIfTrue="1" operator="equal">
      <formula>"LM"</formula>
    </cfRule>
    <cfRule type="cellIs" dxfId="289" priority="237" stopIfTrue="1" operator="equal">
      <formula>"FM"</formula>
    </cfRule>
    <cfRule type="cellIs" dxfId="288" priority="235" stopIfTrue="1" operator="equal">
      <formula>"PM"</formula>
    </cfRule>
    <cfRule type="cellIs" dxfId="287" priority="234" stopIfTrue="1" operator="equal">
      <formula>"DM"</formula>
    </cfRule>
  </conditionalFormatting>
  <conditionalFormatting sqref="I65:J69">
    <cfRule type="cellIs" dxfId="286" priority="185" stopIfTrue="1" operator="equal">
      <formula>"PM"</formula>
    </cfRule>
    <cfRule type="cellIs" dxfId="285" priority="186" stopIfTrue="1" operator="equal">
      <formula>"LM"</formula>
    </cfRule>
    <cfRule type="cellIs" dxfId="284" priority="187" stopIfTrue="1" operator="equal">
      <formula>"FM"</formula>
    </cfRule>
    <cfRule type="cellIs" dxfId="283" priority="183" stopIfTrue="1" operator="equal">
      <formula>"PF"</formula>
    </cfRule>
    <cfRule type="cellIs" dxfId="282" priority="184" stopIfTrue="1" operator="equal">
      <formula>"DM"</formula>
    </cfRule>
  </conditionalFormatting>
  <conditionalFormatting sqref="I71:J72 I73:K73">
    <cfRule type="cellIs" dxfId="281" priority="202" stopIfTrue="1" operator="equal">
      <formula>"DM"</formula>
    </cfRule>
    <cfRule type="cellIs" dxfId="280" priority="203" stopIfTrue="1" operator="equal">
      <formula>"PM"</formula>
    </cfRule>
    <cfRule type="cellIs" dxfId="279" priority="204" stopIfTrue="1" operator="equal">
      <formula>"LM"</formula>
    </cfRule>
    <cfRule type="cellIs" dxfId="278" priority="205" stopIfTrue="1" operator="equal">
      <formula>"FM"</formula>
    </cfRule>
  </conditionalFormatting>
  <conditionalFormatting sqref="I92:J96">
    <cfRule type="cellIs" dxfId="277" priority="155" stopIfTrue="1" operator="equal">
      <formula>"FM"</formula>
    </cfRule>
    <cfRule type="cellIs" dxfId="276" priority="151" stopIfTrue="1" operator="equal">
      <formula>"PF"</formula>
    </cfRule>
    <cfRule type="cellIs" dxfId="275" priority="152" stopIfTrue="1" operator="equal">
      <formula>"DM"</formula>
    </cfRule>
    <cfRule type="cellIs" dxfId="274" priority="153" stopIfTrue="1" operator="equal">
      <formula>"PM"</formula>
    </cfRule>
    <cfRule type="cellIs" dxfId="273" priority="154" stopIfTrue="1" operator="equal">
      <formula>"LM"</formula>
    </cfRule>
  </conditionalFormatting>
  <conditionalFormatting sqref="I98:J98 I99:K99">
    <cfRule type="cellIs" dxfId="272" priority="170" stopIfTrue="1" operator="equal">
      <formula>"DM"</formula>
    </cfRule>
    <cfRule type="cellIs" dxfId="271" priority="172" stopIfTrue="1" operator="equal">
      <formula>"LM"</formula>
    </cfRule>
    <cfRule type="cellIs" dxfId="270" priority="171" stopIfTrue="1" operator="equal">
      <formula>"PM"</formula>
    </cfRule>
    <cfRule type="cellIs" dxfId="269" priority="173" stopIfTrue="1" operator="equal">
      <formula>"FM"</formula>
    </cfRule>
  </conditionalFormatting>
  <conditionalFormatting sqref="I120:J124">
    <cfRule type="cellIs" dxfId="268" priority="121" stopIfTrue="1" operator="equal">
      <formula>"PM"</formula>
    </cfRule>
    <cfRule type="cellIs" dxfId="267" priority="122" stopIfTrue="1" operator="equal">
      <formula>"LM"</formula>
    </cfRule>
    <cfRule type="cellIs" dxfId="266" priority="123" stopIfTrue="1" operator="equal">
      <formula>"FM"</formula>
    </cfRule>
    <cfRule type="cellIs" dxfId="265" priority="120" stopIfTrue="1" operator="equal">
      <formula>"DM"</formula>
    </cfRule>
    <cfRule type="cellIs" dxfId="264" priority="119" stopIfTrue="1" operator="equal">
      <formula>"PF"</formula>
    </cfRule>
  </conditionalFormatting>
  <conditionalFormatting sqref="I45:K45 I44:J44">
    <cfRule type="cellIs" dxfId="263" priority="233" stopIfTrue="1" operator="equal">
      <formula>"PF"</formula>
    </cfRule>
  </conditionalFormatting>
  <conditionalFormatting sqref="I73:K73 I71:J72">
    <cfRule type="cellIs" dxfId="262" priority="201" stopIfTrue="1" operator="equal">
      <formula>"PF"</formula>
    </cfRule>
  </conditionalFormatting>
  <conditionalFormatting sqref="I99:K99 I98:J98">
    <cfRule type="cellIs" dxfId="261" priority="169" stopIfTrue="1" operator="equal">
      <formula>"PF"</formula>
    </cfRule>
  </conditionalFormatting>
  <conditionalFormatting sqref="I125:K126 I127:J140">
    <cfRule type="cellIs" dxfId="260" priority="137" stopIfTrue="1" operator="equal">
      <formula>"PF"</formula>
    </cfRule>
    <cfRule type="cellIs" dxfId="259" priority="138" stopIfTrue="1" operator="equal">
      <formula>"DM"</formula>
    </cfRule>
    <cfRule type="cellIs" dxfId="258" priority="139" stopIfTrue="1" operator="equal">
      <formula>"PM"</formula>
    </cfRule>
    <cfRule type="cellIs" dxfId="257" priority="140" stopIfTrue="1" operator="equal">
      <formula>"LM"</formula>
    </cfRule>
    <cfRule type="cellIs" dxfId="256" priority="141" stopIfTrue="1" operator="equal">
      <formula>"FM"</formula>
    </cfRule>
  </conditionalFormatting>
  <conditionalFormatting sqref="I43:L43">
    <cfRule type="cellIs" dxfId="255" priority="224" stopIfTrue="1" operator="equal">
      <formula>"FM"</formula>
    </cfRule>
    <cfRule type="cellIs" dxfId="254" priority="223" stopIfTrue="1" operator="equal">
      <formula>"LM"</formula>
    </cfRule>
    <cfRule type="cellIs" dxfId="253" priority="222" stopIfTrue="1" operator="equal">
      <formula>"PM"</formula>
    </cfRule>
    <cfRule type="cellIs" dxfId="252" priority="221" stopIfTrue="1" operator="equal">
      <formula>"DM"</formula>
    </cfRule>
    <cfRule type="cellIs" dxfId="251" priority="220" stopIfTrue="1" operator="equal">
      <formula>"PF"</formula>
    </cfRule>
  </conditionalFormatting>
  <conditionalFormatting sqref="I70:L70">
    <cfRule type="cellIs" dxfId="250" priority="188" stopIfTrue="1" operator="equal">
      <formula>"PF"</formula>
    </cfRule>
    <cfRule type="cellIs" dxfId="249" priority="192" stopIfTrue="1" operator="equal">
      <formula>"FM"</formula>
    </cfRule>
    <cfRule type="cellIs" dxfId="248" priority="191" stopIfTrue="1" operator="equal">
      <formula>"LM"</formula>
    </cfRule>
    <cfRule type="cellIs" dxfId="247" priority="190" stopIfTrue="1" operator="equal">
      <formula>"PM"</formula>
    </cfRule>
    <cfRule type="cellIs" dxfId="246" priority="189" stopIfTrue="1" operator="equal">
      <formula>"DM"</formula>
    </cfRule>
  </conditionalFormatting>
  <conditionalFormatting sqref="I97:L97">
    <cfRule type="cellIs" dxfId="245" priority="159" stopIfTrue="1" operator="equal">
      <formula>"LM"</formula>
    </cfRule>
    <cfRule type="cellIs" dxfId="244" priority="160" stopIfTrue="1" operator="equal">
      <formula>"FM"</formula>
    </cfRule>
    <cfRule type="cellIs" dxfId="243" priority="158" stopIfTrue="1" operator="equal">
      <formula>"PM"</formula>
    </cfRule>
    <cfRule type="cellIs" dxfId="242" priority="157" stopIfTrue="1" operator="equal">
      <formula>"DM"</formula>
    </cfRule>
    <cfRule type="cellIs" dxfId="241" priority="156" stopIfTrue="1" operator="equal">
      <formula>"PF"</formula>
    </cfRule>
  </conditionalFormatting>
  <conditionalFormatting sqref="J5 J7:J12 J32:J37 J60:J64 J88:J91 J113:J119">
    <cfRule type="cellIs" dxfId="240" priority="3400" stopIfTrue="1" operator="greaterThan">
      <formula>""</formula>
    </cfRule>
  </conditionalFormatting>
  <conditionalFormatting sqref="J7:J12 J32:J37 J60:J64 J88:J91 J113:J119 J5">
    <cfRule type="cellIs" dxfId="239" priority="3399" stopIfTrue="1" operator="between">
      <formula>"?"</formula>
      <formula>"?ZZZ"</formula>
    </cfRule>
  </conditionalFormatting>
  <conditionalFormatting sqref="J13:J30 J43:J58 J70:J86 J97:J111 J125:J140">
    <cfRule type="cellIs" dxfId="238" priority="462" stopIfTrue="1" operator="between">
      <formula>"?"</formula>
      <formula>"?ZZZ"</formula>
    </cfRule>
    <cfRule type="cellIs" dxfId="237" priority="463" stopIfTrue="1" operator="greaterThan">
      <formula>""</formula>
    </cfRule>
  </conditionalFormatting>
  <conditionalFormatting sqref="J38:J42">
    <cfRule type="cellIs" dxfId="236" priority="229" stopIfTrue="1" operator="between">
      <formula>"?"</formula>
      <formula>"?ZZZ"</formula>
    </cfRule>
    <cfRule type="cellIs" dxfId="235" priority="230" stopIfTrue="1" operator="greaterThan">
      <formula>""</formula>
    </cfRule>
  </conditionalFormatting>
  <conditionalFormatting sqref="J65:J69">
    <cfRule type="cellIs" dxfId="234" priority="198" stopIfTrue="1" operator="greaterThan">
      <formula>""</formula>
    </cfRule>
    <cfRule type="cellIs" dxfId="233" priority="197" stopIfTrue="1" operator="between">
      <formula>"?"</formula>
      <formula>"?ZZZ"</formula>
    </cfRule>
  </conditionalFormatting>
  <conditionalFormatting sqref="J92:J96">
    <cfRule type="cellIs" dxfId="232" priority="165" stopIfTrue="1" operator="between">
      <formula>"?"</formula>
      <formula>"?ZZZ"</formula>
    </cfRule>
    <cfRule type="cellIs" dxfId="231" priority="166" stopIfTrue="1" operator="greaterThan">
      <formula>""</formula>
    </cfRule>
  </conditionalFormatting>
  <conditionalFormatting sqref="J120:J124">
    <cfRule type="cellIs" dxfId="230" priority="134" stopIfTrue="1" operator="greaterThan">
      <formula>""</formula>
    </cfRule>
    <cfRule type="cellIs" dxfId="229" priority="133" stopIfTrue="1" operator="between">
      <formula>"?"</formula>
      <formula>"?ZZZ"</formula>
    </cfRule>
  </conditionalFormatting>
  <conditionalFormatting sqref="J143:J146 J148">
    <cfRule type="cellIs" dxfId="228" priority="1262" stopIfTrue="1" operator="greaterThan">
      <formula>""</formula>
    </cfRule>
    <cfRule type="cellIs" dxfId="227" priority="1261" stopIfTrue="1" operator="between">
      <formula>"?"</formula>
      <formula>"?ZZZ"</formula>
    </cfRule>
  </conditionalFormatting>
  <conditionalFormatting sqref="K18">
    <cfRule type="cellIs" dxfId="226" priority="471" stopIfTrue="1" operator="equal">
      <formula>"b"</formula>
    </cfRule>
  </conditionalFormatting>
  <conditionalFormatting sqref="K125">
    <cfRule type="cellIs" dxfId="225" priority="142" stopIfTrue="1" operator="equal">
      <formula>"b"</formula>
    </cfRule>
  </conditionalFormatting>
  <conditionalFormatting sqref="K4:L5">
    <cfRule type="cellIs" dxfId="224" priority="590" stopIfTrue="1" operator="equal">
      <formula>"PM"</formula>
    </cfRule>
    <cfRule type="cellIs" dxfId="223" priority="591" stopIfTrue="1" operator="equal">
      <formula>"LM"</formula>
    </cfRule>
    <cfRule type="cellIs" dxfId="222" priority="592" stopIfTrue="1" operator="equal">
      <formula>"FM"</formula>
    </cfRule>
    <cfRule type="cellIs" dxfId="221" priority="593" stopIfTrue="1" operator="equal">
      <formula>"b"</formula>
    </cfRule>
    <cfRule type="cellIs" dxfId="220" priority="588" stopIfTrue="1" operator="equal">
      <formula>"PF"</formula>
    </cfRule>
    <cfRule type="cellIs" dxfId="219" priority="589" stopIfTrue="1" operator="equal">
      <formula>"DM"</formula>
    </cfRule>
  </conditionalFormatting>
  <conditionalFormatting sqref="K19:L19">
    <cfRule type="cellIs" dxfId="218" priority="442" stopIfTrue="1" operator="equal">
      <formula>"b"</formula>
    </cfRule>
  </conditionalFormatting>
  <conditionalFormatting sqref="K30:L30">
    <cfRule type="cellIs" dxfId="217" priority="577" stopIfTrue="1" operator="equal">
      <formula>"DM"</formula>
    </cfRule>
    <cfRule type="cellIs" dxfId="216" priority="578" stopIfTrue="1" operator="equal">
      <formula>"PM"</formula>
    </cfRule>
    <cfRule type="cellIs" dxfId="215" priority="580" stopIfTrue="1" operator="equal">
      <formula>"FM"</formula>
    </cfRule>
    <cfRule type="cellIs" dxfId="214" priority="581" stopIfTrue="1" operator="equal">
      <formula>"b"</formula>
    </cfRule>
    <cfRule type="cellIs" dxfId="213" priority="579" stopIfTrue="1" operator="equal">
      <formula>"LM"</formula>
    </cfRule>
    <cfRule type="cellIs" dxfId="212" priority="576" stopIfTrue="1" operator="equal">
      <formula>"PF"</formula>
    </cfRule>
  </conditionalFormatting>
  <conditionalFormatting sqref="K43:L43">
    <cfRule type="cellIs" dxfId="211" priority="225" stopIfTrue="1" operator="equal">
      <formula>"b"</formula>
    </cfRule>
  </conditionalFormatting>
  <conditionalFormatting sqref="K45:L45">
    <cfRule type="cellIs" dxfId="210" priority="214" stopIfTrue="1" operator="equal">
      <formula>"b"</formula>
    </cfRule>
  </conditionalFormatting>
  <conditionalFormatting sqref="K58:L58">
    <cfRule type="cellIs" dxfId="209" priority="569" stopIfTrue="1" operator="equal">
      <formula>"b"</formula>
    </cfRule>
    <cfRule type="cellIs" dxfId="208" priority="568" stopIfTrue="1" operator="equal">
      <formula>"FM"</formula>
    </cfRule>
    <cfRule type="cellIs" dxfId="207" priority="567" stopIfTrue="1" operator="equal">
      <formula>"LM"</formula>
    </cfRule>
    <cfRule type="cellIs" dxfId="206" priority="566" stopIfTrue="1" operator="equal">
      <formula>"PM"</formula>
    </cfRule>
    <cfRule type="cellIs" dxfId="205" priority="565" stopIfTrue="1" operator="equal">
      <formula>"DM"</formula>
    </cfRule>
    <cfRule type="cellIs" dxfId="204" priority="564" stopIfTrue="1" operator="equal">
      <formula>"PF"</formula>
    </cfRule>
  </conditionalFormatting>
  <conditionalFormatting sqref="K70:L70">
    <cfRule type="cellIs" dxfId="203" priority="193" stopIfTrue="1" operator="equal">
      <formula>"b"</formula>
    </cfRule>
  </conditionalFormatting>
  <conditionalFormatting sqref="K73:L73">
    <cfRule type="cellIs" dxfId="202" priority="182" stopIfTrue="1" operator="equal">
      <formula>"b"</formula>
    </cfRule>
  </conditionalFormatting>
  <conditionalFormatting sqref="K86:L86">
    <cfRule type="cellIs" dxfId="201" priority="554" stopIfTrue="1" operator="equal">
      <formula>"PM"</formula>
    </cfRule>
    <cfRule type="cellIs" dxfId="200" priority="557" stopIfTrue="1" operator="equal">
      <formula>"b"</formula>
    </cfRule>
    <cfRule type="cellIs" dxfId="199" priority="552" stopIfTrue="1" operator="equal">
      <formula>"PF"</formula>
    </cfRule>
    <cfRule type="cellIs" dxfId="198" priority="553" stopIfTrue="1" operator="equal">
      <formula>"DM"</formula>
    </cfRule>
    <cfRule type="cellIs" dxfId="197" priority="555" stopIfTrue="1" operator="equal">
      <formula>"LM"</formula>
    </cfRule>
    <cfRule type="cellIs" dxfId="196" priority="556" stopIfTrue="1" operator="equal">
      <formula>"FM"</formula>
    </cfRule>
  </conditionalFormatting>
  <conditionalFormatting sqref="K97:L97">
    <cfRule type="cellIs" dxfId="195" priority="161" stopIfTrue="1" operator="equal">
      <formula>"b"</formula>
    </cfRule>
  </conditionalFormatting>
  <conditionalFormatting sqref="K99:L99">
    <cfRule type="cellIs" dxfId="194" priority="150" stopIfTrue="1" operator="equal">
      <formula>"b"</formula>
    </cfRule>
  </conditionalFormatting>
  <conditionalFormatting sqref="K111:L111">
    <cfRule type="cellIs" dxfId="193" priority="541" stopIfTrue="1" operator="equal">
      <formula>"DM"</formula>
    </cfRule>
    <cfRule type="cellIs" dxfId="192" priority="540" stopIfTrue="1" operator="equal">
      <formula>"PF"</formula>
    </cfRule>
    <cfRule type="cellIs" dxfId="191" priority="542" stopIfTrue="1" operator="equal">
      <formula>"PM"</formula>
    </cfRule>
    <cfRule type="cellIs" dxfId="190" priority="543" stopIfTrue="1" operator="equal">
      <formula>"LM"</formula>
    </cfRule>
    <cfRule type="cellIs" dxfId="189" priority="544" stopIfTrue="1" operator="equal">
      <formula>"FM"</formula>
    </cfRule>
    <cfRule type="cellIs" dxfId="188" priority="545" stopIfTrue="1" operator="equal">
      <formula>"b"</formula>
    </cfRule>
  </conditionalFormatting>
  <conditionalFormatting sqref="K126:L126">
    <cfRule type="cellIs" dxfId="187" priority="118" stopIfTrue="1" operator="equal">
      <formula>"b"</formula>
    </cfRule>
  </conditionalFormatting>
  <conditionalFormatting sqref="K143:L146 K148:L1020">
    <cfRule type="cellIs" dxfId="186" priority="900" stopIfTrue="1" operator="equal">
      <formula>"PM"</formula>
    </cfRule>
    <cfRule type="cellIs" dxfId="185" priority="901" stopIfTrue="1" operator="equal">
      <formula>"LM"</formula>
    </cfRule>
    <cfRule type="cellIs" dxfId="184" priority="902" stopIfTrue="1" operator="equal">
      <formula>"FM"</formula>
    </cfRule>
    <cfRule type="cellIs" dxfId="183" priority="898" stopIfTrue="1" operator="equal">
      <formula>"PF"</formula>
    </cfRule>
    <cfRule type="cellIs" dxfId="182" priority="899" stopIfTrue="1" operator="equal">
      <formula>"DM"</formula>
    </cfRule>
    <cfRule type="cellIs" dxfId="181" priority="896" stopIfTrue="1" operator="equal">
      <formula>"B"</formula>
    </cfRule>
    <cfRule type="cellIs" dxfId="180" priority="897" stopIfTrue="1" operator="equal">
      <formula>"NY"</formula>
    </cfRule>
  </conditionalFormatting>
  <conditionalFormatting sqref="L18">
    <cfRule type="cellIs" dxfId="179" priority="458" stopIfTrue="1" operator="equal">
      <formula>"b"</formula>
    </cfRule>
  </conditionalFormatting>
  <conditionalFormatting sqref="L18:L19">
    <cfRule type="cellIs" dxfId="178" priority="438" stopIfTrue="1" operator="equal">
      <formula>"DM"</formula>
    </cfRule>
    <cfRule type="cellIs" dxfId="177" priority="437" stopIfTrue="1" operator="equal">
      <formula>"PF"</formula>
    </cfRule>
    <cfRule type="cellIs" dxfId="176" priority="440" stopIfTrue="1" operator="equal">
      <formula>"LM"</formula>
    </cfRule>
    <cfRule type="cellIs" dxfId="175" priority="441" stopIfTrue="1" operator="equal">
      <formula>"FM"</formula>
    </cfRule>
    <cfRule type="cellIs" dxfId="174" priority="439" stopIfTrue="1" operator="equal">
      <formula>"PM"</formula>
    </cfRule>
  </conditionalFormatting>
  <conditionalFormatting sqref="L45">
    <cfRule type="cellIs" dxfId="173" priority="213" stopIfTrue="1" operator="equal">
      <formula>"FM"</formula>
    </cfRule>
    <cfRule type="cellIs" dxfId="172" priority="211" stopIfTrue="1" operator="equal">
      <formula>"PM"</formula>
    </cfRule>
    <cfRule type="cellIs" dxfId="171" priority="210" stopIfTrue="1" operator="equal">
      <formula>"DM"</formula>
    </cfRule>
    <cfRule type="cellIs" dxfId="170" priority="209" stopIfTrue="1" operator="equal">
      <formula>"PF"</formula>
    </cfRule>
    <cfRule type="cellIs" dxfId="169" priority="212" stopIfTrue="1" operator="equal">
      <formula>"LM"</formula>
    </cfRule>
  </conditionalFormatting>
  <conditionalFormatting sqref="L73">
    <cfRule type="cellIs" dxfId="168" priority="181" stopIfTrue="1" operator="equal">
      <formula>"FM"</formula>
    </cfRule>
    <cfRule type="cellIs" dxfId="167" priority="177" stopIfTrue="1" operator="equal">
      <formula>"PF"</formula>
    </cfRule>
    <cfRule type="cellIs" dxfId="166" priority="180" stopIfTrue="1" operator="equal">
      <formula>"LM"</formula>
    </cfRule>
    <cfRule type="cellIs" dxfId="165" priority="178" stopIfTrue="1" operator="equal">
      <formula>"DM"</formula>
    </cfRule>
    <cfRule type="cellIs" dxfId="164" priority="179" stopIfTrue="1" operator="equal">
      <formula>"PM"</formula>
    </cfRule>
  </conditionalFormatting>
  <conditionalFormatting sqref="L99">
    <cfRule type="cellIs" dxfId="163" priority="148" stopIfTrue="1" operator="equal">
      <formula>"LM"</formula>
    </cfRule>
    <cfRule type="cellIs" dxfId="162" priority="147" stopIfTrue="1" operator="equal">
      <formula>"PM"</formula>
    </cfRule>
    <cfRule type="cellIs" dxfId="161" priority="146" stopIfTrue="1" operator="equal">
      <formula>"DM"</formula>
    </cfRule>
    <cfRule type="cellIs" dxfId="160" priority="145" stopIfTrue="1" operator="equal">
      <formula>"PF"</formula>
    </cfRule>
    <cfRule type="cellIs" dxfId="159" priority="149" stopIfTrue="1" operator="equal">
      <formula>"FM"</formula>
    </cfRule>
  </conditionalFormatting>
  <conditionalFormatting sqref="L125">
    <cfRule type="cellIs" dxfId="158" priority="129" stopIfTrue="1" operator="equal">
      <formula>"b"</formula>
    </cfRule>
  </conditionalFormatting>
  <conditionalFormatting sqref="L125:L126">
    <cfRule type="cellIs" dxfId="157" priority="115" stopIfTrue="1" operator="equal">
      <formula>"PM"</formula>
    </cfRule>
    <cfRule type="cellIs" dxfId="156" priority="114" stopIfTrue="1" operator="equal">
      <formula>"DM"</formula>
    </cfRule>
    <cfRule type="cellIs" dxfId="155" priority="113" stopIfTrue="1" operator="equal">
      <formula>"PF"</formula>
    </cfRule>
    <cfRule type="cellIs" dxfId="154" priority="117" stopIfTrue="1" operator="equal">
      <formula>"FM"</formula>
    </cfRule>
    <cfRule type="cellIs" dxfId="153" priority="116" stopIfTrue="1" operator="equal">
      <formula>"LM"</formula>
    </cfRule>
  </conditionalFormatting>
  <conditionalFormatting sqref="M143:N146 M148:N148">
    <cfRule type="cellIs" dxfId="152" priority="910" stopIfTrue="1" operator="equal">
      <formula>"U"</formula>
    </cfRule>
    <cfRule type="cellIs" dxfId="151" priority="911" stopIfTrue="1" operator="equal">
      <formula>"S"</formula>
    </cfRule>
  </conditionalFormatting>
  <pageMargins left="0.25" right="0.25" top="0.5" bottom="0.5" header="0.5" footer="0.25"/>
  <pageSetup scale="75" fitToHeight="2" orientation="landscape" horizontalDpi="360" verticalDpi="360" r:id="rId1"/>
  <headerFooter alignWithMargins="0">
    <oddFooter>&amp;LPACT: v3.3  9/03&amp;CPage &amp;P of &amp;N&amp;R&amp;D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2"/>
  <sheetViews>
    <sheetView showGridLines="0" zoomScale="115" zoomScaleNormal="115" workbookViewId="0">
      <pane xSplit="1" ySplit="8" topLeftCell="B93" activePane="bottomRight" state="frozen"/>
      <selection pane="topRight" activeCell="B1" sqref="B1"/>
      <selection pane="bottomLeft" activeCell="A9" sqref="A9"/>
      <selection pane="bottomRight" activeCell="I15" sqref="I15"/>
    </sheetView>
  </sheetViews>
  <sheetFormatPr defaultColWidth="8.85546875" defaultRowHeight="12.75"/>
  <cols>
    <col min="1" max="1" width="13.85546875" style="16" customWidth="1"/>
    <col min="3" max="3" width="10.42578125" customWidth="1"/>
  </cols>
  <sheetData>
    <row r="1" spans="1:19" ht="15.75">
      <c r="A1" s="64" t="s">
        <v>164</v>
      </c>
      <c r="B1" s="37"/>
      <c r="C1" s="38"/>
      <c r="D1" s="38"/>
      <c r="E1" s="39"/>
      <c r="F1" s="39"/>
      <c r="G1" s="39"/>
      <c r="H1" s="39"/>
      <c r="I1" s="39"/>
      <c r="J1" s="39"/>
      <c r="K1" s="39"/>
      <c r="L1" s="39"/>
      <c r="M1" s="39"/>
      <c r="N1" s="39"/>
      <c r="O1" s="39"/>
      <c r="P1" s="39"/>
      <c r="Q1" s="39"/>
      <c r="R1" s="39"/>
      <c r="S1" s="40"/>
    </row>
    <row r="2" spans="1:19" ht="15">
      <c r="A2" s="41"/>
      <c r="B2" s="42" t="s">
        <v>165</v>
      </c>
      <c r="C2" s="42"/>
      <c r="D2" s="42"/>
      <c r="E2" s="43"/>
      <c r="F2" s="43"/>
      <c r="G2" s="43"/>
      <c r="H2" s="43"/>
      <c r="I2" s="43"/>
      <c r="J2" s="43"/>
      <c r="K2" s="43"/>
      <c r="L2" s="43"/>
      <c r="M2" s="43"/>
      <c r="N2" s="43"/>
      <c r="O2" s="43"/>
      <c r="P2" s="43"/>
      <c r="Q2" s="43"/>
      <c r="R2" s="43"/>
      <c r="S2" s="44"/>
    </row>
    <row r="3" spans="1:19" ht="15">
      <c r="A3" s="41"/>
      <c r="B3" s="42"/>
      <c r="C3" s="42" t="s">
        <v>166</v>
      </c>
      <c r="D3" s="42"/>
      <c r="E3" s="43"/>
      <c r="F3" s="43"/>
      <c r="G3" s="43"/>
      <c r="H3" s="43"/>
      <c r="I3" s="43"/>
      <c r="J3" s="43"/>
      <c r="K3" s="43"/>
      <c r="L3" s="43"/>
      <c r="M3" s="43"/>
      <c r="N3" s="43"/>
      <c r="O3" s="43"/>
      <c r="P3" s="43"/>
      <c r="Q3" s="43"/>
      <c r="R3" s="43"/>
      <c r="S3" s="44"/>
    </row>
    <row r="4" spans="1:19" ht="15">
      <c r="A4" s="41"/>
      <c r="B4" s="42" t="s">
        <v>167</v>
      </c>
      <c r="C4" s="42"/>
      <c r="D4" s="42"/>
      <c r="E4" s="43"/>
      <c r="F4" s="43"/>
      <c r="G4" s="43"/>
      <c r="H4" s="43"/>
      <c r="I4" s="43"/>
      <c r="J4" s="43"/>
      <c r="K4" s="43"/>
      <c r="L4" s="43"/>
      <c r="M4" s="43"/>
      <c r="N4" s="43"/>
      <c r="O4" s="43"/>
      <c r="P4" s="43"/>
      <c r="Q4" s="43"/>
      <c r="R4" s="43"/>
      <c r="S4" s="44"/>
    </row>
    <row r="5" spans="1:19" ht="15">
      <c r="A5" s="41"/>
      <c r="B5" s="42" t="s">
        <v>168</v>
      </c>
      <c r="C5" s="42"/>
      <c r="D5" s="42"/>
      <c r="E5" s="43"/>
      <c r="F5" s="43"/>
      <c r="G5" s="43"/>
      <c r="H5" s="43"/>
      <c r="I5" s="43"/>
      <c r="J5" s="43"/>
      <c r="K5" s="43"/>
      <c r="L5" s="43"/>
      <c r="M5" s="43"/>
      <c r="N5" s="43"/>
      <c r="O5" s="43"/>
      <c r="P5" s="43"/>
      <c r="Q5" s="43"/>
      <c r="R5" s="43"/>
      <c r="S5" s="44"/>
    </row>
    <row r="6" spans="1:19" ht="15.75" thickBot="1">
      <c r="A6" s="45"/>
      <c r="B6" s="46"/>
      <c r="C6" s="46" t="s">
        <v>169</v>
      </c>
      <c r="D6" s="46"/>
      <c r="E6" s="47"/>
      <c r="F6" s="47"/>
      <c r="G6" s="47"/>
      <c r="H6" s="47"/>
      <c r="I6" s="47"/>
      <c r="J6" s="47"/>
      <c r="K6" s="47"/>
      <c r="L6" s="47"/>
      <c r="M6" s="47"/>
      <c r="N6" s="47"/>
      <c r="O6" s="47"/>
      <c r="P6" s="47"/>
      <c r="Q6" s="47"/>
      <c r="R6" s="47"/>
      <c r="S6" s="48"/>
    </row>
    <row r="8" spans="1:19" ht="18">
      <c r="A8" s="49" t="s">
        <v>170</v>
      </c>
      <c r="B8" t="s">
        <v>171</v>
      </c>
    </row>
    <row r="10" spans="1:19" ht="18">
      <c r="A10" s="16" t="s">
        <v>172</v>
      </c>
      <c r="B10" s="17" t="s">
        <v>173</v>
      </c>
      <c r="C10" s="17"/>
    </row>
    <row r="11" spans="1:19">
      <c r="B11" s="69" t="s">
        <v>174</v>
      </c>
      <c r="C11" s="69"/>
    </row>
    <row r="12" spans="1:19">
      <c r="B12" s="28">
        <v>1</v>
      </c>
      <c r="C12" s="69" t="s">
        <v>175</v>
      </c>
    </row>
    <row r="13" spans="1:19">
      <c r="B13" s="28"/>
      <c r="C13" s="69" t="s">
        <v>176</v>
      </c>
    </row>
    <row r="14" spans="1:19">
      <c r="B14" s="28">
        <v>2</v>
      </c>
      <c r="C14" s="69" t="s">
        <v>177</v>
      </c>
    </row>
    <row r="15" spans="1:19">
      <c r="B15" s="28"/>
      <c r="C15" s="69" t="s">
        <v>178</v>
      </c>
    </row>
    <row r="16" spans="1:19">
      <c r="B16" s="28">
        <v>3</v>
      </c>
      <c r="C16" s="69" t="s">
        <v>179</v>
      </c>
    </row>
    <row r="17" spans="1:4">
      <c r="B17" s="28"/>
      <c r="C17" s="69" t="s">
        <v>180</v>
      </c>
    </row>
    <row r="18" spans="1:4">
      <c r="B18" s="28"/>
      <c r="C18" s="69" t="s">
        <v>181</v>
      </c>
    </row>
    <row r="19" spans="1:4">
      <c r="C19" s="69" t="s">
        <v>182</v>
      </c>
    </row>
    <row r="22" spans="1:4" ht="18">
      <c r="A22" s="16" t="s">
        <v>183</v>
      </c>
      <c r="B22" s="17" t="s">
        <v>184</v>
      </c>
      <c r="C22" s="17"/>
    </row>
    <row r="23" spans="1:4" ht="15">
      <c r="B23" s="69" t="s">
        <v>185</v>
      </c>
      <c r="C23" s="18"/>
    </row>
    <row r="24" spans="1:4">
      <c r="B24">
        <v>1</v>
      </c>
      <c r="C24" s="69" t="s">
        <v>186</v>
      </c>
    </row>
    <row r="25" spans="1:4">
      <c r="B25">
        <v>2</v>
      </c>
      <c r="C25" s="69" t="s">
        <v>187</v>
      </c>
    </row>
    <row r="26" spans="1:4">
      <c r="C26" s="69"/>
    </row>
    <row r="27" spans="1:4">
      <c r="B27" s="69" t="s">
        <v>188</v>
      </c>
      <c r="C27" s="69"/>
    </row>
    <row r="28" spans="1:4">
      <c r="B28">
        <v>1</v>
      </c>
      <c r="C28" s="69" t="s">
        <v>189</v>
      </c>
    </row>
    <row r="29" spans="1:4">
      <c r="C29" s="70" t="s">
        <v>190</v>
      </c>
      <c r="D29" s="69"/>
    </row>
    <row r="30" spans="1:4">
      <c r="B30">
        <v>2</v>
      </c>
      <c r="C30" s="71" t="s">
        <v>191</v>
      </c>
    </row>
    <row r="31" spans="1:4">
      <c r="C31" s="70" t="s">
        <v>192</v>
      </c>
    </row>
    <row r="32" spans="1:4">
      <c r="B32">
        <v>3</v>
      </c>
      <c r="C32" s="70" t="s">
        <v>193</v>
      </c>
    </row>
    <row r="33" spans="2:3">
      <c r="C33" s="70" t="s">
        <v>194</v>
      </c>
    </row>
    <row r="35" spans="2:3" ht="18">
      <c r="B35" s="25" t="s">
        <v>195</v>
      </c>
    </row>
    <row r="36" spans="2:3">
      <c r="B36" s="16" t="s">
        <v>172</v>
      </c>
      <c r="C36" s="69" t="s">
        <v>196</v>
      </c>
    </row>
    <row r="37" spans="2:3">
      <c r="B37" s="16" t="s">
        <v>183</v>
      </c>
      <c r="C37" s="69" t="s">
        <v>197</v>
      </c>
    </row>
    <row r="38" spans="2:3">
      <c r="B38" s="16" t="s">
        <v>198</v>
      </c>
      <c r="C38" s="69" t="s">
        <v>199</v>
      </c>
    </row>
    <row r="39" spans="2:3">
      <c r="B39" s="16" t="s">
        <v>200</v>
      </c>
      <c r="C39" t="s">
        <v>201</v>
      </c>
    </row>
    <row r="40" spans="2:3">
      <c r="B40" s="16" t="s">
        <v>202</v>
      </c>
      <c r="C40" t="s">
        <v>203</v>
      </c>
    </row>
    <row r="41" spans="2:3">
      <c r="B41" s="16" t="s">
        <v>204</v>
      </c>
      <c r="C41" t="s">
        <v>205</v>
      </c>
    </row>
    <row r="42" spans="2:3">
      <c r="B42" s="16" t="s">
        <v>206</v>
      </c>
      <c r="C42" s="69" t="s">
        <v>207</v>
      </c>
    </row>
    <row r="43" spans="2:3">
      <c r="B43" s="16" t="s">
        <v>208</v>
      </c>
      <c r="C43" s="69" t="s">
        <v>209</v>
      </c>
    </row>
    <row r="44" spans="2:3">
      <c r="B44" s="16" t="s">
        <v>210</v>
      </c>
      <c r="C44" s="69" t="s">
        <v>211</v>
      </c>
    </row>
    <row r="45" spans="2:3">
      <c r="B45" s="16" t="s">
        <v>212</v>
      </c>
      <c r="C45" s="69" t="s">
        <v>213</v>
      </c>
    </row>
    <row r="46" spans="2:3">
      <c r="B46" s="16" t="s">
        <v>214</v>
      </c>
      <c r="C46" t="s">
        <v>215</v>
      </c>
    </row>
    <row r="47" spans="2:3">
      <c r="B47" s="16" t="s">
        <v>216</v>
      </c>
      <c r="C47" t="s">
        <v>217</v>
      </c>
    </row>
    <row r="48" spans="2:3">
      <c r="B48" s="16" t="s">
        <v>218</v>
      </c>
      <c r="C48" t="s">
        <v>219</v>
      </c>
    </row>
    <row r="49" spans="1:19">
      <c r="B49" s="16" t="s">
        <v>220</v>
      </c>
      <c r="C49" t="s">
        <v>221</v>
      </c>
    </row>
    <row r="52" spans="1:19" ht="18">
      <c r="A52" s="16" t="s">
        <v>198</v>
      </c>
      <c r="B52" s="17" t="s">
        <v>222</v>
      </c>
      <c r="C52" s="17"/>
    </row>
    <row r="53" spans="1:19">
      <c r="B53" t="s">
        <v>223</v>
      </c>
    </row>
    <row r="54" spans="1:19">
      <c r="B54" s="72" t="s">
        <v>224</v>
      </c>
      <c r="C54" s="72"/>
      <c r="D54" s="72"/>
      <c r="E54" s="72"/>
      <c r="F54" s="72"/>
      <c r="G54" s="72"/>
      <c r="H54" s="72"/>
      <c r="I54" s="72"/>
      <c r="J54" s="72"/>
      <c r="K54" s="72"/>
      <c r="L54" s="72"/>
      <c r="M54" s="72"/>
      <c r="N54" s="72"/>
    </row>
    <row r="55" spans="1:19">
      <c r="B55" s="65" t="s">
        <v>225</v>
      </c>
      <c r="C55" s="31"/>
      <c r="D55" s="31"/>
      <c r="E55" s="30"/>
      <c r="F55" s="30"/>
      <c r="G55" s="30"/>
      <c r="H55" s="30"/>
      <c r="I55" s="30"/>
      <c r="J55" s="30"/>
      <c r="K55" s="30"/>
      <c r="L55" s="30"/>
      <c r="M55" s="30"/>
      <c r="N55" s="30"/>
      <c r="O55" s="30"/>
      <c r="P55" s="30"/>
      <c r="Q55" s="30"/>
      <c r="R55" s="30"/>
      <c r="S55" s="30"/>
    </row>
    <row r="56" spans="1:19">
      <c r="B56" s="65" t="s">
        <v>226</v>
      </c>
      <c r="C56" s="31"/>
      <c r="D56" s="31"/>
      <c r="E56" s="30"/>
      <c r="F56" s="30"/>
      <c r="G56" s="30"/>
      <c r="H56" s="30"/>
      <c r="I56" s="30"/>
      <c r="J56" s="30"/>
      <c r="K56" s="30"/>
      <c r="L56" s="30"/>
      <c r="M56" s="30"/>
      <c r="N56" s="30"/>
      <c r="O56" s="30"/>
      <c r="P56" s="30"/>
      <c r="Q56" s="30"/>
      <c r="R56" s="30"/>
      <c r="S56" s="30"/>
    </row>
    <row r="57" spans="1:19">
      <c r="B57" s="65" t="s">
        <v>227</v>
      </c>
      <c r="C57" s="31"/>
      <c r="D57" s="31"/>
      <c r="E57" s="30"/>
      <c r="F57" s="30"/>
      <c r="G57" s="30"/>
      <c r="H57" s="30"/>
      <c r="I57" s="30"/>
      <c r="J57" s="30"/>
      <c r="K57" s="30"/>
      <c r="L57" s="30"/>
      <c r="M57" s="30"/>
      <c r="N57" s="30"/>
      <c r="O57" s="30"/>
      <c r="P57" s="30"/>
      <c r="Q57" s="30"/>
      <c r="R57" s="30"/>
      <c r="S57" s="30"/>
    </row>
    <row r="58" spans="1:19">
      <c r="B58" s="73" t="s">
        <v>228</v>
      </c>
      <c r="C58" s="60"/>
      <c r="D58" s="60"/>
      <c r="E58" s="59"/>
      <c r="F58" s="59"/>
      <c r="G58" s="59"/>
      <c r="H58" s="59"/>
      <c r="I58" s="59"/>
      <c r="J58" s="59"/>
    </row>
    <row r="60" spans="1:19">
      <c r="C60" s="16"/>
      <c r="D60" s="16"/>
    </row>
    <row r="61" spans="1:19" ht="18">
      <c r="A61" s="16" t="s">
        <v>200</v>
      </c>
      <c r="B61" s="17" t="s">
        <v>229</v>
      </c>
      <c r="C61" s="16"/>
      <c r="D61" s="16"/>
    </row>
    <row r="62" spans="1:19">
      <c r="B62" s="16">
        <v>1</v>
      </c>
      <c r="C62" s="51" t="s">
        <v>230</v>
      </c>
      <c r="D62" s="52"/>
      <c r="E62" s="51"/>
      <c r="F62" s="51"/>
      <c r="G62" s="51"/>
      <c r="H62" s="51"/>
      <c r="I62" s="51"/>
      <c r="J62" s="51"/>
      <c r="K62" s="51"/>
      <c r="L62" s="51"/>
      <c r="M62" s="51"/>
      <c r="N62" s="51"/>
      <c r="O62" s="51"/>
      <c r="P62" s="51"/>
      <c r="Q62" s="51"/>
      <c r="R62" s="51"/>
      <c r="S62" s="51"/>
    </row>
    <row r="63" spans="1:19">
      <c r="B63" s="16"/>
      <c r="C63" s="51" t="s">
        <v>231</v>
      </c>
      <c r="D63" s="52"/>
      <c r="E63" s="51"/>
      <c r="F63" s="51"/>
      <c r="G63" s="51"/>
      <c r="H63" s="51"/>
      <c r="I63" s="51"/>
      <c r="J63" s="51"/>
      <c r="K63" s="51"/>
      <c r="L63" s="51"/>
      <c r="M63" s="51"/>
      <c r="N63" s="51"/>
      <c r="O63" s="51"/>
      <c r="P63" s="51"/>
      <c r="Q63" s="51"/>
      <c r="R63" s="51"/>
      <c r="S63" s="51"/>
    </row>
    <row r="64" spans="1:19">
      <c r="B64" s="28">
        <v>2</v>
      </c>
      <c r="C64" s="66" t="s">
        <v>232</v>
      </c>
      <c r="D64" s="74"/>
      <c r="E64" s="75"/>
      <c r="F64" s="75"/>
      <c r="G64" s="75"/>
      <c r="H64" s="75"/>
      <c r="I64" s="75"/>
      <c r="J64" s="75"/>
      <c r="K64" s="75"/>
      <c r="L64" s="75"/>
      <c r="M64" s="75"/>
      <c r="N64" s="75"/>
      <c r="O64" s="75"/>
      <c r="P64" s="75"/>
      <c r="Q64" s="75"/>
      <c r="R64" s="75"/>
      <c r="S64" s="75"/>
    </row>
    <row r="65" spans="1:19">
      <c r="B65" s="16">
        <v>3</v>
      </c>
      <c r="C65" s="81" t="s">
        <v>233</v>
      </c>
      <c r="D65" s="92"/>
      <c r="E65" s="93"/>
      <c r="F65" s="93"/>
      <c r="G65" s="93"/>
      <c r="H65" s="93"/>
      <c r="I65" s="93"/>
      <c r="J65" s="93"/>
      <c r="K65" s="93"/>
      <c r="L65" s="93"/>
      <c r="M65" s="93"/>
      <c r="N65" s="93"/>
      <c r="O65" s="93"/>
      <c r="P65" s="93"/>
      <c r="Q65" s="93"/>
      <c r="R65" s="93"/>
      <c r="S65" s="93"/>
    </row>
    <row r="66" spans="1:19">
      <c r="C66" s="16"/>
      <c r="D66" s="16"/>
    </row>
    <row r="67" spans="1:19">
      <c r="C67" s="16"/>
      <c r="D67" s="16"/>
    </row>
    <row r="68" spans="1:19" ht="18">
      <c r="A68" s="16" t="s">
        <v>202</v>
      </c>
      <c r="B68" s="17" t="s">
        <v>234</v>
      </c>
      <c r="C68" s="16"/>
      <c r="D68" s="16"/>
    </row>
    <row r="69" spans="1:19">
      <c r="B69" s="16">
        <v>1</v>
      </c>
      <c r="C69" s="69" t="s">
        <v>235</v>
      </c>
      <c r="D69" s="16"/>
    </row>
    <row r="70" spans="1:19">
      <c r="B70" s="16">
        <v>2</v>
      </c>
      <c r="C70" s="69" t="s">
        <v>236</v>
      </c>
      <c r="D70" s="16"/>
    </row>
    <row r="71" spans="1:19">
      <c r="B71" s="28">
        <v>3</v>
      </c>
      <c r="C71" t="s">
        <v>237</v>
      </c>
      <c r="D71" s="16"/>
    </row>
    <row r="72" spans="1:19">
      <c r="C72" s="16"/>
      <c r="D72" s="16"/>
    </row>
    <row r="73" spans="1:19">
      <c r="C73" s="16"/>
      <c r="D73" s="16"/>
    </row>
    <row r="74" spans="1:19" ht="18">
      <c r="A74" s="16" t="s">
        <v>204</v>
      </c>
      <c r="B74" s="17" t="s">
        <v>9</v>
      </c>
      <c r="C74" s="16"/>
      <c r="D74" s="16"/>
    </row>
    <row r="75" spans="1:19">
      <c r="B75" s="16">
        <v>1</v>
      </c>
      <c r="C75" t="s">
        <v>238</v>
      </c>
      <c r="D75" s="16"/>
    </row>
    <row r="76" spans="1:19">
      <c r="B76" s="28">
        <v>2</v>
      </c>
      <c r="C76" s="69" t="s">
        <v>239</v>
      </c>
      <c r="D76" s="16"/>
    </row>
    <row r="77" spans="1:19">
      <c r="C77" s="16"/>
      <c r="D77" s="16"/>
    </row>
    <row r="78" spans="1:19">
      <c r="C78" s="16"/>
      <c r="D78" s="16"/>
    </row>
    <row r="79" spans="1:19" ht="18">
      <c r="A79" s="16" t="s">
        <v>206</v>
      </c>
      <c r="B79" s="17" t="s">
        <v>240</v>
      </c>
      <c r="C79" s="16"/>
      <c r="D79" s="16"/>
    </row>
    <row r="80" spans="1:19">
      <c r="B80" s="16">
        <v>1</v>
      </c>
      <c r="C80" s="51" t="s">
        <v>241</v>
      </c>
      <c r="D80" s="53"/>
      <c r="E80" s="54"/>
      <c r="F80" s="54"/>
      <c r="G80" s="54"/>
      <c r="H80" s="54"/>
      <c r="I80" s="54"/>
      <c r="J80" s="54"/>
      <c r="K80" s="54"/>
      <c r="L80" s="54"/>
      <c r="M80" s="54"/>
      <c r="N80" s="54"/>
      <c r="O80" s="54"/>
      <c r="P80" s="54"/>
      <c r="Q80" s="54"/>
      <c r="R80" s="54"/>
      <c r="S80" s="54"/>
    </row>
    <row r="81" spans="1:19">
      <c r="B81" s="16">
        <v>2</v>
      </c>
      <c r="C81" s="76" t="s">
        <v>242</v>
      </c>
      <c r="D81" s="16"/>
      <c r="E81" s="16"/>
      <c r="F81" s="16"/>
      <c r="G81" s="16"/>
      <c r="H81" s="16"/>
      <c r="I81" s="16"/>
      <c r="J81" s="16"/>
      <c r="K81" s="16"/>
      <c r="L81" s="16"/>
      <c r="M81" s="16"/>
      <c r="N81" s="16"/>
      <c r="O81" s="16"/>
      <c r="P81" s="16"/>
      <c r="Q81" s="16"/>
      <c r="R81" s="16"/>
      <c r="S81" s="16"/>
    </row>
    <row r="82" spans="1:19">
      <c r="C82" s="16"/>
      <c r="D82" s="16"/>
    </row>
    <row r="83" spans="1:19">
      <c r="C83" s="16"/>
      <c r="D83" s="16"/>
    </row>
    <row r="84" spans="1:19" ht="18">
      <c r="A84" s="16" t="s">
        <v>208</v>
      </c>
      <c r="B84" s="61" t="s">
        <v>243</v>
      </c>
      <c r="C84" s="16"/>
      <c r="D84" s="16"/>
    </row>
    <row r="85" spans="1:19">
      <c r="B85" s="16">
        <v>1</v>
      </c>
      <c r="C85" s="69" t="s">
        <v>244</v>
      </c>
      <c r="D85" s="16"/>
    </row>
    <row r="86" spans="1:19">
      <c r="B86" s="28">
        <v>2</v>
      </c>
      <c r="C86" s="69" t="s">
        <v>245</v>
      </c>
      <c r="D86" s="16"/>
    </row>
    <row r="87" spans="1:19">
      <c r="C87" s="16"/>
      <c r="D87" s="16"/>
    </row>
    <row r="88" spans="1:19">
      <c r="C88" s="16"/>
      <c r="D88" s="16"/>
    </row>
    <row r="89" spans="1:19" ht="18">
      <c r="A89" s="16" t="s">
        <v>210</v>
      </c>
      <c r="B89" s="17" t="s">
        <v>246</v>
      </c>
      <c r="C89" s="16"/>
      <c r="D89" s="16"/>
    </row>
    <row r="90" spans="1:19">
      <c r="B90" s="16">
        <v>1</v>
      </c>
      <c r="C90" s="93" t="s">
        <v>247</v>
      </c>
      <c r="D90" s="92"/>
      <c r="E90" s="93"/>
      <c r="F90" s="93"/>
      <c r="G90" s="93"/>
      <c r="H90" s="93"/>
      <c r="I90" s="93"/>
      <c r="J90" s="93"/>
      <c r="K90" s="93"/>
      <c r="L90" s="93"/>
      <c r="M90" s="93"/>
      <c r="N90" s="93"/>
      <c r="O90" s="93"/>
    </row>
    <row r="91" spans="1:19">
      <c r="B91" s="16">
        <v>2</v>
      </c>
      <c r="C91" s="69" t="s">
        <v>248</v>
      </c>
      <c r="D91" s="16"/>
    </row>
    <row r="92" spans="1:19">
      <c r="B92" s="16"/>
      <c r="C92" s="69" t="s">
        <v>249</v>
      </c>
      <c r="D92" s="16"/>
    </row>
    <row r="93" spans="1:19">
      <c r="B93" s="16">
        <v>3</v>
      </c>
      <c r="C93" s="69" t="s">
        <v>250</v>
      </c>
      <c r="D93" s="16"/>
    </row>
    <row r="94" spans="1:19">
      <c r="B94" s="28">
        <v>4</v>
      </c>
      <c r="C94" s="69" t="s">
        <v>251</v>
      </c>
      <c r="D94" s="16"/>
    </row>
    <row r="96" spans="1:19" ht="25.5">
      <c r="C96" s="82" t="s">
        <v>252</v>
      </c>
      <c r="D96" s="111" t="s">
        <v>253</v>
      </c>
      <c r="E96" s="165" t="s">
        <v>254</v>
      </c>
      <c r="F96" s="166"/>
      <c r="G96" s="166"/>
      <c r="H96" s="166"/>
      <c r="I96" s="166"/>
      <c r="J96" s="166"/>
      <c r="K96" s="166"/>
      <c r="L96" s="166"/>
      <c r="M96" s="167"/>
      <c r="N96" s="29"/>
      <c r="O96" s="29"/>
      <c r="P96" s="29"/>
    </row>
    <row r="97" spans="1:20" ht="51">
      <c r="C97" s="112" t="s">
        <v>255</v>
      </c>
      <c r="D97" s="111" t="s">
        <v>256</v>
      </c>
      <c r="E97" s="165" t="s">
        <v>257</v>
      </c>
      <c r="F97" s="166"/>
      <c r="G97" s="166"/>
      <c r="H97" s="166"/>
      <c r="I97" s="166"/>
      <c r="J97" s="166"/>
      <c r="K97" s="166"/>
      <c r="L97" s="166"/>
      <c r="M97" s="167"/>
      <c r="N97" s="29"/>
      <c r="O97" s="29"/>
      <c r="P97" s="29"/>
    </row>
    <row r="98" spans="1:20" ht="25.5">
      <c r="C98" s="83" t="s">
        <v>258</v>
      </c>
      <c r="D98" s="111" t="s">
        <v>259</v>
      </c>
      <c r="E98" s="165" t="s">
        <v>260</v>
      </c>
      <c r="F98" s="166"/>
      <c r="G98" s="166"/>
      <c r="H98" s="166"/>
      <c r="I98" s="166"/>
      <c r="J98" s="166"/>
      <c r="K98" s="166"/>
      <c r="L98" s="166"/>
      <c r="M98" s="167"/>
      <c r="N98" s="29"/>
      <c r="O98" s="29"/>
      <c r="P98" s="29"/>
    </row>
    <row r="99" spans="1:20" ht="76.5">
      <c r="C99" s="67" t="s">
        <v>261</v>
      </c>
      <c r="D99" s="111" t="s">
        <v>262</v>
      </c>
      <c r="E99" s="165" t="s">
        <v>263</v>
      </c>
      <c r="F99" s="166"/>
      <c r="G99" s="166"/>
      <c r="H99" s="166"/>
      <c r="I99" s="166"/>
      <c r="J99" s="166"/>
      <c r="K99" s="166"/>
      <c r="L99" s="166"/>
      <c r="M99" s="167"/>
      <c r="N99" s="29"/>
      <c r="O99" s="29"/>
      <c r="P99" s="29"/>
    </row>
    <row r="100" spans="1:20" ht="63.75">
      <c r="C100" s="67" t="s">
        <v>264</v>
      </c>
      <c r="D100" s="111" t="s">
        <v>265</v>
      </c>
      <c r="E100" s="165" t="s">
        <v>266</v>
      </c>
      <c r="F100" s="166"/>
      <c r="G100" s="166"/>
      <c r="H100" s="166"/>
      <c r="I100" s="166"/>
      <c r="J100" s="166"/>
      <c r="K100" s="166"/>
      <c r="L100" s="166"/>
      <c r="M100" s="167"/>
      <c r="N100" s="80"/>
      <c r="O100" s="80"/>
      <c r="P100" s="80"/>
    </row>
    <row r="101" spans="1:20" ht="51">
      <c r="C101" s="113" t="s">
        <v>267</v>
      </c>
      <c r="D101" s="111" t="s">
        <v>268</v>
      </c>
      <c r="E101" s="165" t="s">
        <v>269</v>
      </c>
      <c r="F101" s="166"/>
      <c r="G101" s="166"/>
      <c r="H101" s="166"/>
      <c r="I101" s="166"/>
      <c r="J101" s="166"/>
      <c r="K101" s="166"/>
      <c r="L101" s="166"/>
      <c r="M101" s="167"/>
      <c r="N101" s="80"/>
      <c r="O101" s="80"/>
      <c r="P101" s="80"/>
    </row>
    <row r="104" spans="1:20" ht="18">
      <c r="A104" s="16" t="s">
        <v>212</v>
      </c>
      <c r="B104" s="62" t="s">
        <v>270</v>
      </c>
      <c r="C104" s="17"/>
    </row>
    <row r="105" spans="1:20">
      <c r="B105" s="55">
        <v>1</v>
      </c>
      <c r="C105" s="84" t="s">
        <v>271</v>
      </c>
    </row>
    <row r="106" spans="1:20" ht="12" customHeight="1">
      <c r="B106" s="68">
        <v>2</v>
      </c>
      <c r="C106" s="43" t="s">
        <v>272</v>
      </c>
      <c r="D106" s="43"/>
      <c r="E106" s="43"/>
      <c r="F106" s="43"/>
      <c r="G106" s="43"/>
      <c r="H106" s="43"/>
      <c r="I106" s="43"/>
      <c r="J106" s="43"/>
      <c r="K106" s="43"/>
      <c r="L106" s="43"/>
      <c r="M106" s="43"/>
      <c r="N106" s="43"/>
      <c r="O106" s="43"/>
      <c r="P106" s="43"/>
      <c r="Q106" s="43"/>
      <c r="R106" s="43"/>
      <c r="S106" s="43"/>
      <c r="T106" s="43"/>
    </row>
    <row r="107" spans="1:20" ht="12" customHeight="1">
      <c r="B107" s="68"/>
      <c r="C107" s="43" t="s">
        <v>273</v>
      </c>
      <c r="D107" s="43"/>
      <c r="E107" s="43"/>
      <c r="F107" s="43"/>
      <c r="G107" s="43"/>
      <c r="H107" s="43"/>
      <c r="I107" s="43"/>
      <c r="J107" s="43"/>
      <c r="K107" s="43"/>
      <c r="L107" s="43"/>
      <c r="M107" s="43"/>
      <c r="N107" s="43"/>
      <c r="O107" s="43"/>
      <c r="P107" s="43"/>
      <c r="Q107" s="43"/>
      <c r="R107" s="43"/>
      <c r="S107" s="43"/>
      <c r="T107" s="43"/>
    </row>
    <row r="108" spans="1:20" ht="12" customHeight="1">
      <c r="B108" s="56">
        <v>3</v>
      </c>
      <c r="C108" s="32" t="s">
        <v>274</v>
      </c>
      <c r="D108" s="33"/>
      <c r="E108" s="33"/>
      <c r="F108" s="33"/>
      <c r="G108" s="33"/>
      <c r="H108" s="33"/>
      <c r="I108" s="33"/>
      <c r="J108" s="33"/>
      <c r="K108" s="33"/>
      <c r="L108" s="33"/>
      <c r="M108" s="33"/>
      <c r="N108" s="33"/>
      <c r="O108" s="33"/>
      <c r="P108" s="33"/>
      <c r="Q108" s="33"/>
      <c r="R108" s="33"/>
      <c r="S108" s="33"/>
      <c r="T108" s="33"/>
    </row>
    <row r="109" spans="1:20" ht="12" customHeight="1">
      <c r="B109" s="56"/>
      <c r="C109" s="32" t="s">
        <v>275</v>
      </c>
      <c r="D109" s="33"/>
      <c r="E109" s="33"/>
      <c r="F109" s="33"/>
      <c r="G109" s="33"/>
      <c r="H109" s="33"/>
      <c r="I109" s="33"/>
      <c r="J109" s="33"/>
      <c r="K109" s="33"/>
      <c r="L109" s="33"/>
      <c r="M109" s="33"/>
      <c r="N109" s="33"/>
      <c r="O109" s="33"/>
      <c r="P109" s="33"/>
      <c r="Q109" s="33"/>
      <c r="R109" s="33"/>
      <c r="S109" s="33"/>
      <c r="T109" s="33"/>
    </row>
    <row r="110" spans="1:20">
      <c r="B110" s="16">
        <v>4</v>
      </c>
      <c r="C110" s="69" t="s">
        <v>276</v>
      </c>
      <c r="D110" s="16"/>
    </row>
    <row r="111" spans="1:20">
      <c r="B111" s="16">
        <v>5</v>
      </c>
      <c r="C111" s="69" t="s">
        <v>277</v>
      </c>
      <c r="D111" s="16"/>
    </row>
    <row r="114" spans="1:15" ht="18">
      <c r="A114" s="16" t="s">
        <v>278</v>
      </c>
      <c r="B114" s="17" t="s">
        <v>279</v>
      </c>
      <c r="C114" s="16"/>
      <c r="D114" s="16"/>
    </row>
    <row r="115" spans="1:15">
      <c r="B115" t="s">
        <v>280</v>
      </c>
      <c r="C115" s="16"/>
      <c r="D115" s="16"/>
    </row>
    <row r="116" spans="1:15">
      <c r="B116" s="69" t="s">
        <v>281</v>
      </c>
      <c r="C116" s="16"/>
      <c r="D116" s="16"/>
    </row>
    <row r="117" spans="1:15" ht="13.5" thickBot="1"/>
    <row r="118" spans="1:15" ht="17.25" thickTop="1" thickBot="1">
      <c r="B118" s="168" t="s">
        <v>282</v>
      </c>
      <c r="C118" s="169"/>
      <c r="D118" s="170" t="s">
        <v>283</v>
      </c>
      <c r="E118" s="169"/>
      <c r="F118" s="170" t="s">
        <v>2</v>
      </c>
      <c r="G118" s="171"/>
      <c r="H118" s="171"/>
      <c r="I118" s="171"/>
      <c r="J118" s="171"/>
      <c r="K118" s="171"/>
      <c r="L118" s="171"/>
      <c r="M118" s="171"/>
      <c r="N118" s="172"/>
    </row>
    <row r="119" spans="1:15" ht="26.1" customHeight="1" thickTop="1" thickBot="1">
      <c r="B119" s="173" t="s">
        <v>284</v>
      </c>
      <c r="C119" s="174"/>
      <c r="D119" s="175" t="s">
        <v>285</v>
      </c>
      <c r="E119" s="176"/>
      <c r="F119" s="173" t="s">
        <v>286</v>
      </c>
      <c r="G119" s="177"/>
      <c r="H119" s="177"/>
      <c r="I119" s="177"/>
      <c r="J119" s="177"/>
      <c r="K119" s="177"/>
      <c r="L119" s="177"/>
      <c r="M119" s="177"/>
      <c r="N119" s="174"/>
    </row>
    <row r="120" spans="1:15" ht="30.95" customHeight="1" thickBot="1">
      <c r="B120" s="184" t="s">
        <v>287</v>
      </c>
      <c r="C120" s="185"/>
      <c r="D120" s="186" t="s">
        <v>288</v>
      </c>
      <c r="E120" s="187"/>
      <c r="F120" s="88" t="s">
        <v>289</v>
      </c>
      <c r="G120" s="89"/>
      <c r="H120" s="89"/>
      <c r="I120" s="89"/>
      <c r="J120" s="89"/>
      <c r="K120" s="89"/>
      <c r="L120" s="89"/>
      <c r="M120" s="89"/>
      <c r="N120" s="90"/>
    </row>
    <row r="121" spans="1:15" ht="269.45" customHeight="1" thickBot="1">
      <c r="B121" s="184" t="s">
        <v>290</v>
      </c>
      <c r="C121" s="185"/>
      <c r="D121" s="85" t="s">
        <v>291</v>
      </c>
      <c r="E121" s="86" t="s">
        <v>292</v>
      </c>
      <c r="F121" s="184" t="s">
        <v>293</v>
      </c>
      <c r="G121" s="188"/>
      <c r="H121" s="188"/>
      <c r="I121" s="188"/>
      <c r="J121" s="188"/>
      <c r="K121" s="188"/>
      <c r="L121" s="188"/>
      <c r="M121" s="188"/>
      <c r="N121" s="185"/>
    </row>
    <row r="122" spans="1:15" ht="64.5" thickBot="1">
      <c r="B122" s="123" t="s">
        <v>294</v>
      </c>
      <c r="C122" s="87"/>
      <c r="D122" s="114" t="s">
        <v>295</v>
      </c>
      <c r="E122" s="86" t="s">
        <v>296</v>
      </c>
      <c r="F122" s="189" t="s">
        <v>297</v>
      </c>
      <c r="G122" s="190"/>
      <c r="H122" s="190"/>
      <c r="I122" s="190"/>
      <c r="J122" s="190"/>
      <c r="K122" s="190"/>
      <c r="L122" s="190"/>
      <c r="M122" s="190"/>
      <c r="N122" s="191"/>
    </row>
    <row r="123" spans="1:15" ht="66" customHeight="1" thickTop="1" thickBot="1">
      <c r="B123" s="123" t="s">
        <v>298</v>
      </c>
      <c r="C123" s="87"/>
      <c r="D123" s="192" t="s">
        <v>264</v>
      </c>
      <c r="E123" s="193"/>
      <c r="F123" s="194" t="s">
        <v>299</v>
      </c>
      <c r="G123" s="195"/>
      <c r="H123" s="195"/>
      <c r="I123" s="195"/>
      <c r="J123" s="195"/>
      <c r="K123" s="195"/>
      <c r="L123" s="195"/>
      <c r="M123" s="195"/>
      <c r="N123" s="196"/>
    </row>
    <row r="124" spans="1:15" ht="13.35" customHeight="1" thickTop="1" thickBot="1">
      <c r="B124" s="91" t="s">
        <v>300</v>
      </c>
      <c r="C124" s="90"/>
      <c r="D124" s="178" t="s">
        <v>267</v>
      </c>
      <c r="E124" s="179"/>
      <c r="F124" s="180" t="s">
        <v>301</v>
      </c>
      <c r="G124" s="181"/>
      <c r="H124" s="181"/>
      <c r="I124" s="181"/>
      <c r="J124" s="181"/>
      <c r="K124" s="181"/>
      <c r="L124" s="181"/>
      <c r="M124" s="181"/>
      <c r="N124" s="182"/>
    </row>
    <row r="127" spans="1:15" ht="18">
      <c r="A127" s="16" t="s">
        <v>302</v>
      </c>
      <c r="B127" s="17" t="s">
        <v>303</v>
      </c>
    </row>
    <row r="128" spans="1:15" ht="114.95" customHeight="1">
      <c r="B128" s="183" t="s">
        <v>304</v>
      </c>
      <c r="C128" s="183"/>
      <c r="D128" s="183"/>
      <c r="E128" s="183"/>
      <c r="F128" s="183"/>
      <c r="G128" s="183"/>
      <c r="H128" s="183"/>
      <c r="I128" s="183"/>
      <c r="J128" s="183"/>
      <c r="K128" s="183"/>
      <c r="L128" s="183"/>
      <c r="M128" s="183"/>
      <c r="N128" s="183"/>
      <c r="O128" s="183"/>
    </row>
    <row r="129" spans="2:15">
      <c r="B129" s="122"/>
      <c r="C129" s="122"/>
      <c r="D129" s="122"/>
      <c r="E129" s="122"/>
      <c r="F129" s="122"/>
      <c r="G129" s="122"/>
      <c r="H129" s="122"/>
      <c r="I129" s="122"/>
      <c r="J129" s="122"/>
      <c r="K129" s="122"/>
      <c r="L129" s="122"/>
      <c r="M129" s="122"/>
      <c r="N129" s="122"/>
      <c r="O129" s="122"/>
    </row>
    <row r="130" spans="2:15">
      <c r="B130" s="183" t="s">
        <v>305</v>
      </c>
      <c r="C130" s="183"/>
      <c r="D130" s="183"/>
      <c r="E130" s="183"/>
      <c r="F130" s="183"/>
      <c r="G130" s="183"/>
      <c r="H130" s="183"/>
      <c r="I130" s="183"/>
      <c r="J130" s="183"/>
      <c r="K130" s="183"/>
      <c r="L130" s="183"/>
      <c r="M130" s="183"/>
      <c r="N130" s="183"/>
      <c r="O130" s="183"/>
    </row>
    <row r="131" spans="2:15">
      <c r="C131" s="69"/>
    </row>
    <row r="132" spans="2:15">
      <c r="B132" s="69"/>
    </row>
    <row r="137" spans="2:15">
      <c r="C137" s="16"/>
    </row>
    <row r="138" spans="2:15">
      <c r="C138" s="16"/>
    </row>
    <row r="139" spans="2:15">
      <c r="C139" s="16"/>
    </row>
    <row r="161" spans="2:2">
      <c r="B161" s="16"/>
    </row>
    <row r="162" spans="2:2">
      <c r="B162" s="16"/>
    </row>
  </sheetData>
  <mergeCells count="23">
    <mergeCell ref="D124:E124"/>
    <mergeCell ref="F124:N124"/>
    <mergeCell ref="B128:O128"/>
    <mergeCell ref="B130:O130"/>
    <mergeCell ref="B120:C120"/>
    <mergeCell ref="D120:E120"/>
    <mergeCell ref="B121:C121"/>
    <mergeCell ref="F121:N121"/>
    <mergeCell ref="F122:N122"/>
    <mergeCell ref="D123:E123"/>
    <mergeCell ref="F123:N123"/>
    <mergeCell ref="B118:C118"/>
    <mergeCell ref="D118:E118"/>
    <mergeCell ref="F118:N118"/>
    <mergeCell ref="B119:C119"/>
    <mergeCell ref="D119:E119"/>
    <mergeCell ref="F119:N119"/>
    <mergeCell ref="E101:M101"/>
    <mergeCell ref="E96:M96"/>
    <mergeCell ref="E97:M97"/>
    <mergeCell ref="E98:M98"/>
    <mergeCell ref="E99:M99"/>
    <mergeCell ref="E100:M100"/>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85B75-DE8F-4306-A5FC-B050F4C4342F}">
  <dimension ref="A1:R152"/>
  <sheetViews>
    <sheetView showGridLines="0" zoomScale="90" zoomScaleNormal="90" workbookViewId="0">
      <pane xSplit="2" ySplit="4" topLeftCell="C5" activePane="bottomRight" state="frozen"/>
      <selection pane="topRight" activeCell="C1" sqref="C1"/>
      <selection pane="bottomLeft" activeCell="A5" sqref="A5"/>
      <selection pane="bottomRight" activeCell="A5" sqref="A5"/>
    </sheetView>
  </sheetViews>
  <sheetFormatPr defaultColWidth="11.42578125" defaultRowHeight="15.75"/>
  <cols>
    <col min="1" max="1" width="15.42578125" style="15" customWidth="1"/>
    <col min="2" max="2" width="60.42578125" style="1" customWidth="1"/>
    <col min="3" max="3" width="58.42578125" style="1" customWidth="1"/>
    <col min="4" max="7" width="3.42578125" style="1" customWidth="1"/>
    <col min="8" max="8" width="20.42578125" style="1" customWidth="1"/>
    <col min="9" max="9" width="6.42578125" style="1" customWidth="1"/>
    <col min="10" max="10" width="84.42578125" style="20" customWidth="1"/>
    <col min="11" max="12" width="7.42578125" style="23" customWidth="1"/>
    <col min="13" max="15" width="11.42578125" style="4"/>
    <col min="16" max="17" width="20.42578125" style="97" customWidth="1"/>
    <col min="18" max="18" width="20.42578125" style="98" customWidth="1"/>
    <col min="19" max="16384" width="11.42578125" style="4"/>
  </cols>
  <sheetData>
    <row r="1" spans="1:18" s="11" customFormat="1" ht="24" thickBot="1">
      <c r="A1" s="142" t="s">
        <v>0</v>
      </c>
      <c r="B1" s="143"/>
      <c r="C1" s="143"/>
      <c r="D1" s="143"/>
      <c r="E1" s="143"/>
      <c r="F1" s="143"/>
      <c r="G1" s="143"/>
      <c r="H1" s="143"/>
      <c r="I1" s="144"/>
      <c r="J1" s="19"/>
      <c r="K1" s="22"/>
      <c r="L1" s="22"/>
      <c r="P1" s="97" t="s">
        <v>1</v>
      </c>
      <c r="Q1" s="97" t="s">
        <v>2</v>
      </c>
      <c r="R1" s="98" t="s">
        <v>3</v>
      </c>
    </row>
    <row r="2" spans="1:18" ht="19.5" thickBot="1">
      <c r="A2" s="14"/>
      <c r="B2" s="78"/>
      <c r="C2" s="3"/>
      <c r="D2" s="2"/>
      <c r="E2" s="2"/>
      <c r="F2" s="2"/>
      <c r="G2" s="2"/>
      <c r="H2" s="3"/>
      <c r="I2" s="3"/>
      <c r="J2" s="19"/>
      <c r="K2" s="14"/>
      <c r="L2" s="14"/>
      <c r="P2" s="99" t="str">
        <f t="shared" ref="P2:P65" si="0">IF(NOT(R2=""),R2,IF(Q2="",P1,Q2))</f>
        <v>Always include</v>
      </c>
      <c r="Q2" s="99" t="str">
        <f t="shared" ref="Q2:Q65" si="1">LEFT(A2,12)</f>
        <v/>
      </c>
      <c r="R2" s="98" t="s">
        <v>3</v>
      </c>
    </row>
    <row r="3" spans="1:18" ht="18.75">
      <c r="A3" s="57" t="s">
        <v>4</v>
      </c>
      <c r="B3" s="12" t="s">
        <v>5</v>
      </c>
      <c r="C3" s="12" t="s">
        <v>6</v>
      </c>
      <c r="D3" s="145" t="s">
        <v>7</v>
      </c>
      <c r="E3" s="147" t="s">
        <v>8</v>
      </c>
      <c r="F3" s="145" t="s">
        <v>9</v>
      </c>
      <c r="G3" s="145" t="s">
        <v>240</v>
      </c>
      <c r="H3" s="149" t="s">
        <v>11</v>
      </c>
      <c r="I3" s="151" t="s">
        <v>12</v>
      </c>
      <c r="J3" s="131" t="s">
        <v>13</v>
      </c>
      <c r="K3" s="153" t="s">
        <v>14</v>
      </c>
      <c r="L3" s="155" t="s">
        <v>15</v>
      </c>
      <c r="P3" s="99" t="str">
        <f t="shared" si="0"/>
        <v>Always include</v>
      </c>
      <c r="Q3" s="99" t="str">
        <f t="shared" si="1"/>
        <v>Component</v>
      </c>
      <c r="R3" s="98" t="s">
        <v>3</v>
      </c>
    </row>
    <row r="4" spans="1:18" ht="63.75">
      <c r="A4" s="27" t="s">
        <v>16</v>
      </c>
      <c r="B4" s="58" t="s">
        <v>17</v>
      </c>
      <c r="C4" s="58" t="s">
        <v>18</v>
      </c>
      <c r="D4" s="146"/>
      <c r="E4" s="148"/>
      <c r="F4" s="146"/>
      <c r="G4" s="146"/>
      <c r="H4" s="150"/>
      <c r="I4" s="152"/>
      <c r="J4" s="132"/>
      <c r="K4" s="154"/>
      <c r="L4" s="156"/>
      <c r="P4" s="99" t="str">
        <f t="shared" si="0"/>
        <v>Always include</v>
      </c>
      <c r="Q4" s="99" t="str">
        <f t="shared" si="1"/>
        <v>Implementati</v>
      </c>
      <c r="R4" s="98" t="s">
        <v>3</v>
      </c>
    </row>
    <row r="5" spans="1:18" s="10" customFormat="1" ht="47.25">
      <c r="A5" s="21" t="s">
        <v>19</v>
      </c>
      <c r="B5" s="79" t="s">
        <v>20</v>
      </c>
      <c r="C5" s="117" t="s">
        <v>21</v>
      </c>
      <c r="D5" s="36"/>
      <c r="E5" s="36"/>
      <c r="F5" s="36"/>
      <c r="G5" s="36"/>
      <c r="H5" s="36"/>
      <c r="I5" s="36"/>
      <c r="J5" s="63"/>
      <c r="K5" s="133" t="s">
        <v>22</v>
      </c>
      <c r="L5" s="139" t="s">
        <v>23</v>
      </c>
      <c r="P5" s="99" t="str">
        <f t="shared" si="0"/>
        <v>Always include</v>
      </c>
      <c r="Q5" s="99" t="str">
        <f t="shared" si="1"/>
        <v>PR 2.2</v>
      </c>
      <c r="R5" s="98" t="s">
        <v>3</v>
      </c>
    </row>
    <row r="6" spans="1:18" s="10" customFormat="1" ht="38.25">
      <c r="A6" s="101"/>
      <c r="B6" s="102" t="s">
        <v>24</v>
      </c>
      <c r="C6" s="103"/>
      <c r="D6" s="104"/>
      <c r="E6" s="104"/>
      <c r="F6" s="104"/>
      <c r="G6" s="104"/>
      <c r="H6" s="104"/>
      <c r="I6" s="104"/>
      <c r="J6" s="105" t="s">
        <v>25</v>
      </c>
      <c r="K6" s="134"/>
      <c r="L6" s="140"/>
      <c r="P6" s="99" t="str">
        <f t="shared" si="0"/>
        <v>Value</v>
      </c>
      <c r="Q6" s="99" t="str">
        <f t="shared" si="1"/>
        <v/>
      </c>
      <c r="R6" s="98" t="s">
        <v>26</v>
      </c>
    </row>
    <row r="7" spans="1:18" s="5" customFormat="1" ht="12.75">
      <c r="A7" s="197" t="s">
        <v>306</v>
      </c>
      <c r="B7" s="24"/>
      <c r="C7" s="24"/>
      <c r="D7" s="26"/>
      <c r="E7" s="26"/>
      <c r="F7" s="26"/>
      <c r="G7" s="26"/>
      <c r="H7" s="50"/>
      <c r="I7" s="200"/>
      <c r="J7" s="63"/>
      <c r="K7" s="134"/>
      <c r="L7" s="140"/>
      <c r="P7" s="99" t="str">
        <f t="shared" si="0"/>
        <v>Proc. Doc.</v>
      </c>
      <c r="Q7" s="99" t="str">
        <f t="shared" si="1"/>
        <v>Proc. Doc.</v>
      </c>
      <c r="R7" s="98"/>
    </row>
    <row r="8" spans="1:18" s="5" customFormat="1" ht="12.75">
      <c r="A8" s="198"/>
      <c r="B8" s="24"/>
      <c r="C8" s="24"/>
      <c r="D8" s="26"/>
      <c r="E8" s="26"/>
      <c r="F8" s="26"/>
      <c r="G8" s="26"/>
      <c r="H8" s="50"/>
      <c r="I8" s="201"/>
      <c r="J8" s="63"/>
      <c r="K8" s="134"/>
      <c r="L8" s="140"/>
      <c r="P8" s="99" t="str">
        <f t="shared" si="0"/>
        <v>Proc. Doc.</v>
      </c>
      <c r="Q8" s="99" t="str">
        <f t="shared" si="1"/>
        <v/>
      </c>
      <c r="R8" s="98"/>
    </row>
    <row r="9" spans="1:18" s="5" customFormat="1" ht="12.75">
      <c r="A9" s="199"/>
      <c r="B9" s="24"/>
      <c r="C9" s="24"/>
      <c r="D9" s="26"/>
      <c r="E9" s="26"/>
      <c r="F9" s="26"/>
      <c r="G9" s="26"/>
      <c r="H9" s="50"/>
      <c r="I9" s="202"/>
      <c r="J9" s="63"/>
      <c r="K9" s="134"/>
      <c r="L9" s="140"/>
      <c r="P9" s="99" t="str">
        <f t="shared" si="0"/>
        <v>Proc. Doc.</v>
      </c>
      <c r="Q9" s="99" t="str">
        <f t="shared" si="1"/>
        <v/>
      </c>
      <c r="R9" s="98"/>
    </row>
    <row r="10" spans="1:18" s="5" customFormat="1" ht="25.5">
      <c r="A10" s="197" t="s">
        <v>307</v>
      </c>
      <c r="B10" s="24"/>
      <c r="C10" s="24" t="s">
        <v>308</v>
      </c>
      <c r="D10" s="26"/>
      <c r="E10" s="26"/>
      <c r="F10" s="26"/>
      <c r="G10" s="26"/>
      <c r="H10" s="50"/>
      <c r="I10" s="203"/>
      <c r="J10" s="63"/>
      <c r="K10" s="134"/>
      <c r="L10" s="140"/>
      <c r="P10" s="99" t="str">
        <f t="shared" si="0"/>
        <v>Org-Level Im</v>
      </c>
      <c r="Q10" s="99" t="str">
        <f t="shared" si="1"/>
        <v>Org-Level Im</v>
      </c>
      <c r="R10" s="98"/>
    </row>
    <row r="11" spans="1:18" s="5" customFormat="1" ht="12.75">
      <c r="A11" s="198"/>
      <c r="B11" s="24"/>
      <c r="C11" s="24"/>
      <c r="D11" s="26"/>
      <c r="E11" s="26"/>
      <c r="F11" s="26"/>
      <c r="G11" s="26"/>
      <c r="H11" s="50"/>
      <c r="I11" s="204"/>
      <c r="J11" s="63"/>
      <c r="K11" s="134"/>
      <c r="L11" s="140"/>
      <c r="P11" s="99" t="str">
        <f t="shared" si="0"/>
        <v>Org-Level Im</v>
      </c>
      <c r="Q11" s="99" t="str">
        <f t="shared" si="1"/>
        <v/>
      </c>
      <c r="R11" s="98"/>
    </row>
    <row r="12" spans="1:18" s="5" customFormat="1" ht="12.75">
      <c r="A12" s="199"/>
      <c r="B12" s="24"/>
      <c r="C12" s="24"/>
      <c r="D12" s="26"/>
      <c r="E12" s="26"/>
      <c r="F12" s="26"/>
      <c r="G12" s="26"/>
      <c r="H12" s="50"/>
      <c r="I12" s="205"/>
      <c r="J12" s="63"/>
      <c r="K12" s="134"/>
      <c r="L12" s="140"/>
      <c r="P12" s="99" t="str">
        <f t="shared" si="0"/>
        <v>Org-Level Im</v>
      </c>
      <c r="Q12" s="99" t="str">
        <f t="shared" si="1"/>
        <v/>
      </c>
      <c r="R12" s="98"/>
    </row>
    <row r="13" spans="1:18" s="5" customFormat="1" ht="12.75">
      <c r="A13" s="128" t="s">
        <v>309</v>
      </c>
      <c r="B13" s="24"/>
      <c r="C13" s="24"/>
      <c r="D13" s="26"/>
      <c r="E13" s="26"/>
      <c r="F13" s="26"/>
      <c r="G13" s="26"/>
      <c r="H13" s="50"/>
      <c r="I13" s="129"/>
      <c r="J13" s="63"/>
      <c r="K13" s="134"/>
      <c r="L13" s="140"/>
      <c r="P13" s="99" t="str">
        <f t="shared" si="0"/>
        <v>&lt;DEV #1&gt;</v>
      </c>
      <c r="Q13" s="99" t="str">
        <f t="shared" si="1"/>
        <v>&lt;DEV #1&gt;</v>
      </c>
      <c r="R13" s="98"/>
    </row>
    <row r="14" spans="1:18" s="5" customFormat="1" ht="12.75">
      <c r="A14" s="128"/>
      <c r="B14" s="24"/>
      <c r="C14" s="24"/>
      <c r="D14" s="26"/>
      <c r="E14" s="26"/>
      <c r="F14" s="26"/>
      <c r="G14" s="26"/>
      <c r="H14" s="50"/>
      <c r="I14" s="129"/>
      <c r="J14" s="63"/>
      <c r="K14" s="134"/>
      <c r="L14" s="140"/>
      <c r="P14" s="99" t="str">
        <f t="shared" si="0"/>
        <v>&lt;DEV #1&gt;</v>
      </c>
      <c r="Q14" s="99" t="str">
        <f t="shared" si="1"/>
        <v/>
      </c>
      <c r="R14" s="98"/>
    </row>
    <row r="15" spans="1:18" s="5" customFormat="1" ht="12.75">
      <c r="A15" s="128"/>
      <c r="B15" s="24"/>
      <c r="C15" s="24"/>
      <c r="D15" s="26"/>
      <c r="E15" s="26"/>
      <c r="F15" s="26"/>
      <c r="G15" s="26"/>
      <c r="H15" s="50"/>
      <c r="I15" s="129"/>
      <c r="J15" s="63"/>
      <c r="K15" s="134"/>
      <c r="L15" s="140"/>
      <c r="P15" s="99" t="str">
        <f t="shared" si="0"/>
        <v>&lt;DEV #1&gt;</v>
      </c>
      <c r="Q15" s="99" t="str">
        <f t="shared" si="1"/>
        <v/>
      </c>
      <c r="R15" s="98"/>
    </row>
    <row r="16" spans="1:18" s="5" customFormat="1" ht="12.75">
      <c r="A16" s="128"/>
      <c r="B16" s="24"/>
      <c r="C16" s="24"/>
      <c r="D16" s="26"/>
      <c r="E16" s="26"/>
      <c r="F16" s="26"/>
      <c r="G16" s="26"/>
      <c r="H16" s="50"/>
      <c r="I16" s="129"/>
      <c r="J16" s="63"/>
      <c r="K16" s="134"/>
      <c r="L16" s="140"/>
      <c r="P16" s="99" t="str">
        <f t="shared" si="0"/>
        <v>&lt;DEV #1&gt;</v>
      </c>
      <c r="Q16" s="99" t="str">
        <f t="shared" si="1"/>
        <v/>
      </c>
      <c r="R16" s="98"/>
    </row>
    <row r="17" spans="1:18" s="5" customFormat="1" ht="12.75">
      <c r="A17" s="128"/>
      <c r="B17" s="24"/>
      <c r="C17" s="24"/>
      <c r="D17" s="26"/>
      <c r="E17" s="26"/>
      <c r="F17" s="26"/>
      <c r="G17" s="26"/>
      <c r="H17" s="50"/>
      <c r="I17" s="129"/>
      <c r="J17" s="63"/>
      <c r="K17" s="134"/>
      <c r="L17" s="140"/>
      <c r="P17" s="99" t="str">
        <f t="shared" si="0"/>
        <v>&lt;DEV #1&gt;</v>
      </c>
      <c r="Q17" s="99" t="str">
        <f t="shared" si="1"/>
        <v/>
      </c>
      <c r="R17" s="98"/>
    </row>
    <row r="18" spans="1:18" s="5" customFormat="1" ht="12.75">
      <c r="A18" s="128" t="s">
        <v>310</v>
      </c>
      <c r="B18" s="24"/>
      <c r="C18" s="24"/>
      <c r="D18" s="26"/>
      <c r="E18" s="26"/>
      <c r="F18" s="26"/>
      <c r="G18" s="26"/>
      <c r="H18" s="50"/>
      <c r="I18" s="129"/>
      <c r="J18" s="63"/>
      <c r="K18" s="134"/>
      <c r="L18" s="140"/>
      <c r="P18" s="99" t="str">
        <f t="shared" si="0"/>
        <v>&lt;DEV #2&gt;</v>
      </c>
      <c r="Q18" s="99" t="str">
        <f t="shared" si="1"/>
        <v>&lt;DEV #2&gt;</v>
      </c>
      <c r="R18" s="98"/>
    </row>
    <row r="19" spans="1:18" s="5" customFormat="1" ht="12.75">
      <c r="A19" s="128"/>
      <c r="B19" s="24"/>
      <c r="C19" s="24"/>
      <c r="D19" s="26"/>
      <c r="E19" s="26"/>
      <c r="F19" s="26"/>
      <c r="G19" s="26"/>
      <c r="H19" s="50"/>
      <c r="I19" s="129"/>
      <c r="J19" s="63"/>
      <c r="K19" s="134"/>
      <c r="L19" s="140"/>
      <c r="P19" s="99" t="str">
        <f t="shared" si="0"/>
        <v>&lt;DEV #2&gt;</v>
      </c>
      <c r="Q19" s="99" t="str">
        <f t="shared" si="1"/>
        <v/>
      </c>
      <c r="R19" s="98"/>
    </row>
    <row r="20" spans="1:18" s="5" customFormat="1" ht="12.75">
      <c r="A20" s="128"/>
      <c r="B20" s="24"/>
      <c r="C20" s="24"/>
      <c r="D20" s="26"/>
      <c r="E20" s="26"/>
      <c r="F20" s="26"/>
      <c r="G20" s="26"/>
      <c r="H20" s="50"/>
      <c r="I20" s="129"/>
      <c r="J20" s="63"/>
      <c r="K20" s="134"/>
      <c r="L20" s="140"/>
      <c r="P20" s="99" t="str">
        <f t="shared" si="0"/>
        <v>&lt;DEV #2&gt;</v>
      </c>
      <c r="Q20" s="99" t="str">
        <f t="shared" si="1"/>
        <v/>
      </c>
      <c r="R20" s="98"/>
    </row>
    <row r="21" spans="1:18" s="5" customFormat="1" ht="12.75">
      <c r="A21" s="128"/>
      <c r="B21" s="24"/>
      <c r="C21" s="24"/>
      <c r="D21" s="26"/>
      <c r="E21" s="26"/>
      <c r="F21" s="26"/>
      <c r="G21" s="26"/>
      <c r="H21" s="50"/>
      <c r="I21" s="129"/>
      <c r="J21" s="63"/>
      <c r="K21" s="134"/>
      <c r="L21" s="140"/>
      <c r="P21" s="99" t="str">
        <f t="shared" si="0"/>
        <v>&lt;DEV #2&gt;</v>
      </c>
      <c r="Q21" s="99" t="str">
        <f t="shared" si="1"/>
        <v/>
      </c>
      <c r="R21" s="98"/>
    </row>
    <row r="22" spans="1:18" s="5" customFormat="1" ht="12.75">
      <c r="A22" s="128"/>
      <c r="B22" s="24"/>
      <c r="C22" s="24"/>
      <c r="D22" s="26"/>
      <c r="E22" s="26"/>
      <c r="F22" s="26"/>
      <c r="G22" s="26"/>
      <c r="H22" s="50"/>
      <c r="I22" s="129"/>
      <c r="J22" s="63"/>
      <c r="K22" s="135"/>
      <c r="L22" s="141"/>
      <c r="P22" s="99" t="str">
        <f t="shared" si="0"/>
        <v>&lt;DEV #2&gt;</v>
      </c>
      <c r="Q22" s="99" t="str">
        <f t="shared" si="1"/>
        <v/>
      </c>
      <c r="R22" s="98"/>
    </row>
    <row r="23" spans="1:18" s="5" customFormat="1" ht="12.75">
      <c r="A23" s="130" t="s">
        <v>311</v>
      </c>
      <c r="B23" s="24"/>
      <c r="C23" s="24"/>
      <c r="D23" s="26"/>
      <c r="E23" s="26"/>
      <c r="F23" s="26"/>
      <c r="G23" s="26"/>
      <c r="H23" s="50"/>
      <c r="I23" s="129"/>
      <c r="J23" s="63"/>
      <c r="K23" s="139" t="s">
        <v>23</v>
      </c>
      <c r="L23" s="136" t="s">
        <v>45</v>
      </c>
      <c r="P23" s="99" t="str">
        <f t="shared" si="0"/>
        <v>&lt;SVC #1&gt;</v>
      </c>
      <c r="Q23" s="99" t="str">
        <f t="shared" si="1"/>
        <v>&lt;SVC #1&gt;</v>
      </c>
      <c r="R23" s="98"/>
    </row>
    <row r="24" spans="1:18" s="5" customFormat="1" ht="12.75">
      <c r="A24" s="130"/>
      <c r="B24" s="24"/>
      <c r="C24" s="24"/>
      <c r="D24" s="26"/>
      <c r="E24" s="26"/>
      <c r="F24" s="26"/>
      <c r="G24" s="26"/>
      <c r="H24" s="50"/>
      <c r="I24" s="129"/>
      <c r="J24" s="63"/>
      <c r="K24" s="140"/>
      <c r="L24" s="137"/>
      <c r="P24" s="99" t="str">
        <f t="shared" si="0"/>
        <v>&lt;SVC #1&gt;</v>
      </c>
      <c r="Q24" s="99" t="str">
        <f t="shared" si="1"/>
        <v/>
      </c>
      <c r="R24" s="98"/>
    </row>
    <row r="25" spans="1:18" s="5" customFormat="1" ht="12.75">
      <c r="A25" s="130"/>
      <c r="B25" s="24"/>
      <c r="C25" s="24"/>
      <c r="D25" s="26"/>
      <c r="E25" s="26"/>
      <c r="F25" s="26"/>
      <c r="G25" s="26"/>
      <c r="H25" s="50"/>
      <c r="I25" s="129"/>
      <c r="J25" s="63"/>
      <c r="K25" s="140"/>
      <c r="L25" s="137"/>
      <c r="P25" s="99" t="str">
        <f t="shared" si="0"/>
        <v>&lt;SVC #1&gt;</v>
      </c>
      <c r="Q25" s="99" t="str">
        <f t="shared" si="1"/>
        <v/>
      </c>
      <c r="R25" s="98"/>
    </row>
    <row r="26" spans="1:18" s="5" customFormat="1" ht="12.75">
      <c r="A26" s="130"/>
      <c r="B26" s="24"/>
      <c r="C26" s="24"/>
      <c r="D26" s="26"/>
      <c r="E26" s="26"/>
      <c r="F26" s="26"/>
      <c r="G26" s="26"/>
      <c r="H26" s="50"/>
      <c r="I26" s="129"/>
      <c r="J26" s="63"/>
      <c r="K26" s="140"/>
      <c r="L26" s="137"/>
      <c r="P26" s="99" t="str">
        <f t="shared" si="0"/>
        <v>&lt;SVC #1&gt;</v>
      </c>
      <c r="Q26" s="99" t="str">
        <f t="shared" si="1"/>
        <v/>
      </c>
      <c r="R26" s="98"/>
    </row>
    <row r="27" spans="1:18" s="5" customFormat="1" ht="12.75">
      <c r="A27" s="130"/>
      <c r="B27" s="24"/>
      <c r="C27" s="24"/>
      <c r="D27" s="26"/>
      <c r="E27" s="26"/>
      <c r="F27" s="26"/>
      <c r="G27" s="26"/>
      <c r="H27" s="50"/>
      <c r="I27" s="129"/>
      <c r="J27" s="63"/>
      <c r="K27" s="140"/>
      <c r="L27" s="137"/>
      <c r="P27" s="99" t="str">
        <f t="shared" si="0"/>
        <v>&lt;SVC #1&gt;</v>
      </c>
      <c r="Q27" s="99" t="str">
        <f t="shared" si="1"/>
        <v/>
      </c>
      <c r="R27" s="98"/>
    </row>
    <row r="28" spans="1:18" s="5" customFormat="1" ht="12.75">
      <c r="A28" s="130" t="s">
        <v>312</v>
      </c>
      <c r="B28" s="24"/>
      <c r="C28" s="24"/>
      <c r="D28" s="26"/>
      <c r="E28" s="26"/>
      <c r="F28" s="26"/>
      <c r="G28" s="26"/>
      <c r="H28" s="50"/>
      <c r="I28" s="129"/>
      <c r="J28" s="63"/>
      <c r="K28" s="140"/>
      <c r="L28" s="137"/>
      <c r="P28" s="99" t="str">
        <f t="shared" si="0"/>
        <v>&lt;SVC #2&gt;</v>
      </c>
      <c r="Q28" s="99" t="str">
        <f t="shared" si="1"/>
        <v>&lt;SVC #2&gt;</v>
      </c>
      <c r="R28" s="98"/>
    </row>
    <row r="29" spans="1:18" s="5" customFormat="1" ht="12.75">
      <c r="A29" s="130"/>
      <c r="B29" s="24"/>
      <c r="C29" s="24"/>
      <c r="D29" s="26"/>
      <c r="E29" s="26"/>
      <c r="F29" s="26"/>
      <c r="G29" s="26"/>
      <c r="H29" s="50"/>
      <c r="I29" s="129"/>
      <c r="J29" s="63"/>
      <c r="K29" s="140"/>
      <c r="L29" s="137"/>
      <c r="P29" s="99" t="str">
        <f t="shared" si="0"/>
        <v>&lt;SVC #2&gt;</v>
      </c>
      <c r="Q29" s="99" t="str">
        <f t="shared" si="1"/>
        <v/>
      </c>
      <c r="R29" s="98"/>
    </row>
    <row r="30" spans="1:18" s="5" customFormat="1" ht="12.75">
      <c r="A30" s="130"/>
      <c r="B30" s="24"/>
      <c r="C30" s="24"/>
      <c r="D30" s="26"/>
      <c r="E30" s="26"/>
      <c r="F30" s="26"/>
      <c r="G30" s="26"/>
      <c r="H30" s="50"/>
      <c r="I30" s="129"/>
      <c r="J30" s="63"/>
      <c r="K30" s="140"/>
      <c r="L30" s="137"/>
      <c r="P30" s="99" t="str">
        <f t="shared" si="0"/>
        <v>&lt;SVC #2&gt;</v>
      </c>
      <c r="Q30" s="99" t="str">
        <f t="shared" si="1"/>
        <v/>
      </c>
      <c r="R30" s="98"/>
    </row>
    <row r="31" spans="1:18" s="5" customFormat="1" ht="12.75">
      <c r="A31" s="130"/>
      <c r="B31" s="24"/>
      <c r="C31" s="24"/>
      <c r="D31" s="26"/>
      <c r="E31" s="26"/>
      <c r="F31" s="26"/>
      <c r="G31" s="26"/>
      <c r="H31" s="50"/>
      <c r="I31" s="129"/>
      <c r="J31" s="63"/>
      <c r="K31" s="140"/>
      <c r="L31" s="137"/>
      <c r="P31" s="99" t="str">
        <f t="shared" si="0"/>
        <v>&lt;SVC #2&gt;</v>
      </c>
      <c r="Q31" s="99" t="str">
        <f t="shared" si="1"/>
        <v/>
      </c>
      <c r="R31" s="98"/>
    </row>
    <row r="32" spans="1:18" s="5" customFormat="1" ht="12.75">
      <c r="A32" s="130"/>
      <c r="B32" s="24"/>
      <c r="C32" s="24"/>
      <c r="D32" s="26"/>
      <c r="E32" s="26"/>
      <c r="F32" s="26"/>
      <c r="G32" s="26"/>
      <c r="H32" s="50"/>
      <c r="I32" s="129"/>
      <c r="J32" s="63"/>
      <c r="K32" s="141"/>
      <c r="L32" s="138"/>
      <c r="P32" s="99" t="str">
        <f t="shared" si="0"/>
        <v>&lt;SVC #2&gt;</v>
      </c>
      <c r="Q32" s="99" t="str">
        <f t="shared" si="1"/>
        <v/>
      </c>
      <c r="R32" s="98"/>
    </row>
    <row r="33" spans="1:18" s="10" customFormat="1" ht="56.25">
      <c r="A33" s="21" t="s">
        <v>57</v>
      </c>
      <c r="B33" s="79" t="s">
        <v>58</v>
      </c>
      <c r="C33" s="36"/>
      <c r="D33" s="36"/>
      <c r="E33" s="36"/>
      <c r="F33" s="36"/>
      <c r="G33" s="36"/>
      <c r="H33" s="36"/>
      <c r="I33" s="36"/>
      <c r="J33" s="63"/>
      <c r="K33" s="133" t="s">
        <v>59</v>
      </c>
      <c r="L33" s="139" t="s">
        <v>23</v>
      </c>
      <c r="P33" s="99" t="str">
        <f t="shared" si="0"/>
        <v>Always include</v>
      </c>
      <c r="Q33" s="99" t="str">
        <f t="shared" si="1"/>
        <v>PR 2.1</v>
      </c>
      <c r="R33" s="98" t="s">
        <v>3</v>
      </c>
    </row>
    <row r="34" spans="1:18" s="10" customFormat="1" ht="63.75">
      <c r="A34" s="101"/>
      <c r="B34" s="102" t="s">
        <v>60</v>
      </c>
      <c r="C34" s="103"/>
      <c r="D34" s="104"/>
      <c r="E34" s="104"/>
      <c r="F34" s="104"/>
      <c r="G34" s="104"/>
      <c r="H34" s="104"/>
      <c r="I34" s="104"/>
      <c r="J34" s="105" t="s">
        <v>61</v>
      </c>
      <c r="K34" s="134"/>
      <c r="L34" s="140"/>
      <c r="P34" s="99" t="str">
        <f t="shared" si="0"/>
        <v>Value</v>
      </c>
      <c r="Q34" s="99" t="str">
        <f t="shared" si="1"/>
        <v/>
      </c>
      <c r="R34" s="98" t="s">
        <v>26</v>
      </c>
    </row>
    <row r="35" spans="1:18" s="5" customFormat="1" ht="12.75">
      <c r="A35" s="197" t="s">
        <v>306</v>
      </c>
      <c r="B35" s="24"/>
      <c r="C35" s="24"/>
      <c r="D35" s="26"/>
      <c r="E35" s="26"/>
      <c r="F35" s="26"/>
      <c r="G35" s="26"/>
      <c r="H35" s="50"/>
      <c r="I35" s="200"/>
      <c r="J35" s="63"/>
      <c r="K35" s="134"/>
      <c r="L35" s="140"/>
      <c r="P35" s="99" t="str">
        <f t="shared" si="0"/>
        <v>Proc. Doc.</v>
      </c>
      <c r="Q35" s="99" t="str">
        <f t="shared" si="1"/>
        <v>Proc. Doc.</v>
      </c>
      <c r="R35" s="98"/>
    </row>
    <row r="36" spans="1:18" s="5" customFormat="1" ht="12.75">
      <c r="A36" s="198"/>
      <c r="B36" s="24"/>
      <c r="C36" s="24"/>
      <c r="D36" s="26"/>
      <c r="E36" s="26"/>
      <c r="F36" s="26"/>
      <c r="G36" s="26"/>
      <c r="H36" s="50"/>
      <c r="I36" s="201"/>
      <c r="J36" s="63"/>
      <c r="K36" s="134"/>
      <c r="L36" s="140"/>
      <c r="P36" s="99" t="str">
        <f t="shared" si="0"/>
        <v>Proc. Doc.</v>
      </c>
      <c r="Q36" s="99" t="str">
        <f t="shared" si="1"/>
        <v/>
      </c>
      <c r="R36" s="98"/>
    </row>
    <row r="37" spans="1:18" s="5" customFormat="1" ht="12.75">
      <c r="A37" s="199"/>
      <c r="B37" s="24"/>
      <c r="C37" s="24"/>
      <c r="D37" s="26"/>
      <c r="E37" s="26"/>
      <c r="F37" s="26"/>
      <c r="G37" s="26"/>
      <c r="H37" s="50"/>
      <c r="I37" s="202"/>
      <c r="J37" s="63"/>
      <c r="K37" s="134"/>
      <c r="L37" s="140"/>
      <c r="P37" s="99" t="str">
        <f t="shared" si="0"/>
        <v>Proc. Doc.</v>
      </c>
      <c r="Q37" s="99" t="str">
        <f t="shared" si="1"/>
        <v/>
      </c>
      <c r="R37" s="98"/>
    </row>
    <row r="38" spans="1:18" s="5" customFormat="1" ht="51">
      <c r="A38" s="197" t="s">
        <v>307</v>
      </c>
      <c r="B38" s="24"/>
      <c r="C38" s="24" t="s">
        <v>313</v>
      </c>
      <c r="D38" s="26"/>
      <c r="E38" s="26"/>
      <c r="F38" s="26"/>
      <c r="G38" s="26"/>
      <c r="H38" s="50"/>
      <c r="I38" s="203"/>
      <c r="J38" s="63"/>
      <c r="K38" s="134"/>
      <c r="L38" s="140"/>
      <c r="P38" s="99" t="str">
        <f t="shared" si="0"/>
        <v>Org-Level Im</v>
      </c>
      <c r="Q38" s="99" t="str">
        <f t="shared" si="1"/>
        <v>Org-Level Im</v>
      </c>
      <c r="R38" s="98"/>
    </row>
    <row r="39" spans="1:18" s="5" customFormat="1" ht="12.75">
      <c r="A39" s="198"/>
      <c r="B39" s="24"/>
      <c r="C39" s="24"/>
      <c r="D39" s="26"/>
      <c r="E39" s="26"/>
      <c r="F39" s="26"/>
      <c r="G39" s="26"/>
      <c r="H39" s="50"/>
      <c r="I39" s="204"/>
      <c r="J39" s="63"/>
      <c r="K39" s="134"/>
      <c r="L39" s="140"/>
      <c r="P39" s="99" t="str">
        <f t="shared" si="0"/>
        <v>Org-Level Im</v>
      </c>
      <c r="Q39" s="99" t="str">
        <f t="shared" si="1"/>
        <v/>
      </c>
      <c r="R39" s="98"/>
    </row>
    <row r="40" spans="1:18" s="5" customFormat="1" ht="12.75">
      <c r="A40" s="199"/>
      <c r="B40" s="24"/>
      <c r="C40" s="24"/>
      <c r="D40" s="26"/>
      <c r="E40" s="26"/>
      <c r="F40" s="26"/>
      <c r="G40" s="26"/>
      <c r="H40" s="50"/>
      <c r="I40" s="205"/>
      <c r="J40" s="63"/>
      <c r="K40" s="134"/>
      <c r="L40" s="140"/>
      <c r="P40" s="99" t="str">
        <f t="shared" si="0"/>
        <v>Org-Level Im</v>
      </c>
      <c r="Q40" s="99" t="str">
        <f t="shared" si="1"/>
        <v/>
      </c>
      <c r="R40" s="98"/>
    </row>
    <row r="41" spans="1:18" s="5" customFormat="1" ht="12.75">
      <c r="A41" s="128" t="s">
        <v>309</v>
      </c>
      <c r="B41" s="24"/>
      <c r="C41" s="24"/>
      <c r="D41" s="26"/>
      <c r="E41" s="26"/>
      <c r="F41" s="26"/>
      <c r="G41" s="26"/>
      <c r="H41" s="50"/>
      <c r="I41" s="129"/>
      <c r="J41" s="63"/>
      <c r="K41" s="134"/>
      <c r="L41" s="140"/>
      <c r="P41" s="99" t="str">
        <f t="shared" si="0"/>
        <v>&lt;DEV #1&gt;</v>
      </c>
      <c r="Q41" s="99" t="str">
        <f t="shared" si="1"/>
        <v>&lt;DEV #1&gt;</v>
      </c>
      <c r="R41" s="98"/>
    </row>
    <row r="42" spans="1:18" s="5" customFormat="1" ht="12.75">
      <c r="A42" s="128"/>
      <c r="B42" s="24"/>
      <c r="C42" s="24"/>
      <c r="D42" s="26"/>
      <c r="E42" s="26"/>
      <c r="F42" s="26"/>
      <c r="G42" s="26"/>
      <c r="H42" s="50"/>
      <c r="I42" s="129"/>
      <c r="J42" s="63"/>
      <c r="K42" s="134"/>
      <c r="L42" s="140"/>
      <c r="P42" s="99" t="str">
        <f t="shared" si="0"/>
        <v>&lt;DEV #1&gt;</v>
      </c>
      <c r="Q42" s="99" t="str">
        <f t="shared" si="1"/>
        <v/>
      </c>
      <c r="R42" s="98"/>
    </row>
    <row r="43" spans="1:18" s="5" customFormat="1" ht="12.75">
      <c r="A43" s="128"/>
      <c r="B43" s="24"/>
      <c r="C43" s="24"/>
      <c r="D43" s="26"/>
      <c r="E43" s="26"/>
      <c r="F43" s="26"/>
      <c r="G43" s="26"/>
      <c r="H43" s="50"/>
      <c r="I43" s="129"/>
      <c r="J43" s="63"/>
      <c r="K43" s="134"/>
      <c r="L43" s="140"/>
      <c r="P43" s="99" t="str">
        <f t="shared" si="0"/>
        <v>&lt;DEV #1&gt;</v>
      </c>
      <c r="Q43" s="99" t="str">
        <f t="shared" si="1"/>
        <v/>
      </c>
      <c r="R43" s="98"/>
    </row>
    <row r="44" spans="1:18" s="5" customFormat="1" ht="12.75">
      <c r="A44" s="128"/>
      <c r="B44" s="24"/>
      <c r="C44" s="24"/>
      <c r="D44" s="26"/>
      <c r="E44" s="26"/>
      <c r="F44" s="26"/>
      <c r="G44" s="26"/>
      <c r="H44" s="50"/>
      <c r="I44" s="129"/>
      <c r="J44" s="63"/>
      <c r="K44" s="134"/>
      <c r="L44" s="140"/>
      <c r="P44" s="99" t="str">
        <f t="shared" si="0"/>
        <v>&lt;DEV #1&gt;</v>
      </c>
      <c r="Q44" s="99" t="str">
        <f t="shared" si="1"/>
        <v/>
      </c>
      <c r="R44" s="98"/>
    </row>
    <row r="45" spans="1:18" s="5" customFormat="1" ht="12.75">
      <c r="A45" s="128"/>
      <c r="B45" s="24"/>
      <c r="C45" s="24"/>
      <c r="D45" s="26"/>
      <c r="E45" s="26"/>
      <c r="F45" s="26"/>
      <c r="G45" s="26"/>
      <c r="H45" s="50"/>
      <c r="I45" s="129"/>
      <c r="J45" s="63"/>
      <c r="K45" s="134"/>
      <c r="L45" s="140"/>
      <c r="P45" s="99" t="str">
        <f t="shared" si="0"/>
        <v>&lt;DEV #1&gt;</v>
      </c>
      <c r="Q45" s="99" t="str">
        <f t="shared" si="1"/>
        <v/>
      </c>
      <c r="R45" s="98"/>
    </row>
    <row r="46" spans="1:18" s="5" customFormat="1" ht="12.75">
      <c r="A46" s="128" t="s">
        <v>310</v>
      </c>
      <c r="B46" s="24"/>
      <c r="C46" s="24"/>
      <c r="D46" s="26"/>
      <c r="E46" s="26"/>
      <c r="F46" s="26"/>
      <c r="G46" s="26"/>
      <c r="H46" s="50"/>
      <c r="I46" s="129"/>
      <c r="J46" s="63"/>
      <c r="K46" s="134"/>
      <c r="L46" s="140"/>
      <c r="P46" s="99" t="str">
        <f t="shared" si="0"/>
        <v>&lt;DEV #2&gt;</v>
      </c>
      <c r="Q46" s="99" t="str">
        <f t="shared" si="1"/>
        <v>&lt;DEV #2&gt;</v>
      </c>
      <c r="R46" s="98"/>
    </row>
    <row r="47" spans="1:18" s="5" customFormat="1" ht="12.75">
      <c r="A47" s="128"/>
      <c r="B47" s="24"/>
      <c r="C47" s="24"/>
      <c r="D47" s="26"/>
      <c r="E47" s="26"/>
      <c r="F47" s="26"/>
      <c r="G47" s="26"/>
      <c r="H47" s="50"/>
      <c r="I47" s="129"/>
      <c r="J47" s="63"/>
      <c r="K47" s="134"/>
      <c r="L47" s="140"/>
      <c r="P47" s="99" t="str">
        <f t="shared" si="0"/>
        <v>&lt;DEV #2&gt;</v>
      </c>
      <c r="Q47" s="99" t="str">
        <f t="shared" si="1"/>
        <v/>
      </c>
      <c r="R47" s="98"/>
    </row>
    <row r="48" spans="1:18" s="5" customFormat="1" ht="12.75">
      <c r="A48" s="128"/>
      <c r="B48" s="24"/>
      <c r="C48" s="24"/>
      <c r="D48" s="26"/>
      <c r="E48" s="26"/>
      <c r="F48" s="26"/>
      <c r="G48" s="26"/>
      <c r="H48" s="50"/>
      <c r="I48" s="129"/>
      <c r="J48" s="63"/>
      <c r="K48" s="134"/>
      <c r="L48" s="140"/>
      <c r="P48" s="99" t="str">
        <f t="shared" si="0"/>
        <v>&lt;DEV #2&gt;</v>
      </c>
      <c r="Q48" s="99" t="str">
        <f t="shared" si="1"/>
        <v/>
      </c>
      <c r="R48" s="98"/>
    </row>
    <row r="49" spans="1:18" s="5" customFormat="1" ht="12.75">
      <c r="A49" s="128"/>
      <c r="B49" s="24"/>
      <c r="C49" s="24"/>
      <c r="D49" s="26"/>
      <c r="E49" s="26"/>
      <c r="F49" s="26"/>
      <c r="G49" s="26"/>
      <c r="H49" s="50"/>
      <c r="I49" s="129"/>
      <c r="J49" s="63"/>
      <c r="K49" s="134"/>
      <c r="L49" s="140"/>
      <c r="P49" s="99" t="str">
        <f t="shared" si="0"/>
        <v>&lt;DEV #2&gt;</v>
      </c>
      <c r="Q49" s="99" t="str">
        <f t="shared" si="1"/>
        <v/>
      </c>
      <c r="R49" s="98"/>
    </row>
    <row r="50" spans="1:18" s="5" customFormat="1" ht="12.75">
      <c r="A50" s="128"/>
      <c r="B50" s="24"/>
      <c r="C50" s="24"/>
      <c r="D50" s="26"/>
      <c r="E50" s="26"/>
      <c r="F50" s="26"/>
      <c r="G50" s="26"/>
      <c r="H50" s="50"/>
      <c r="I50" s="129"/>
      <c r="J50" s="63"/>
      <c r="K50" s="135"/>
      <c r="L50" s="141"/>
      <c r="P50" s="99" t="str">
        <f t="shared" si="0"/>
        <v>&lt;DEV #2&gt;</v>
      </c>
      <c r="Q50" s="99" t="str">
        <f t="shared" si="1"/>
        <v/>
      </c>
      <c r="R50" s="98"/>
    </row>
    <row r="51" spans="1:18" s="5" customFormat="1" ht="12.75">
      <c r="A51" s="130" t="s">
        <v>311</v>
      </c>
      <c r="B51" s="24"/>
      <c r="C51" s="24"/>
      <c r="D51" s="26"/>
      <c r="E51" s="26"/>
      <c r="F51" s="26"/>
      <c r="G51" s="26"/>
      <c r="H51" s="50"/>
      <c r="I51" s="129"/>
      <c r="J51" s="63"/>
      <c r="K51" s="139" t="s">
        <v>23</v>
      </c>
      <c r="L51" s="136" t="s">
        <v>70</v>
      </c>
      <c r="P51" s="99" t="str">
        <f t="shared" si="0"/>
        <v>&lt;SVC #1&gt;</v>
      </c>
      <c r="Q51" s="99" t="str">
        <f t="shared" si="1"/>
        <v>&lt;SVC #1&gt;</v>
      </c>
      <c r="R51" s="98"/>
    </row>
    <row r="52" spans="1:18" s="5" customFormat="1" ht="12.75">
      <c r="A52" s="130"/>
      <c r="B52" s="24"/>
      <c r="C52" s="24"/>
      <c r="D52" s="26"/>
      <c r="E52" s="26"/>
      <c r="F52" s="26"/>
      <c r="G52" s="26"/>
      <c r="H52" s="50"/>
      <c r="I52" s="129"/>
      <c r="J52" s="63"/>
      <c r="K52" s="140"/>
      <c r="L52" s="137"/>
      <c r="P52" s="99" t="str">
        <f t="shared" si="0"/>
        <v>&lt;SVC #1&gt;</v>
      </c>
      <c r="Q52" s="99" t="str">
        <f t="shared" si="1"/>
        <v/>
      </c>
      <c r="R52" s="98"/>
    </row>
    <row r="53" spans="1:18" s="5" customFormat="1" ht="12.75">
      <c r="A53" s="130"/>
      <c r="B53" s="24"/>
      <c r="C53" s="24"/>
      <c r="D53" s="26"/>
      <c r="E53" s="26"/>
      <c r="F53" s="26"/>
      <c r="G53" s="26"/>
      <c r="H53" s="50"/>
      <c r="I53" s="129"/>
      <c r="J53" s="63"/>
      <c r="K53" s="140"/>
      <c r="L53" s="137"/>
      <c r="P53" s="99" t="str">
        <f t="shared" si="0"/>
        <v>&lt;SVC #1&gt;</v>
      </c>
      <c r="Q53" s="99" t="str">
        <f t="shared" si="1"/>
        <v/>
      </c>
      <c r="R53" s="98"/>
    </row>
    <row r="54" spans="1:18" s="5" customFormat="1" ht="12.75">
      <c r="A54" s="130"/>
      <c r="B54" s="24"/>
      <c r="C54" s="24"/>
      <c r="D54" s="26"/>
      <c r="E54" s="26"/>
      <c r="F54" s="26"/>
      <c r="G54" s="26"/>
      <c r="H54" s="50"/>
      <c r="I54" s="129"/>
      <c r="J54" s="63"/>
      <c r="K54" s="140"/>
      <c r="L54" s="137"/>
      <c r="P54" s="99" t="str">
        <f t="shared" si="0"/>
        <v>&lt;SVC #1&gt;</v>
      </c>
      <c r="Q54" s="99" t="str">
        <f t="shared" si="1"/>
        <v/>
      </c>
      <c r="R54" s="98"/>
    </row>
    <row r="55" spans="1:18" s="5" customFormat="1" ht="12.75">
      <c r="A55" s="130"/>
      <c r="B55" s="24"/>
      <c r="C55" s="24"/>
      <c r="D55" s="26"/>
      <c r="E55" s="26"/>
      <c r="F55" s="26"/>
      <c r="G55" s="26"/>
      <c r="H55" s="50"/>
      <c r="I55" s="129"/>
      <c r="J55" s="63"/>
      <c r="K55" s="140"/>
      <c r="L55" s="137"/>
      <c r="P55" s="99" t="str">
        <f t="shared" si="0"/>
        <v>&lt;SVC #1&gt;</v>
      </c>
      <c r="Q55" s="99" t="str">
        <f t="shared" si="1"/>
        <v/>
      </c>
      <c r="R55" s="98"/>
    </row>
    <row r="56" spans="1:18" s="5" customFormat="1" ht="12.75">
      <c r="A56" s="130" t="s">
        <v>312</v>
      </c>
      <c r="B56" s="24"/>
      <c r="C56" s="24"/>
      <c r="D56" s="26"/>
      <c r="E56" s="26"/>
      <c r="F56" s="26"/>
      <c r="G56" s="26"/>
      <c r="H56" s="50"/>
      <c r="I56" s="129"/>
      <c r="J56" s="63"/>
      <c r="K56" s="140"/>
      <c r="L56" s="137"/>
      <c r="P56" s="99" t="str">
        <f t="shared" si="0"/>
        <v>&lt;SVC #2&gt;</v>
      </c>
      <c r="Q56" s="99" t="str">
        <f t="shared" si="1"/>
        <v>&lt;SVC #2&gt;</v>
      </c>
      <c r="R56" s="98"/>
    </row>
    <row r="57" spans="1:18" s="5" customFormat="1" ht="12.75">
      <c r="A57" s="130"/>
      <c r="B57" s="24"/>
      <c r="C57" s="24"/>
      <c r="D57" s="26"/>
      <c r="E57" s="26"/>
      <c r="F57" s="26"/>
      <c r="G57" s="26"/>
      <c r="H57" s="50"/>
      <c r="I57" s="129"/>
      <c r="J57" s="63"/>
      <c r="K57" s="140"/>
      <c r="L57" s="137"/>
      <c r="P57" s="99" t="str">
        <f t="shared" si="0"/>
        <v>&lt;SVC #2&gt;</v>
      </c>
      <c r="Q57" s="99" t="str">
        <f t="shared" si="1"/>
        <v/>
      </c>
      <c r="R57" s="98"/>
    </row>
    <row r="58" spans="1:18" s="5" customFormat="1" ht="12.75">
      <c r="A58" s="130"/>
      <c r="B58" s="24"/>
      <c r="C58" s="24"/>
      <c r="D58" s="26"/>
      <c r="E58" s="26"/>
      <c r="F58" s="26"/>
      <c r="G58" s="26"/>
      <c r="H58" s="50"/>
      <c r="I58" s="129"/>
      <c r="J58" s="63"/>
      <c r="K58" s="140"/>
      <c r="L58" s="137"/>
      <c r="P58" s="99" t="str">
        <f t="shared" si="0"/>
        <v>&lt;SVC #2&gt;</v>
      </c>
      <c r="Q58" s="99" t="str">
        <f t="shared" si="1"/>
        <v/>
      </c>
      <c r="R58" s="98"/>
    </row>
    <row r="59" spans="1:18" s="5" customFormat="1" ht="12.75">
      <c r="A59" s="130"/>
      <c r="B59" s="24"/>
      <c r="C59" s="24"/>
      <c r="D59" s="26"/>
      <c r="E59" s="26"/>
      <c r="F59" s="26"/>
      <c r="G59" s="26"/>
      <c r="H59" s="50"/>
      <c r="I59" s="129"/>
      <c r="J59" s="63"/>
      <c r="K59" s="140"/>
      <c r="L59" s="137"/>
      <c r="P59" s="99" t="str">
        <f t="shared" si="0"/>
        <v>&lt;SVC #2&gt;</v>
      </c>
      <c r="Q59" s="99" t="str">
        <f t="shared" si="1"/>
        <v/>
      </c>
      <c r="R59" s="98"/>
    </row>
    <row r="60" spans="1:18" s="5" customFormat="1" ht="12.75">
      <c r="A60" s="130"/>
      <c r="B60" s="24"/>
      <c r="C60" s="24"/>
      <c r="D60" s="26"/>
      <c r="E60" s="26"/>
      <c r="F60" s="26"/>
      <c r="G60" s="26"/>
      <c r="H60" s="50"/>
      <c r="I60" s="129"/>
      <c r="J60" s="63"/>
      <c r="K60" s="141"/>
      <c r="L60" s="138"/>
      <c r="P60" s="99" t="str">
        <f t="shared" si="0"/>
        <v>&lt;SVC #2&gt;</v>
      </c>
      <c r="Q60" s="99" t="str">
        <f t="shared" si="1"/>
        <v/>
      </c>
      <c r="R60" s="98"/>
    </row>
    <row r="61" spans="1:18" s="10" customFormat="1" ht="37.5">
      <c r="A61" s="21" t="s">
        <v>84</v>
      </c>
      <c r="B61" s="79" t="s">
        <v>85</v>
      </c>
      <c r="C61" s="36"/>
      <c r="D61" s="36"/>
      <c r="E61" s="36"/>
      <c r="F61" s="36"/>
      <c r="G61" s="36"/>
      <c r="H61" s="36"/>
      <c r="I61" s="36"/>
      <c r="J61" s="63"/>
      <c r="K61" s="133" t="s">
        <v>86</v>
      </c>
      <c r="L61" s="139" t="s">
        <v>23</v>
      </c>
      <c r="P61" s="99" t="str">
        <f t="shared" si="0"/>
        <v>Always include</v>
      </c>
      <c r="Q61" s="99" t="str">
        <f t="shared" si="1"/>
        <v>PR 2.3</v>
      </c>
      <c r="R61" s="98" t="s">
        <v>3</v>
      </c>
    </row>
    <row r="62" spans="1:18" s="10" customFormat="1" ht="51">
      <c r="A62" s="101"/>
      <c r="B62" s="102" t="s">
        <v>87</v>
      </c>
      <c r="C62" s="103"/>
      <c r="D62" s="104"/>
      <c r="E62" s="104"/>
      <c r="F62" s="104"/>
      <c r="G62" s="104"/>
      <c r="H62" s="104"/>
      <c r="I62" s="104"/>
      <c r="J62" s="105" t="s">
        <v>88</v>
      </c>
      <c r="K62" s="134"/>
      <c r="L62" s="140"/>
      <c r="P62" s="99" t="str">
        <f t="shared" si="0"/>
        <v>Value</v>
      </c>
      <c r="Q62" s="99" t="str">
        <f t="shared" si="1"/>
        <v/>
      </c>
      <c r="R62" s="98" t="s">
        <v>26</v>
      </c>
    </row>
    <row r="63" spans="1:18" s="5" customFormat="1" ht="12.75">
      <c r="A63" s="197" t="s">
        <v>306</v>
      </c>
      <c r="B63" s="24"/>
      <c r="C63" s="24"/>
      <c r="D63" s="26" t="s">
        <v>183</v>
      </c>
      <c r="E63" s="26" t="s">
        <v>183</v>
      </c>
      <c r="F63" s="26"/>
      <c r="G63" s="26" t="s">
        <v>183</v>
      </c>
      <c r="H63" s="50"/>
      <c r="I63" s="200"/>
      <c r="J63" s="63"/>
      <c r="K63" s="134"/>
      <c r="L63" s="140"/>
      <c r="P63" s="99" t="str">
        <f t="shared" si="0"/>
        <v>Proc. Doc.</v>
      </c>
      <c r="Q63" s="99" t="str">
        <f t="shared" si="1"/>
        <v>Proc. Doc.</v>
      </c>
      <c r="R63" s="98"/>
    </row>
    <row r="64" spans="1:18" s="5" customFormat="1" ht="12.75">
      <c r="A64" s="198"/>
      <c r="B64" s="24"/>
      <c r="C64" s="24"/>
      <c r="D64" s="26" t="s">
        <v>183</v>
      </c>
      <c r="E64" s="26" t="s">
        <v>183</v>
      </c>
      <c r="F64" s="26"/>
      <c r="G64" s="26" t="s">
        <v>183</v>
      </c>
      <c r="H64" s="50"/>
      <c r="I64" s="201"/>
      <c r="J64" s="63"/>
      <c r="K64" s="134"/>
      <c r="L64" s="140"/>
      <c r="P64" s="99" t="str">
        <f t="shared" si="0"/>
        <v>Proc. Doc.</v>
      </c>
      <c r="Q64" s="99" t="str">
        <f t="shared" si="1"/>
        <v/>
      </c>
      <c r="R64" s="98"/>
    </row>
    <row r="65" spans="1:18" s="5" customFormat="1" ht="12.75">
      <c r="A65" s="199"/>
      <c r="B65" s="24"/>
      <c r="C65" s="24"/>
      <c r="D65" s="26" t="s">
        <v>183</v>
      </c>
      <c r="E65" s="26" t="s">
        <v>183</v>
      </c>
      <c r="F65" s="26"/>
      <c r="G65" s="26" t="s">
        <v>183</v>
      </c>
      <c r="H65" s="50"/>
      <c r="I65" s="202"/>
      <c r="J65" s="63"/>
      <c r="K65" s="134"/>
      <c r="L65" s="140"/>
      <c r="P65" s="99" t="str">
        <f t="shared" si="0"/>
        <v>Proc. Doc.</v>
      </c>
      <c r="Q65" s="99" t="str">
        <f t="shared" si="1"/>
        <v/>
      </c>
      <c r="R65" s="98"/>
    </row>
    <row r="66" spans="1:18" s="5" customFormat="1" ht="12.75">
      <c r="A66" s="197" t="s">
        <v>307</v>
      </c>
      <c r="B66" s="24"/>
      <c r="C66" s="24"/>
      <c r="D66" s="26"/>
      <c r="E66" s="26"/>
      <c r="F66" s="26"/>
      <c r="G66" s="26"/>
      <c r="H66" s="50"/>
      <c r="I66" s="203"/>
      <c r="J66" s="63"/>
      <c r="K66" s="134"/>
      <c r="L66" s="140"/>
      <c r="P66" s="99" t="str">
        <f t="shared" ref="P66:P129" si="2">IF(NOT(R66=""),R66,IF(Q66="",P65,Q66))</f>
        <v>Org-Level Im</v>
      </c>
      <c r="Q66" s="99" t="str">
        <f t="shared" ref="Q66:Q129" si="3">LEFT(A66,12)</f>
        <v>Org-Level Im</v>
      </c>
      <c r="R66" s="98"/>
    </row>
    <row r="67" spans="1:18" s="5" customFormat="1" ht="12.75">
      <c r="A67" s="198"/>
      <c r="B67" s="24"/>
      <c r="C67" s="24"/>
      <c r="D67" s="26"/>
      <c r="E67" s="26"/>
      <c r="F67" s="26"/>
      <c r="G67" s="26"/>
      <c r="H67" s="50"/>
      <c r="I67" s="204"/>
      <c r="J67" s="63"/>
      <c r="K67" s="134"/>
      <c r="L67" s="140"/>
      <c r="P67" s="99" t="str">
        <f t="shared" si="2"/>
        <v>Org-Level Im</v>
      </c>
      <c r="Q67" s="99" t="str">
        <f t="shared" si="3"/>
        <v/>
      </c>
      <c r="R67" s="98"/>
    </row>
    <row r="68" spans="1:18" s="5" customFormat="1" ht="12.75">
      <c r="A68" s="199"/>
      <c r="B68" s="24"/>
      <c r="C68" s="24"/>
      <c r="D68" s="26"/>
      <c r="E68" s="26"/>
      <c r="F68" s="26"/>
      <c r="G68" s="26"/>
      <c r="H68" s="50"/>
      <c r="I68" s="205"/>
      <c r="J68" s="63"/>
      <c r="K68" s="134"/>
      <c r="L68" s="140"/>
      <c r="P68" s="99" t="str">
        <f t="shared" si="2"/>
        <v>Org-Level Im</v>
      </c>
      <c r="Q68" s="99" t="str">
        <f t="shared" si="3"/>
        <v/>
      </c>
      <c r="R68" s="98"/>
    </row>
    <row r="69" spans="1:18" s="5" customFormat="1" ht="12.75">
      <c r="A69" s="128" t="s">
        <v>309</v>
      </c>
      <c r="B69" s="24"/>
      <c r="C69" s="24"/>
      <c r="D69" s="26"/>
      <c r="E69" s="26"/>
      <c r="F69" s="26"/>
      <c r="G69" s="26"/>
      <c r="H69" s="50"/>
      <c r="I69" s="129"/>
      <c r="J69" s="63"/>
      <c r="K69" s="134"/>
      <c r="L69" s="140"/>
      <c r="P69" s="99" t="str">
        <f t="shared" si="2"/>
        <v>&lt;DEV #1&gt;</v>
      </c>
      <c r="Q69" s="99" t="str">
        <f t="shared" si="3"/>
        <v>&lt;DEV #1&gt;</v>
      </c>
      <c r="R69" s="98"/>
    </row>
    <row r="70" spans="1:18" s="5" customFormat="1" ht="12.75">
      <c r="A70" s="128"/>
      <c r="B70" s="24"/>
      <c r="C70" s="24"/>
      <c r="D70" s="26"/>
      <c r="E70" s="26"/>
      <c r="F70" s="26"/>
      <c r="G70" s="26"/>
      <c r="H70" s="50"/>
      <c r="I70" s="129"/>
      <c r="J70" s="63"/>
      <c r="K70" s="134"/>
      <c r="L70" s="140"/>
      <c r="P70" s="99" t="str">
        <f t="shared" si="2"/>
        <v>&lt;DEV #1&gt;</v>
      </c>
      <c r="Q70" s="99" t="str">
        <f t="shared" si="3"/>
        <v/>
      </c>
      <c r="R70" s="98"/>
    </row>
    <row r="71" spans="1:18" s="5" customFormat="1" ht="12.75">
      <c r="A71" s="128"/>
      <c r="B71" s="24"/>
      <c r="C71" s="24"/>
      <c r="D71" s="26"/>
      <c r="E71" s="26"/>
      <c r="F71" s="26"/>
      <c r="G71" s="26"/>
      <c r="H71" s="50"/>
      <c r="I71" s="129"/>
      <c r="J71" s="63"/>
      <c r="K71" s="134"/>
      <c r="L71" s="140"/>
      <c r="P71" s="99" t="str">
        <f t="shared" si="2"/>
        <v>&lt;DEV #1&gt;</v>
      </c>
      <c r="Q71" s="99" t="str">
        <f t="shared" si="3"/>
        <v/>
      </c>
      <c r="R71" s="98"/>
    </row>
    <row r="72" spans="1:18" s="5" customFormat="1" ht="12.75">
      <c r="A72" s="128"/>
      <c r="B72" s="24"/>
      <c r="C72" s="24"/>
      <c r="D72" s="26"/>
      <c r="E72" s="26"/>
      <c r="F72" s="26"/>
      <c r="G72" s="26"/>
      <c r="H72" s="50"/>
      <c r="I72" s="129"/>
      <c r="J72" s="63"/>
      <c r="K72" s="134"/>
      <c r="L72" s="140"/>
      <c r="P72" s="99" t="str">
        <f t="shared" si="2"/>
        <v>&lt;DEV #1&gt;</v>
      </c>
      <c r="Q72" s="99" t="str">
        <f t="shared" si="3"/>
        <v/>
      </c>
      <c r="R72" s="98"/>
    </row>
    <row r="73" spans="1:18" s="5" customFormat="1" ht="12.75">
      <c r="A73" s="128"/>
      <c r="B73" s="24"/>
      <c r="C73" s="24"/>
      <c r="D73" s="26"/>
      <c r="E73" s="26"/>
      <c r="F73" s="26"/>
      <c r="G73" s="26"/>
      <c r="H73" s="50"/>
      <c r="I73" s="129"/>
      <c r="J73" s="63"/>
      <c r="K73" s="134"/>
      <c r="L73" s="140"/>
      <c r="P73" s="99" t="str">
        <f t="shared" si="2"/>
        <v>&lt;DEV #1&gt;</v>
      </c>
      <c r="Q73" s="99" t="str">
        <f t="shared" si="3"/>
        <v/>
      </c>
      <c r="R73" s="98"/>
    </row>
    <row r="74" spans="1:18" s="5" customFormat="1" ht="12.75">
      <c r="A74" s="128" t="s">
        <v>310</v>
      </c>
      <c r="B74" s="24"/>
      <c r="C74" s="24"/>
      <c r="D74" s="26"/>
      <c r="E74" s="26"/>
      <c r="F74" s="26"/>
      <c r="G74" s="26"/>
      <c r="H74" s="50"/>
      <c r="I74" s="129"/>
      <c r="J74" s="63"/>
      <c r="K74" s="134"/>
      <c r="L74" s="140"/>
      <c r="P74" s="99" t="str">
        <f t="shared" si="2"/>
        <v>&lt;DEV #2&gt;</v>
      </c>
      <c r="Q74" s="99" t="str">
        <f t="shared" si="3"/>
        <v>&lt;DEV #2&gt;</v>
      </c>
      <c r="R74" s="98"/>
    </row>
    <row r="75" spans="1:18" s="5" customFormat="1" ht="12.75">
      <c r="A75" s="128"/>
      <c r="B75" s="24"/>
      <c r="C75" s="24"/>
      <c r="D75" s="26"/>
      <c r="E75" s="26"/>
      <c r="F75" s="26"/>
      <c r="G75" s="26"/>
      <c r="H75" s="50"/>
      <c r="I75" s="129"/>
      <c r="J75" s="63"/>
      <c r="K75" s="134"/>
      <c r="L75" s="140"/>
      <c r="P75" s="99" t="str">
        <f t="shared" si="2"/>
        <v>&lt;DEV #2&gt;</v>
      </c>
      <c r="Q75" s="99" t="str">
        <f t="shared" si="3"/>
        <v/>
      </c>
      <c r="R75" s="98"/>
    </row>
    <row r="76" spans="1:18" s="5" customFormat="1" ht="12.75">
      <c r="A76" s="128"/>
      <c r="B76" s="24"/>
      <c r="C76" s="24"/>
      <c r="D76" s="26"/>
      <c r="E76" s="26"/>
      <c r="F76" s="26"/>
      <c r="G76" s="26"/>
      <c r="H76" s="50"/>
      <c r="I76" s="129"/>
      <c r="J76" s="63"/>
      <c r="K76" s="134"/>
      <c r="L76" s="140"/>
      <c r="P76" s="99" t="str">
        <f t="shared" si="2"/>
        <v>&lt;DEV #2&gt;</v>
      </c>
      <c r="Q76" s="99" t="str">
        <f t="shared" si="3"/>
        <v/>
      </c>
      <c r="R76" s="98"/>
    </row>
    <row r="77" spans="1:18" s="5" customFormat="1" ht="12.75">
      <c r="A77" s="128"/>
      <c r="B77" s="24"/>
      <c r="C77" s="24"/>
      <c r="D77" s="26"/>
      <c r="E77" s="26"/>
      <c r="F77" s="26"/>
      <c r="G77" s="26"/>
      <c r="H77" s="50"/>
      <c r="I77" s="129"/>
      <c r="J77" s="63"/>
      <c r="K77" s="134"/>
      <c r="L77" s="140"/>
      <c r="P77" s="99" t="str">
        <f t="shared" si="2"/>
        <v>&lt;DEV #2&gt;</v>
      </c>
      <c r="Q77" s="99" t="str">
        <f t="shared" si="3"/>
        <v/>
      </c>
      <c r="R77" s="98"/>
    </row>
    <row r="78" spans="1:18" s="5" customFormat="1" ht="12.75">
      <c r="A78" s="128"/>
      <c r="B78" s="24"/>
      <c r="C78" s="24"/>
      <c r="D78" s="26"/>
      <c r="E78" s="26"/>
      <c r="F78" s="26"/>
      <c r="G78" s="26"/>
      <c r="H78" s="50"/>
      <c r="I78" s="129"/>
      <c r="J78" s="63"/>
      <c r="K78" s="135"/>
      <c r="L78" s="141"/>
      <c r="P78" s="99" t="str">
        <f t="shared" si="2"/>
        <v>&lt;DEV #2&gt;</v>
      </c>
      <c r="Q78" s="99" t="str">
        <f t="shared" si="3"/>
        <v/>
      </c>
      <c r="R78" s="98"/>
    </row>
    <row r="79" spans="1:18" s="5" customFormat="1" ht="12.75">
      <c r="A79" s="130" t="s">
        <v>311</v>
      </c>
      <c r="B79" s="24"/>
      <c r="C79" s="24"/>
      <c r="D79" s="26"/>
      <c r="E79" s="26"/>
      <c r="F79" s="26"/>
      <c r="G79" s="26"/>
      <c r="H79" s="50"/>
      <c r="I79" s="129"/>
      <c r="J79" s="63"/>
      <c r="K79" s="139" t="s">
        <v>23</v>
      </c>
      <c r="L79" s="136" t="s">
        <v>95</v>
      </c>
      <c r="P79" s="99" t="str">
        <f t="shared" si="2"/>
        <v>&lt;SVC #1&gt;</v>
      </c>
      <c r="Q79" s="99" t="str">
        <f t="shared" si="3"/>
        <v>&lt;SVC #1&gt;</v>
      </c>
      <c r="R79" s="98"/>
    </row>
    <row r="80" spans="1:18" s="5" customFormat="1" ht="12.75">
      <c r="A80" s="130"/>
      <c r="B80" s="24"/>
      <c r="C80" s="24"/>
      <c r="D80" s="26"/>
      <c r="E80" s="26"/>
      <c r="F80" s="26"/>
      <c r="G80" s="26"/>
      <c r="H80" s="50"/>
      <c r="I80" s="129"/>
      <c r="J80" s="63"/>
      <c r="K80" s="140"/>
      <c r="L80" s="137"/>
      <c r="P80" s="99" t="str">
        <f t="shared" si="2"/>
        <v>&lt;SVC #1&gt;</v>
      </c>
      <c r="Q80" s="99" t="str">
        <f t="shared" si="3"/>
        <v/>
      </c>
      <c r="R80" s="98"/>
    </row>
    <row r="81" spans="1:18" s="5" customFormat="1" ht="12.75">
      <c r="A81" s="130"/>
      <c r="B81" s="24"/>
      <c r="C81" s="24"/>
      <c r="D81" s="26"/>
      <c r="E81" s="26"/>
      <c r="F81" s="26"/>
      <c r="G81" s="26"/>
      <c r="H81" s="50"/>
      <c r="I81" s="129"/>
      <c r="J81" s="63"/>
      <c r="K81" s="140"/>
      <c r="L81" s="137"/>
      <c r="P81" s="99" t="str">
        <f t="shared" si="2"/>
        <v>&lt;SVC #1&gt;</v>
      </c>
      <c r="Q81" s="99" t="str">
        <f t="shared" si="3"/>
        <v/>
      </c>
      <c r="R81" s="98"/>
    </row>
    <row r="82" spans="1:18" s="5" customFormat="1" ht="12.75">
      <c r="A82" s="130"/>
      <c r="B82" s="24"/>
      <c r="C82" s="24"/>
      <c r="D82" s="26"/>
      <c r="E82" s="26"/>
      <c r="F82" s="26"/>
      <c r="G82" s="26"/>
      <c r="H82" s="50"/>
      <c r="I82" s="129"/>
      <c r="J82" s="63"/>
      <c r="K82" s="140"/>
      <c r="L82" s="137"/>
      <c r="P82" s="99" t="str">
        <f t="shared" si="2"/>
        <v>&lt;SVC #1&gt;</v>
      </c>
      <c r="Q82" s="99" t="str">
        <f t="shared" si="3"/>
        <v/>
      </c>
      <c r="R82" s="98"/>
    </row>
    <row r="83" spans="1:18" s="5" customFormat="1" ht="12.75">
      <c r="A83" s="130"/>
      <c r="B83" s="24"/>
      <c r="C83" s="24"/>
      <c r="D83" s="26"/>
      <c r="E83" s="26"/>
      <c r="F83" s="26"/>
      <c r="G83" s="26"/>
      <c r="H83" s="50"/>
      <c r="I83" s="129"/>
      <c r="J83" s="63"/>
      <c r="K83" s="140"/>
      <c r="L83" s="137"/>
      <c r="P83" s="99" t="str">
        <f t="shared" si="2"/>
        <v>&lt;SVC #1&gt;</v>
      </c>
      <c r="Q83" s="99" t="str">
        <f t="shared" si="3"/>
        <v/>
      </c>
      <c r="R83" s="98"/>
    </row>
    <row r="84" spans="1:18" s="5" customFormat="1" ht="12.75">
      <c r="A84" s="130" t="s">
        <v>312</v>
      </c>
      <c r="B84" s="24"/>
      <c r="C84" s="24"/>
      <c r="D84" s="26"/>
      <c r="E84" s="26"/>
      <c r="F84" s="26"/>
      <c r="G84" s="26"/>
      <c r="H84" s="50"/>
      <c r="I84" s="129"/>
      <c r="J84" s="63"/>
      <c r="K84" s="140"/>
      <c r="L84" s="137"/>
      <c r="P84" s="99" t="str">
        <f t="shared" si="2"/>
        <v>&lt;SVC #2&gt;</v>
      </c>
      <c r="Q84" s="99" t="str">
        <f t="shared" si="3"/>
        <v>&lt;SVC #2&gt;</v>
      </c>
      <c r="R84" s="98"/>
    </row>
    <row r="85" spans="1:18" s="5" customFormat="1" ht="12.75">
      <c r="A85" s="130"/>
      <c r="B85" s="24"/>
      <c r="C85" s="24"/>
      <c r="D85" s="26"/>
      <c r="E85" s="26"/>
      <c r="F85" s="26"/>
      <c r="G85" s="26"/>
      <c r="H85" s="50"/>
      <c r="I85" s="129"/>
      <c r="J85" s="63"/>
      <c r="K85" s="140"/>
      <c r="L85" s="137"/>
      <c r="P85" s="99" t="str">
        <f t="shared" si="2"/>
        <v>&lt;SVC #2&gt;</v>
      </c>
      <c r="Q85" s="99" t="str">
        <f t="shared" si="3"/>
        <v/>
      </c>
      <c r="R85" s="98"/>
    </row>
    <row r="86" spans="1:18" s="5" customFormat="1" ht="12.75">
      <c r="A86" s="130"/>
      <c r="B86" s="24"/>
      <c r="C86" s="24"/>
      <c r="D86" s="26"/>
      <c r="E86" s="26"/>
      <c r="F86" s="26"/>
      <c r="G86" s="26"/>
      <c r="H86" s="50"/>
      <c r="I86" s="129"/>
      <c r="J86" s="63"/>
      <c r="K86" s="140"/>
      <c r="L86" s="137"/>
      <c r="P86" s="99" t="str">
        <f t="shared" si="2"/>
        <v>&lt;SVC #2&gt;</v>
      </c>
      <c r="Q86" s="99" t="str">
        <f t="shared" si="3"/>
        <v/>
      </c>
      <c r="R86" s="98"/>
    </row>
    <row r="87" spans="1:18" s="5" customFormat="1" ht="12.75">
      <c r="A87" s="130"/>
      <c r="B87" s="24"/>
      <c r="C87" s="24"/>
      <c r="D87" s="26"/>
      <c r="E87" s="26"/>
      <c r="F87" s="26"/>
      <c r="G87" s="26"/>
      <c r="H87" s="50"/>
      <c r="I87" s="129"/>
      <c r="J87" s="63"/>
      <c r="K87" s="140"/>
      <c r="L87" s="137"/>
      <c r="P87" s="99" t="str">
        <f t="shared" si="2"/>
        <v>&lt;SVC #2&gt;</v>
      </c>
      <c r="Q87" s="99" t="str">
        <f t="shared" si="3"/>
        <v/>
      </c>
      <c r="R87" s="98"/>
    </row>
    <row r="88" spans="1:18" s="5" customFormat="1" ht="12.75">
      <c r="A88" s="130"/>
      <c r="B88" s="24"/>
      <c r="C88" s="24"/>
      <c r="D88" s="26"/>
      <c r="E88" s="26"/>
      <c r="F88" s="26"/>
      <c r="G88" s="26"/>
      <c r="H88" s="50"/>
      <c r="I88" s="129"/>
      <c r="J88" s="63"/>
      <c r="K88" s="141"/>
      <c r="L88" s="138"/>
      <c r="P88" s="99" t="str">
        <f t="shared" si="2"/>
        <v>&lt;SVC #2&gt;</v>
      </c>
      <c r="Q88" s="99" t="str">
        <f t="shared" si="3"/>
        <v/>
      </c>
      <c r="R88" s="98"/>
    </row>
    <row r="89" spans="1:18" s="10" customFormat="1" ht="18.75">
      <c r="A89" s="21" t="s">
        <v>111</v>
      </c>
      <c r="B89" s="79" t="s">
        <v>112</v>
      </c>
      <c r="C89" s="36"/>
      <c r="D89" s="36"/>
      <c r="E89" s="36"/>
      <c r="F89" s="36"/>
      <c r="G89" s="36"/>
      <c r="H89" s="36"/>
      <c r="I89" s="36"/>
      <c r="J89" s="63"/>
      <c r="K89" s="133" t="s">
        <v>113</v>
      </c>
      <c r="L89" s="139" t="s">
        <v>23</v>
      </c>
      <c r="P89" s="99" t="str">
        <f t="shared" si="2"/>
        <v>Always include</v>
      </c>
      <c r="Q89" s="99" t="str">
        <f t="shared" si="3"/>
        <v>PR 2.4</v>
      </c>
      <c r="R89" s="98" t="s">
        <v>3</v>
      </c>
    </row>
    <row r="90" spans="1:18" s="10" customFormat="1" ht="51">
      <c r="A90" s="101"/>
      <c r="B90" s="102" t="s">
        <v>114</v>
      </c>
      <c r="C90" s="103"/>
      <c r="D90" s="104"/>
      <c r="E90" s="104"/>
      <c r="F90" s="104"/>
      <c r="G90" s="104"/>
      <c r="H90" s="104"/>
      <c r="I90" s="104"/>
      <c r="J90" s="105" t="s">
        <v>115</v>
      </c>
      <c r="K90" s="134"/>
      <c r="L90" s="140"/>
      <c r="P90" s="99" t="str">
        <f t="shared" si="2"/>
        <v>Value</v>
      </c>
      <c r="Q90" s="99" t="str">
        <f t="shared" si="3"/>
        <v/>
      </c>
      <c r="R90" s="98" t="s">
        <v>26</v>
      </c>
    </row>
    <row r="91" spans="1:18" s="5" customFormat="1" ht="12.75">
      <c r="A91" s="197" t="s">
        <v>306</v>
      </c>
      <c r="B91" s="24"/>
      <c r="C91" s="24"/>
      <c r="D91" s="26" t="s">
        <v>183</v>
      </c>
      <c r="E91" s="26" t="s">
        <v>183</v>
      </c>
      <c r="F91" s="26"/>
      <c r="G91" s="26" t="s">
        <v>183</v>
      </c>
      <c r="H91" s="50"/>
      <c r="I91" s="200"/>
      <c r="J91" s="63"/>
      <c r="K91" s="134"/>
      <c r="L91" s="140"/>
      <c r="P91" s="99" t="str">
        <f t="shared" si="2"/>
        <v>Proc. Doc.</v>
      </c>
      <c r="Q91" s="99" t="str">
        <f t="shared" si="3"/>
        <v>Proc. Doc.</v>
      </c>
      <c r="R91" s="98"/>
    </row>
    <row r="92" spans="1:18" s="5" customFormat="1" ht="12.75">
      <c r="A92" s="198"/>
      <c r="B92" s="24"/>
      <c r="C92" s="24"/>
      <c r="D92" s="26" t="s">
        <v>183</v>
      </c>
      <c r="E92" s="26" t="s">
        <v>183</v>
      </c>
      <c r="F92" s="26"/>
      <c r="G92" s="26" t="s">
        <v>183</v>
      </c>
      <c r="H92" s="50"/>
      <c r="I92" s="201"/>
      <c r="J92" s="63"/>
      <c r="K92" s="134"/>
      <c r="L92" s="140"/>
      <c r="P92" s="99" t="str">
        <f t="shared" si="2"/>
        <v>Proc. Doc.</v>
      </c>
      <c r="Q92" s="99" t="str">
        <f t="shared" si="3"/>
        <v/>
      </c>
      <c r="R92" s="98"/>
    </row>
    <row r="93" spans="1:18" s="5" customFormat="1" ht="12.75">
      <c r="A93" s="199"/>
      <c r="B93" s="24"/>
      <c r="C93" s="24"/>
      <c r="D93" s="26" t="s">
        <v>183</v>
      </c>
      <c r="E93" s="26" t="s">
        <v>183</v>
      </c>
      <c r="F93" s="26"/>
      <c r="G93" s="26" t="s">
        <v>183</v>
      </c>
      <c r="H93" s="50"/>
      <c r="I93" s="202"/>
      <c r="J93" s="63"/>
      <c r="K93" s="134"/>
      <c r="L93" s="140"/>
      <c r="P93" s="99" t="str">
        <f t="shared" si="2"/>
        <v>Proc. Doc.</v>
      </c>
      <c r="Q93" s="99" t="str">
        <f t="shared" si="3"/>
        <v/>
      </c>
      <c r="R93" s="98"/>
    </row>
    <row r="94" spans="1:18" s="5" customFormat="1" ht="12.75">
      <c r="A94" s="197" t="s">
        <v>307</v>
      </c>
      <c r="B94" s="24"/>
      <c r="C94" s="24"/>
      <c r="D94" s="26"/>
      <c r="E94" s="26"/>
      <c r="F94" s="26"/>
      <c r="G94" s="26"/>
      <c r="H94" s="50"/>
      <c r="I94" s="203"/>
      <c r="J94" s="63"/>
      <c r="K94" s="134"/>
      <c r="L94" s="140"/>
      <c r="P94" s="99" t="str">
        <f t="shared" si="2"/>
        <v>Org-Level Im</v>
      </c>
      <c r="Q94" s="99" t="str">
        <f t="shared" si="3"/>
        <v>Org-Level Im</v>
      </c>
      <c r="R94" s="98"/>
    </row>
    <row r="95" spans="1:18" s="5" customFormat="1" ht="12.75">
      <c r="A95" s="198"/>
      <c r="B95" s="24"/>
      <c r="C95" s="24"/>
      <c r="D95" s="26"/>
      <c r="E95" s="26"/>
      <c r="F95" s="26"/>
      <c r="G95" s="26"/>
      <c r="H95" s="50"/>
      <c r="I95" s="204"/>
      <c r="J95" s="63"/>
      <c r="K95" s="134"/>
      <c r="L95" s="140"/>
      <c r="P95" s="99" t="str">
        <f t="shared" si="2"/>
        <v>Org-Level Im</v>
      </c>
      <c r="Q95" s="99" t="str">
        <f t="shared" si="3"/>
        <v/>
      </c>
      <c r="R95" s="98"/>
    </row>
    <row r="96" spans="1:18" s="5" customFormat="1" ht="12.75">
      <c r="A96" s="199"/>
      <c r="B96" s="24"/>
      <c r="C96" s="24"/>
      <c r="D96" s="26"/>
      <c r="E96" s="26"/>
      <c r="F96" s="26"/>
      <c r="G96" s="26"/>
      <c r="H96" s="50"/>
      <c r="I96" s="205"/>
      <c r="J96" s="63"/>
      <c r="K96" s="134"/>
      <c r="L96" s="140"/>
      <c r="P96" s="99" t="str">
        <f t="shared" si="2"/>
        <v>Org-Level Im</v>
      </c>
      <c r="Q96" s="99" t="str">
        <f t="shared" si="3"/>
        <v/>
      </c>
      <c r="R96" s="98"/>
    </row>
    <row r="97" spans="1:18" s="5" customFormat="1" ht="12.75">
      <c r="A97" s="128" t="s">
        <v>309</v>
      </c>
      <c r="B97" s="24"/>
      <c r="C97" s="24"/>
      <c r="D97" s="26"/>
      <c r="E97" s="26"/>
      <c r="F97" s="26"/>
      <c r="G97" s="26"/>
      <c r="H97" s="50"/>
      <c r="I97" s="129"/>
      <c r="J97" s="63"/>
      <c r="K97" s="134"/>
      <c r="L97" s="140"/>
      <c r="P97" s="99" t="str">
        <f t="shared" si="2"/>
        <v>&lt;DEV #1&gt;</v>
      </c>
      <c r="Q97" s="99" t="str">
        <f t="shared" si="3"/>
        <v>&lt;DEV #1&gt;</v>
      </c>
      <c r="R97" s="98"/>
    </row>
    <row r="98" spans="1:18" s="5" customFormat="1" ht="12.75">
      <c r="A98" s="128"/>
      <c r="B98" s="24"/>
      <c r="C98" s="24"/>
      <c r="D98" s="26"/>
      <c r="E98" s="26"/>
      <c r="F98" s="26"/>
      <c r="G98" s="26"/>
      <c r="H98" s="50"/>
      <c r="I98" s="129"/>
      <c r="J98" s="63"/>
      <c r="K98" s="134"/>
      <c r="L98" s="140"/>
      <c r="P98" s="99" t="str">
        <f t="shared" si="2"/>
        <v>&lt;DEV #1&gt;</v>
      </c>
      <c r="Q98" s="99" t="str">
        <f t="shared" si="3"/>
        <v/>
      </c>
      <c r="R98" s="98"/>
    </row>
    <row r="99" spans="1:18" s="5" customFormat="1" ht="12.75">
      <c r="A99" s="128"/>
      <c r="B99" s="24"/>
      <c r="C99" s="24"/>
      <c r="D99" s="26"/>
      <c r="E99" s="26"/>
      <c r="F99" s="26"/>
      <c r="G99" s="26"/>
      <c r="H99" s="50"/>
      <c r="I99" s="129"/>
      <c r="J99" s="63"/>
      <c r="K99" s="134"/>
      <c r="L99" s="140"/>
      <c r="P99" s="99" t="str">
        <f t="shared" si="2"/>
        <v>&lt;DEV #1&gt;</v>
      </c>
      <c r="Q99" s="99" t="str">
        <f t="shared" si="3"/>
        <v/>
      </c>
      <c r="R99" s="98"/>
    </row>
    <row r="100" spans="1:18" s="5" customFormat="1" ht="12.75">
      <c r="A100" s="128"/>
      <c r="B100" s="24"/>
      <c r="C100" s="24"/>
      <c r="D100" s="26"/>
      <c r="E100" s="26"/>
      <c r="F100" s="26"/>
      <c r="G100" s="26"/>
      <c r="H100" s="50"/>
      <c r="I100" s="129"/>
      <c r="J100" s="63"/>
      <c r="K100" s="134"/>
      <c r="L100" s="140"/>
      <c r="P100" s="99" t="str">
        <f t="shared" si="2"/>
        <v>&lt;DEV #1&gt;</v>
      </c>
      <c r="Q100" s="99" t="str">
        <f t="shared" si="3"/>
        <v/>
      </c>
      <c r="R100" s="98"/>
    </row>
    <row r="101" spans="1:18" s="5" customFormat="1" ht="12.75">
      <c r="A101" s="128"/>
      <c r="B101" s="24"/>
      <c r="C101" s="24"/>
      <c r="D101" s="26"/>
      <c r="E101" s="26"/>
      <c r="F101" s="26"/>
      <c r="G101" s="26"/>
      <c r="H101" s="50"/>
      <c r="I101" s="129"/>
      <c r="J101" s="63"/>
      <c r="K101" s="134"/>
      <c r="L101" s="140"/>
      <c r="P101" s="99" t="str">
        <f t="shared" si="2"/>
        <v>&lt;DEV #1&gt;</v>
      </c>
      <c r="Q101" s="99" t="str">
        <f t="shared" si="3"/>
        <v/>
      </c>
      <c r="R101" s="98"/>
    </row>
    <row r="102" spans="1:18" s="5" customFormat="1" ht="12.75">
      <c r="A102" s="128" t="s">
        <v>310</v>
      </c>
      <c r="B102" s="24"/>
      <c r="C102" s="24"/>
      <c r="D102" s="26"/>
      <c r="E102" s="26"/>
      <c r="F102" s="26"/>
      <c r="G102" s="26"/>
      <c r="H102" s="50"/>
      <c r="I102" s="129"/>
      <c r="J102" s="63"/>
      <c r="K102" s="134"/>
      <c r="L102" s="140"/>
      <c r="P102" s="99" t="str">
        <f t="shared" si="2"/>
        <v>&lt;DEV #2&gt;</v>
      </c>
      <c r="Q102" s="99" t="str">
        <f t="shared" si="3"/>
        <v>&lt;DEV #2&gt;</v>
      </c>
      <c r="R102" s="98"/>
    </row>
    <row r="103" spans="1:18" s="5" customFormat="1" ht="12.75">
      <c r="A103" s="128"/>
      <c r="B103" s="24"/>
      <c r="C103" s="24"/>
      <c r="D103" s="26"/>
      <c r="E103" s="26"/>
      <c r="F103" s="26"/>
      <c r="G103" s="26"/>
      <c r="H103" s="50"/>
      <c r="I103" s="129"/>
      <c r="J103" s="63"/>
      <c r="K103" s="134"/>
      <c r="L103" s="140"/>
      <c r="P103" s="99" t="str">
        <f t="shared" si="2"/>
        <v>&lt;DEV #2&gt;</v>
      </c>
      <c r="Q103" s="99" t="str">
        <f t="shared" si="3"/>
        <v/>
      </c>
      <c r="R103" s="98"/>
    </row>
    <row r="104" spans="1:18" s="5" customFormat="1" ht="12.75">
      <c r="A104" s="128"/>
      <c r="B104" s="24"/>
      <c r="C104" s="24"/>
      <c r="D104" s="26"/>
      <c r="E104" s="26"/>
      <c r="F104" s="26"/>
      <c r="G104" s="26"/>
      <c r="H104" s="50"/>
      <c r="I104" s="129"/>
      <c r="J104" s="63"/>
      <c r="K104" s="134"/>
      <c r="L104" s="140"/>
      <c r="P104" s="99" t="str">
        <f t="shared" si="2"/>
        <v>&lt;DEV #2&gt;</v>
      </c>
      <c r="Q104" s="99" t="str">
        <f t="shared" si="3"/>
        <v/>
      </c>
      <c r="R104" s="98"/>
    </row>
    <row r="105" spans="1:18" s="5" customFormat="1" ht="12.75">
      <c r="A105" s="128"/>
      <c r="B105" s="24"/>
      <c r="C105" s="24"/>
      <c r="D105" s="26"/>
      <c r="E105" s="26"/>
      <c r="F105" s="26"/>
      <c r="G105" s="26"/>
      <c r="H105" s="50"/>
      <c r="I105" s="129"/>
      <c r="J105" s="63"/>
      <c r="K105" s="134"/>
      <c r="L105" s="140"/>
      <c r="P105" s="99" t="str">
        <f t="shared" si="2"/>
        <v>&lt;DEV #2&gt;</v>
      </c>
      <c r="Q105" s="99" t="str">
        <f t="shared" si="3"/>
        <v/>
      </c>
      <c r="R105" s="98"/>
    </row>
    <row r="106" spans="1:18" s="5" customFormat="1" ht="12.75">
      <c r="A106" s="128"/>
      <c r="B106" s="24"/>
      <c r="C106" s="24"/>
      <c r="D106" s="26"/>
      <c r="E106" s="26"/>
      <c r="F106" s="26"/>
      <c r="G106" s="26"/>
      <c r="H106" s="50"/>
      <c r="I106" s="129"/>
      <c r="J106" s="63"/>
      <c r="K106" s="135"/>
      <c r="L106" s="141"/>
      <c r="P106" s="99" t="str">
        <f t="shared" si="2"/>
        <v>&lt;DEV #2&gt;</v>
      </c>
      <c r="Q106" s="99" t="str">
        <f t="shared" si="3"/>
        <v/>
      </c>
      <c r="R106" s="98"/>
    </row>
    <row r="107" spans="1:18" s="5" customFormat="1" ht="12.75">
      <c r="A107" s="130" t="s">
        <v>311</v>
      </c>
      <c r="B107" s="24"/>
      <c r="C107" s="24"/>
      <c r="D107" s="26"/>
      <c r="E107" s="26"/>
      <c r="F107" s="26"/>
      <c r="G107" s="26"/>
      <c r="H107" s="50"/>
      <c r="I107" s="129"/>
      <c r="J107" s="63"/>
      <c r="K107" s="139" t="s">
        <v>23</v>
      </c>
      <c r="L107" s="136" t="s">
        <v>121</v>
      </c>
      <c r="P107" s="99" t="str">
        <f t="shared" si="2"/>
        <v>&lt;SVC #1&gt;</v>
      </c>
      <c r="Q107" s="99" t="str">
        <f t="shared" si="3"/>
        <v>&lt;SVC #1&gt;</v>
      </c>
      <c r="R107" s="98"/>
    </row>
    <row r="108" spans="1:18" s="5" customFormat="1" ht="12.75">
      <c r="A108" s="130"/>
      <c r="B108" s="24"/>
      <c r="C108" s="24"/>
      <c r="D108" s="26"/>
      <c r="E108" s="26"/>
      <c r="F108" s="26"/>
      <c r="G108" s="26"/>
      <c r="H108" s="50"/>
      <c r="I108" s="129"/>
      <c r="J108" s="63"/>
      <c r="K108" s="140"/>
      <c r="L108" s="137"/>
      <c r="P108" s="99" t="str">
        <f t="shared" si="2"/>
        <v>&lt;SVC #1&gt;</v>
      </c>
      <c r="Q108" s="99" t="str">
        <f t="shared" si="3"/>
        <v/>
      </c>
      <c r="R108" s="98"/>
    </row>
    <row r="109" spans="1:18" s="5" customFormat="1" ht="12.75">
      <c r="A109" s="130"/>
      <c r="B109" s="24"/>
      <c r="C109" s="24"/>
      <c r="D109" s="26"/>
      <c r="E109" s="26"/>
      <c r="F109" s="26"/>
      <c r="G109" s="26"/>
      <c r="H109" s="50"/>
      <c r="I109" s="129"/>
      <c r="J109" s="63"/>
      <c r="K109" s="140"/>
      <c r="L109" s="137"/>
      <c r="P109" s="99" t="str">
        <f t="shared" si="2"/>
        <v>&lt;SVC #1&gt;</v>
      </c>
      <c r="Q109" s="99" t="str">
        <f t="shared" si="3"/>
        <v/>
      </c>
      <c r="R109" s="98"/>
    </row>
    <row r="110" spans="1:18" s="5" customFormat="1" ht="12.75">
      <c r="A110" s="130"/>
      <c r="B110" s="24"/>
      <c r="C110" s="24"/>
      <c r="D110" s="26"/>
      <c r="E110" s="26"/>
      <c r="F110" s="26"/>
      <c r="G110" s="26"/>
      <c r="H110" s="50"/>
      <c r="I110" s="129"/>
      <c r="J110" s="63"/>
      <c r="K110" s="140"/>
      <c r="L110" s="137"/>
      <c r="P110" s="99" t="str">
        <f t="shared" si="2"/>
        <v>&lt;SVC #1&gt;</v>
      </c>
      <c r="Q110" s="99" t="str">
        <f t="shared" si="3"/>
        <v/>
      </c>
      <c r="R110" s="98"/>
    </row>
    <row r="111" spans="1:18" s="5" customFormat="1" ht="12.75">
      <c r="A111" s="130"/>
      <c r="B111" s="24"/>
      <c r="C111" s="24"/>
      <c r="D111" s="26"/>
      <c r="E111" s="26"/>
      <c r="F111" s="26"/>
      <c r="G111" s="26"/>
      <c r="H111" s="50"/>
      <c r="I111" s="129"/>
      <c r="J111" s="63"/>
      <c r="K111" s="140"/>
      <c r="L111" s="137"/>
      <c r="P111" s="99" t="str">
        <f t="shared" si="2"/>
        <v>&lt;SVC #1&gt;</v>
      </c>
      <c r="Q111" s="99" t="str">
        <f t="shared" si="3"/>
        <v/>
      </c>
      <c r="R111" s="98"/>
    </row>
    <row r="112" spans="1:18" s="5" customFormat="1" ht="12.75">
      <c r="A112" s="130" t="s">
        <v>312</v>
      </c>
      <c r="B112" s="24"/>
      <c r="C112" s="24"/>
      <c r="D112" s="26"/>
      <c r="E112" s="26"/>
      <c r="F112" s="26"/>
      <c r="G112" s="26"/>
      <c r="H112" s="50"/>
      <c r="I112" s="129"/>
      <c r="J112" s="63"/>
      <c r="K112" s="140"/>
      <c r="L112" s="137"/>
      <c r="P112" s="99" t="str">
        <f t="shared" si="2"/>
        <v>&lt;SVC #2&gt;</v>
      </c>
      <c r="Q112" s="99" t="str">
        <f t="shared" si="3"/>
        <v>&lt;SVC #2&gt;</v>
      </c>
      <c r="R112" s="98"/>
    </row>
    <row r="113" spans="1:18" s="5" customFormat="1" ht="12.75">
      <c r="A113" s="130"/>
      <c r="B113" s="24"/>
      <c r="C113" s="24"/>
      <c r="D113" s="26"/>
      <c r="E113" s="26"/>
      <c r="F113" s="26"/>
      <c r="G113" s="26"/>
      <c r="H113" s="50"/>
      <c r="I113" s="129"/>
      <c r="J113" s="63"/>
      <c r="K113" s="140"/>
      <c r="L113" s="137"/>
      <c r="P113" s="99" t="str">
        <f t="shared" si="2"/>
        <v>&lt;SVC #2&gt;</v>
      </c>
      <c r="Q113" s="99" t="str">
        <f t="shared" si="3"/>
        <v/>
      </c>
      <c r="R113" s="98"/>
    </row>
    <row r="114" spans="1:18" s="5" customFormat="1" ht="12.75">
      <c r="A114" s="130"/>
      <c r="B114" s="24"/>
      <c r="C114" s="24"/>
      <c r="D114" s="26"/>
      <c r="E114" s="26"/>
      <c r="F114" s="26"/>
      <c r="G114" s="26"/>
      <c r="H114" s="50"/>
      <c r="I114" s="129"/>
      <c r="J114" s="63"/>
      <c r="K114" s="140"/>
      <c r="L114" s="137"/>
      <c r="P114" s="99" t="str">
        <f t="shared" si="2"/>
        <v>&lt;SVC #2&gt;</v>
      </c>
      <c r="Q114" s="99" t="str">
        <f t="shared" si="3"/>
        <v/>
      </c>
      <c r="R114" s="98"/>
    </row>
    <row r="115" spans="1:18" s="5" customFormat="1" ht="12.75">
      <c r="A115" s="130"/>
      <c r="B115" s="24"/>
      <c r="C115" s="24"/>
      <c r="D115" s="26"/>
      <c r="E115" s="26"/>
      <c r="F115" s="26"/>
      <c r="G115" s="26"/>
      <c r="H115" s="50"/>
      <c r="I115" s="129"/>
      <c r="J115" s="63"/>
      <c r="K115" s="140"/>
      <c r="L115" s="137"/>
      <c r="P115" s="99" t="str">
        <f t="shared" si="2"/>
        <v>&lt;SVC #2&gt;</v>
      </c>
      <c r="Q115" s="99" t="str">
        <f t="shared" si="3"/>
        <v/>
      </c>
      <c r="R115" s="98"/>
    </row>
    <row r="116" spans="1:18" s="5" customFormat="1" ht="12.75">
      <c r="A116" s="130"/>
      <c r="B116" s="24"/>
      <c r="C116" s="24"/>
      <c r="D116" s="26"/>
      <c r="E116" s="26"/>
      <c r="F116" s="26"/>
      <c r="G116" s="26"/>
      <c r="H116" s="50"/>
      <c r="I116" s="129"/>
      <c r="J116" s="63"/>
      <c r="K116" s="141"/>
      <c r="L116" s="138"/>
      <c r="P116" s="99" t="str">
        <f t="shared" si="2"/>
        <v>&lt;SVC #2&gt;</v>
      </c>
      <c r="Q116" s="99" t="str">
        <f t="shared" si="3"/>
        <v/>
      </c>
      <c r="R116" s="98"/>
    </row>
    <row r="117" spans="1:18" s="10" customFormat="1" ht="18.75">
      <c r="A117" s="21" t="s">
        <v>130</v>
      </c>
      <c r="B117" s="77" t="s">
        <v>131</v>
      </c>
      <c r="C117" s="36"/>
      <c r="D117" s="36"/>
      <c r="E117" s="36"/>
      <c r="F117" s="36"/>
      <c r="G117" s="36"/>
      <c r="H117" s="36"/>
      <c r="I117" s="36"/>
      <c r="J117" s="63"/>
      <c r="K117" s="133" t="s">
        <v>132</v>
      </c>
      <c r="L117" s="139" t="s">
        <v>23</v>
      </c>
      <c r="P117" s="99" t="str">
        <f t="shared" si="2"/>
        <v>Always include</v>
      </c>
      <c r="Q117" s="99" t="str">
        <f t="shared" si="3"/>
        <v>PR 3.1</v>
      </c>
      <c r="R117" s="98" t="s">
        <v>3</v>
      </c>
    </row>
    <row r="118" spans="1:18" s="10" customFormat="1" ht="63.75">
      <c r="A118" s="101"/>
      <c r="B118" s="102" t="s">
        <v>133</v>
      </c>
      <c r="C118" s="103"/>
      <c r="D118" s="104"/>
      <c r="E118" s="104"/>
      <c r="F118" s="104"/>
      <c r="G118" s="104"/>
      <c r="H118" s="104"/>
      <c r="I118" s="104"/>
      <c r="J118" s="105" t="s">
        <v>134</v>
      </c>
      <c r="K118" s="134"/>
      <c r="L118" s="140"/>
      <c r="P118" s="99" t="str">
        <f t="shared" si="2"/>
        <v>Value</v>
      </c>
      <c r="Q118" s="99" t="str">
        <f t="shared" si="3"/>
        <v/>
      </c>
      <c r="R118" s="98" t="s">
        <v>26</v>
      </c>
    </row>
    <row r="119" spans="1:18" s="5" customFormat="1" ht="12.75">
      <c r="A119" s="197" t="s">
        <v>306</v>
      </c>
      <c r="B119" s="24"/>
      <c r="C119" s="24"/>
      <c r="D119" s="26" t="s">
        <v>183</v>
      </c>
      <c r="E119" s="26" t="s">
        <v>183</v>
      </c>
      <c r="F119" s="26"/>
      <c r="G119" s="26" t="s">
        <v>183</v>
      </c>
      <c r="H119" s="50"/>
      <c r="I119" s="200"/>
      <c r="J119" s="63"/>
      <c r="K119" s="134"/>
      <c r="L119" s="140"/>
      <c r="P119" s="99" t="str">
        <f t="shared" si="2"/>
        <v>Proc. Doc.</v>
      </c>
      <c r="Q119" s="99" t="str">
        <f t="shared" si="3"/>
        <v>Proc. Doc.</v>
      </c>
      <c r="R119" s="98"/>
    </row>
    <row r="120" spans="1:18" s="5" customFormat="1" ht="12.75">
      <c r="A120" s="198"/>
      <c r="B120" s="24"/>
      <c r="C120" s="24"/>
      <c r="D120" s="26" t="s">
        <v>183</v>
      </c>
      <c r="E120" s="26" t="s">
        <v>183</v>
      </c>
      <c r="F120" s="26"/>
      <c r="G120" s="26" t="s">
        <v>183</v>
      </c>
      <c r="H120" s="50"/>
      <c r="I120" s="201"/>
      <c r="J120" s="63"/>
      <c r="K120" s="134"/>
      <c r="L120" s="140"/>
      <c r="P120" s="99" t="str">
        <f t="shared" si="2"/>
        <v>Proc. Doc.</v>
      </c>
      <c r="Q120" s="99" t="str">
        <f t="shared" si="3"/>
        <v/>
      </c>
      <c r="R120" s="98"/>
    </row>
    <row r="121" spans="1:18" s="5" customFormat="1" ht="12.75">
      <c r="A121" s="199"/>
      <c r="B121" s="24"/>
      <c r="C121" s="24"/>
      <c r="D121" s="26" t="s">
        <v>183</v>
      </c>
      <c r="E121" s="26" t="s">
        <v>183</v>
      </c>
      <c r="F121" s="26"/>
      <c r="G121" s="26" t="s">
        <v>183</v>
      </c>
      <c r="H121" s="50"/>
      <c r="I121" s="202"/>
      <c r="J121" s="63"/>
      <c r="K121" s="134"/>
      <c r="L121" s="140"/>
      <c r="P121" s="99" t="str">
        <f t="shared" si="2"/>
        <v>Proc. Doc.</v>
      </c>
      <c r="Q121" s="99" t="str">
        <f t="shared" si="3"/>
        <v/>
      </c>
      <c r="R121" s="98"/>
    </row>
    <row r="122" spans="1:18" s="5" customFormat="1" ht="38.25">
      <c r="A122" s="197" t="s">
        <v>307</v>
      </c>
      <c r="B122" s="24"/>
      <c r="C122" s="24" t="s">
        <v>314</v>
      </c>
      <c r="D122" s="26"/>
      <c r="E122" s="26"/>
      <c r="F122" s="26"/>
      <c r="G122" s="26"/>
      <c r="H122" s="50"/>
      <c r="I122" s="203"/>
      <c r="J122" s="63"/>
      <c r="K122" s="134"/>
      <c r="L122" s="140"/>
      <c r="P122" s="99" t="str">
        <f t="shared" si="2"/>
        <v>Org-Level Im</v>
      </c>
      <c r="Q122" s="99" t="str">
        <f t="shared" si="3"/>
        <v>Org-Level Im</v>
      </c>
      <c r="R122" s="98"/>
    </row>
    <row r="123" spans="1:18" s="5" customFormat="1" ht="12.75">
      <c r="A123" s="198"/>
      <c r="B123" s="24"/>
      <c r="C123" s="24"/>
      <c r="D123" s="26"/>
      <c r="E123" s="26"/>
      <c r="F123" s="26"/>
      <c r="G123" s="26"/>
      <c r="H123" s="50"/>
      <c r="I123" s="204"/>
      <c r="J123" s="63"/>
      <c r="K123" s="134"/>
      <c r="L123" s="140"/>
      <c r="P123" s="99" t="str">
        <f t="shared" si="2"/>
        <v>Org-Level Im</v>
      </c>
      <c r="Q123" s="99" t="str">
        <f t="shared" si="3"/>
        <v/>
      </c>
      <c r="R123" s="98"/>
    </row>
    <row r="124" spans="1:18" s="5" customFormat="1" ht="12.75">
      <c r="A124" s="199"/>
      <c r="B124" s="24"/>
      <c r="C124" s="24"/>
      <c r="D124" s="26"/>
      <c r="E124" s="26"/>
      <c r="F124" s="26"/>
      <c r="G124" s="26"/>
      <c r="H124" s="50"/>
      <c r="I124" s="205"/>
      <c r="J124" s="63"/>
      <c r="K124" s="134"/>
      <c r="L124" s="140"/>
      <c r="P124" s="99" t="str">
        <f t="shared" si="2"/>
        <v>Org-Level Im</v>
      </c>
      <c r="Q124" s="99" t="str">
        <f t="shared" si="3"/>
        <v/>
      </c>
      <c r="R124" s="98"/>
    </row>
    <row r="125" spans="1:18" s="5" customFormat="1" ht="12.75">
      <c r="A125" s="128" t="s">
        <v>309</v>
      </c>
      <c r="B125" s="24"/>
      <c r="C125" s="24"/>
      <c r="D125" s="26"/>
      <c r="E125" s="26"/>
      <c r="F125" s="26"/>
      <c r="G125" s="26"/>
      <c r="H125" s="50"/>
      <c r="I125" s="129"/>
      <c r="J125" s="63"/>
      <c r="K125" s="134"/>
      <c r="L125" s="140"/>
      <c r="P125" s="99" t="str">
        <f t="shared" si="2"/>
        <v>&lt;DEV #1&gt;</v>
      </c>
      <c r="Q125" s="99" t="str">
        <f t="shared" si="3"/>
        <v>&lt;DEV #1&gt;</v>
      </c>
      <c r="R125" s="98"/>
    </row>
    <row r="126" spans="1:18" s="5" customFormat="1" ht="12.75">
      <c r="A126" s="128"/>
      <c r="B126" s="24"/>
      <c r="C126" s="24"/>
      <c r="D126" s="26"/>
      <c r="E126" s="26"/>
      <c r="F126" s="26"/>
      <c r="G126" s="26"/>
      <c r="H126" s="50"/>
      <c r="I126" s="129"/>
      <c r="J126" s="63"/>
      <c r="K126" s="134"/>
      <c r="L126" s="140"/>
      <c r="P126" s="99" t="str">
        <f t="shared" si="2"/>
        <v>&lt;DEV #1&gt;</v>
      </c>
      <c r="Q126" s="99" t="str">
        <f t="shared" si="3"/>
        <v/>
      </c>
      <c r="R126" s="98"/>
    </row>
    <row r="127" spans="1:18" s="5" customFormat="1" ht="12.75">
      <c r="A127" s="128"/>
      <c r="B127" s="24"/>
      <c r="C127" s="24"/>
      <c r="D127" s="26"/>
      <c r="E127" s="26"/>
      <c r="F127" s="26"/>
      <c r="G127" s="26"/>
      <c r="H127" s="50"/>
      <c r="I127" s="129"/>
      <c r="J127" s="63"/>
      <c r="K127" s="134"/>
      <c r="L127" s="140"/>
      <c r="P127" s="99" t="str">
        <f t="shared" si="2"/>
        <v>&lt;DEV #1&gt;</v>
      </c>
      <c r="Q127" s="99" t="str">
        <f t="shared" si="3"/>
        <v/>
      </c>
      <c r="R127" s="98"/>
    </row>
    <row r="128" spans="1:18" s="5" customFormat="1" ht="12.75">
      <c r="A128" s="128"/>
      <c r="B128" s="24"/>
      <c r="C128" s="24"/>
      <c r="D128" s="26"/>
      <c r="E128" s="26"/>
      <c r="F128" s="26"/>
      <c r="G128" s="26"/>
      <c r="H128" s="50"/>
      <c r="I128" s="129"/>
      <c r="J128" s="63"/>
      <c r="K128" s="134"/>
      <c r="L128" s="140"/>
      <c r="P128" s="99" t="str">
        <f t="shared" si="2"/>
        <v>&lt;DEV #1&gt;</v>
      </c>
      <c r="Q128" s="99" t="str">
        <f t="shared" si="3"/>
        <v/>
      </c>
      <c r="R128" s="98"/>
    </row>
    <row r="129" spans="1:18" s="5" customFormat="1" ht="12.75">
      <c r="A129" s="128"/>
      <c r="B129" s="24"/>
      <c r="C129" s="24"/>
      <c r="D129" s="26"/>
      <c r="E129" s="26"/>
      <c r="F129" s="26"/>
      <c r="G129" s="26"/>
      <c r="H129" s="50"/>
      <c r="I129" s="129"/>
      <c r="J129" s="63"/>
      <c r="K129" s="134"/>
      <c r="L129" s="140"/>
      <c r="P129" s="99" t="str">
        <f t="shared" si="2"/>
        <v>&lt;DEV #1&gt;</v>
      </c>
      <c r="Q129" s="99" t="str">
        <f t="shared" si="3"/>
        <v/>
      </c>
      <c r="R129" s="98"/>
    </row>
    <row r="130" spans="1:18" s="5" customFormat="1" ht="12.75">
      <c r="A130" s="128" t="s">
        <v>310</v>
      </c>
      <c r="B130" s="24"/>
      <c r="C130" s="24"/>
      <c r="D130" s="26"/>
      <c r="E130" s="26"/>
      <c r="F130" s="26"/>
      <c r="G130" s="26"/>
      <c r="H130" s="50"/>
      <c r="I130" s="129"/>
      <c r="J130" s="63"/>
      <c r="K130" s="134"/>
      <c r="L130" s="140"/>
      <c r="P130" s="99" t="str">
        <f t="shared" ref="P130:P152" si="4">IF(NOT(R130=""),R130,IF(Q130="",P129,Q130))</f>
        <v>&lt;DEV #2&gt;</v>
      </c>
      <c r="Q130" s="99" t="str">
        <f t="shared" ref="Q130:Q152" si="5">LEFT(A130,12)</f>
        <v>&lt;DEV #2&gt;</v>
      </c>
      <c r="R130" s="98"/>
    </row>
    <row r="131" spans="1:18" s="5" customFormat="1" ht="12.75">
      <c r="A131" s="128"/>
      <c r="B131" s="24"/>
      <c r="C131" s="24"/>
      <c r="D131" s="26"/>
      <c r="E131" s="26"/>
      <c r="F131" s="26"/>
      <c r="G131" s="26"/>
      <c r="H131" s="50"/>
      <c r="I131" s="129"/>
      <c r="J131" s="63"/>
      <c r="K131" s="134"/>
      <c r="L131" s="140"/>
      <c r="P131" s="99" t="str">
        <f t="shared" si="4"/>
        <v>&lt;DEV #2&gt;</v>
      </c>
      <c r="Q131" s="99" t="str">
        <f t="shared" si="5"/>
        <v/>
      </c>
      <c r="R131" s="98"/>
    </row>
    <row r="132" spans="1:18" s="5" customFormat="1" ht="12.75">
      <c r="A132" s="128"/>
      <c r="B132" s="24"/>
      <c r="C132" s="24"/>
      <c r="D132" s="26"/>
      <c r="E132" s="26"/>
      <c r="F132" s="26"/>
      <c r="G132" s="26"/>
      <c r="H132" s="50"/>
      <c r="I132" s="129"/>
      <c r="J132" s="63"/>
      <c r="K132" s="134"/>
      <c r="L132" s="140"/>
      <c r="P132" s="99" t="str">
        <f t="shared" si="4"/>
        <v>&lt;DEV #2&gt;</v>
      </c>
      <c r="Q132" s="99" t="str">
        <f t="shared" si="5"/>
        <v/>
      </c>
      <c r="R132" s="98"/>
    </row>
    <row r="133" spans="1:18" s="5" customFormat="1" ht="12.75">
      <c r="A133" s="128"/>
      <c r="B133" s="24"/>
      <c r="C133" s="24"/>
      <c r="D133" s="26"/>
      <c r="E133" s="26"/>
      <c r="F133" s="26"/>
      <c r="G133" s="26"/>
      <c r="H133" s="50"/>
      <c r="I133" s="129"/>
      <c r="J133" s="63"/>
      <c r="K133" s="134"/>
      <c r="L133" s="140"/>
      <c r="P133" s="99" t="str">
        <f t="shared" si="4"/>
        <v>&lt;DEV #2&gt;</v>
      </c>
      <c r="Q133" s="99" t="str">
        <f t="shared" si="5"/>
        <v/>
      </c>
      <c r="R133" s="98"/>
    </row>
    <row r="134" spans="1:18" s="5" customFormat="1" ht="12.75">
      <c r="A134" s="128"/>
      <c r="B134" s="24"/>
      <c r="C134" s="24"/>
      <c r="D134" s="26"/>
      <c r="E134" s="26"/>
      <c r="F134" s="26"/>
      <c r="G134" s="26"/>
      <c r="H134" s="50"/>
      <c r="I134" s="129"/>
      <c r="J134" s="63"/>
      <c r="K134" s="135"/>
      <c r="L134" s="141"/>
      <c r="P134" s="99" t="str">
        <f t="shared" si="4"/>
        <v>&lt;DEV #2&gt;</v>
      </c>
      <c r="Q134" s="99" t="str">
        <f t="shared" si="5"/>
        <v/>
      </c>
      <c r="R134" s="98"/>
    </row>
    <row r="135" spans="1:18" s="5" customFormat="1" ht="12.75">
      <c r="A135" s="130" t="s">
        <v>311</v>
      </c>
      <c r="B135" s="24"/>
      <c r="C135" s="24"/>
      <c r="D135" s="26"/>
      <c r="E135" s="26"/>
      <c r="F135" s="26"/>
      <c r="G135" s="26"/>
      <c r="H135" s="50"/>
      <c r="I135" s="129"/>
      <c r="J135" s="63"/>
      <c r="K135" s="139" t="s">
        <v>23</v>
      </c>
      <c r="L135" s="136" t="s">
        <v>147</v>
      </c>
      <c r="P135" s="99" t="str">
        <f t="shared" si="4"/>
        <v>&lt;SVC #1&gt;</v>
      </c>
      <c r="Q135" s="99" t="str">
        <f t="shared" si="5"/>
        <v>&lt;SVC #1&gt;</v>
      </c>
      <c r="R135" s="98"/>
    </row>
    <row r="136" spans="1:18" s="5" customFormat="1" ht="12.75">
      <c r="A136" s="130"/>
      <c r="B136" s="24"/>
      <c r="C136" s="24"/>
      <c r="D136" s="26"/>
      <c r="E136" s="26"/>
      <c r="F136" s="26"/>
      <c r="G136" s="26"/>
      <c r="H136" s="50"/>
      <c r="I136" s="129"/>
      <c r="J136" s="63"/>
      <c r="K136" s="140"/>
      <c r="L136" s="137"/>
      <c r="P136" s="99" t="str">
        <f t="shared" si="4"/>
        <v>&lt;SVC #1&gt;</v>
      </c>
      <c r="Q136" s="99" t="str">
        <f t="shared" si="5"/>
        <v/>
      </c>
      <c r="R136" s="98"/>
    </row>
    <row r="137" spans="1:18" s="5" customFormat="1" ht="12.75">
      <c r="A137" s="130"/>
      <c r="B137" s="24"/>
      <c r="C137" s="24"/>
      <c r="D137" s="26"/>
      <c r="E137" s="26"/>
      <c r="F137" s="26"/>
      <c r="G137" s="26"/>
      <c r="H137" s="50"/>
      <c r="I137" s="129"/>
      <c r="J137" s="63"/>
      <c r="K137" s="140"/>
      <c r="L137" s="137"/>
      <c r="P137" s="99" t="str">
        <f t="shared" si="4"/>
        <v>&lt;SVC #1&gt;</v>
      </c>
      <c r="Q137" s="99" t="str">
        <f t="shared" si="5"/>
        <v/>
      </c>
      <c r="R137" s="98"/>
    </row>
    <row r="138" spans="1:18" s="5" customFormat="1" ht="12.75">
      <c r="A138" s="130"/>
      <c r="B138" s="24"/>
      <c r="C138" s="24"/>
      <c r="D138" s="26"/>
      <c r="E138" s="26"/>
      <c r="F138" s="26"/>
      <c r="G138" s="26"/>
      <c r="H138" s="50"/>
      <c r="I138" s="129"/>
      <c r="J138" s="63"/>
      <c r="K138" s="140"/>
      <c r="L138" s="137"/>
      <c r="P138" s="99" t="str">
        <f t="shared" si="4"/>
        <v>&lt;SVC #1&gt;</v>
      </c>
      <c r="Q138" s="99" t="str">
        <f t="shared" si="5"/>
        <v/>
      </c>
      <c r="R138" s="98"/>
    </row>
    <row r="139" spans="1:18" s="5" customFormat="1" ht="12.75">
      <c r="A139" s="130"/>
      <c r="B139" s="24"/>
      <c r="C139" s="24"/>
      <c r="D139" s="26"/>
      <c r="E139" s="26"/>
      <c r="F139" s="26"/>
      <c r="G139" s="26"/>
      <c r="H139" s="50"/>
      <c r="I139" s="129"/>
      <c r="J139" s="63"/>
      <c r="K139" s="140"/>
      <c r="L139" s="137"/>
      <c r="P139" s="99" t="str">
        <f t="shared" si="4"/>
        <v>&lt;SVC #1&gt;</v>
      </c>
      <c r="Q139" s="99" t="str">
        <f t="shared" si="5"/>
        <v/>
      </c>
      <c r="R139" s="98"/>
    </row>
    <row r="140" spans="1:18" s="5" customFormat="1" ht="12.75">
      <c r="A140" s="130" t="s">
        <v>312</v>
      </c>
      <c r="B140" s="24"/>
      <c r="C140" s="24"/>
      <c r="D140" s="26"/>
      <c r="E140" s="26"/>
      <c r="F140" s="26"/>
      <c r="G140" s="26"/>
      <c r="H140" s="50"/>
      <c r="I140" s="129"/>
      <c r="J140" s="63"/>
      <c r="K140" s="140"/>
      <c r="L140" s="137"/>
      <c r="P140" s="99" t="str">
        <f t="shared" si="4"/>
        <v>&lt;SVC #2&gt;</v>
      </c>
      <c r="Q140" s="99" t="str">
        <f t="shared" si="5"/>
        <v>&lt;SVC #2&gt;</v>
      </c>
      <c r="R140" s="98"/>
    </row>
    <row r="141" spans="1:18" s="5" customFormat="1" ht="12.75">
      <c r="A141" s="130"/>
      <c r="B141" s="24"/>
      <c r="C141" s="24"/>
      <c r="D141" s="26"/>
      <c r="E141" s="26"/>
      <c r="F141" s="26"/>
      <c r="G141" s="26"/>
      <c r="H141" s="50"/>
      <c r="I141" s="129"/>
      <c r="J141" s="63"/>
      <c r="K141" s="140"/>
      <c r="L141" s="137"/>
      <c r="P141" s="99" t="str">
        <f t="shared" si="4"/>
        <v>&lt;SVC #2&gt;</v>
      </c>
      <c r="Q141" s="99" t="str">
        <f t="shared" si="5"/>
        <v/>
      </c>
      <c r="R141" s="98"/>
    </row>
    <row r="142" spans="1:18" s="5" customFormat="1" ht="12.75">
      <c r="A142" s="130"/>
      <c r="B142" s="24"/>
      <c r="C142" s="24"/>
      <c r="D142" s="26"/>
      <c r="E142" s="26"/>
      <c r="F142" s="26"/>
      <c r="G142" s="26"/>
      <c r="H142" s="50"/>
      <c r="I142" s="129"/>
      <c r="J142" s="63"/>
      <c r="K142" s="140"/>
      <c r="L142" s="137"/>
      <c r="P142" s="99" t="str">
        <f t="shared" si="4"/>
        <v>&lt;SVC #2&gt;</v>
      </c>
      <c r="Q142" s="99" t="str">
        <f t="shared" si="5"/>
        <v/>
      </c>
      <c r="R142" s="98"/>
    </row>
    <row r="143" spans="1:18" s="5" customFormat="1" ht="12.75">
      <c r="A143" s="130"/>
      <c r="B143" s="24"/>
      <c r="C143" s="24"/>
      <c r="D143" s="26"/>
      <c r="E143" s="26"/>
      <c r="F143" s="26"/>
      <c r="G143" s="26"/>
      <c r="H143" s="50"/>
      <c r="I143" s="129"/>
      <c r="J143" s="63"/>
      <c r="K143" s="140"/>
      <c r="L143" s="137"/>
      <c r="P143" s="99" t="str">
        <f t="shared" si="4"/>
        <v>&lt;SVC #2&gt;</v>
      </c>
      <c r="Q143" s="99" t="str">
        <f t="shared" si="5"/>
        <v/>
      </c>
      <c r="R143" s="98"/>
    </row>
    <row r="144" spans="1:18" s="5" customFormat="1" ht="13.5" thickBot="1">
      <c r="A144" s="130"/>
      <c r="B144" s="24"/>
      <c r="C144" s="24"/>
      <c r="D144" s="26"/>
      <c r="E144" s="26"/>
      <c r="F144" s="26"/>
      <c r="G144" s="26"/>
      <c r="H144" s="50"/>
      <c r="I144" s="129"/>
      <c r="J144" s="63"/>
      <c r="K144" s="141"/>
      <c r="L144" s="138"/>
      <c r="P144" s="99" t="str">
        <f t="shared" si="4"/>
        <v>&lt;SVC #2&gt;</v>
      </c>
      <c r="Q144" s="99" t="str">
        <f t="shared" si="5"/>
        <v/>
      </c>
      <c r="R144" s="98"/>
    </row>
    <row r="145" spans="1:18" ht="23.25" thickBot="1">
      <c r="A145" s="142" t="s">
        <v>159</v>
      </c>
      <c r="B145" s="143"/>
      <c r="C145" s="143"/>
      <c r="D145" s="143"/>
      <c r="E145" s="143"/>
      <c r="F145" s="143"/>
      <c r="G145" s="143"/>
      <c r="H145" s="143"/>
      <c r="I145" s="143"/>
      <c r="J145" s="143"/>
      <c r="K145" s="143"/>
      <c r="L145" s="143"/>
      <c r="M145" s="106" t="s">
        <v>160</v>
      </c>
      <c r="N145" s="106" t="s">
        <v>161</v>
      </c>
      <c r="P145" s="99" t="str">
        <f t="shared" si="4"/>
        <v xml:space="preserve">            </v>
      </c>
      <c r="Q145" s="99" t="str">
        <f t="shared" si="5"/>
        <v xml:space="preserve">            </v>
      </c>
    </row>
    <row r="146" spans="1:18" s="13" customFormat="1" ht="22.5">
      <c r="A146" s="159" t="s">
        <v>162</v>
      </c>
      <c r="B146" s="160"/>
      <c r="C146" s="160"/>
      <c r="D146" s="160"/>
      <c r="E146" s="160"/>
      <c r="F146" s="160"/>
      <c r="G146" s="160"/>
      <c r="H146" s="160"/>
      <c r="I146" s="160"/>
      <c r="J146" s="160"/>
      <c r="K146" s="160"/>
      <c r="L146" s="160"/>
      <c r="M146" s="160"/>
      <c r="N146" s="161"/>
      <c r="P146" s="99" t="str">
        <f t="shared" si="4"/>
        <v>Always include</v>
      </c>
      <c r="Q146" s="99" t="str">
        <f t="shared" si="5"/>
        <v>Level 2 Prac</v>
      </c>
      <c r="R146" s="98" t="s">
        <v>3</v>
      </c>
    </row>
    <row r="147" spans="1:18" s="10" customFormat="1" ht="56.25">
      <c r="A147" s="21" t="s">
        <v>57</v>
      </c>
      <c r="B147" s="79" t="s">
        <v>58</v>
      </c>
      <c r="C147" s="36"/>
      <c r="D147" s="36"/>
      <c r="E147" s="36"/>
      <c r="F147" s="36"/>
      <c r="G147" s="36"/>
      <c r="H147" s="36"/>
      <c r="I147" s="36"/>
      <c r="J147" s="63"/>
      <c r="K147" s="115" t="str">
        <f>K33</f>
        <v>2.1D</v>
      </c>
      <c r="L147" s="116" t="str">
        <f>L51</f>
        <v>2.1S</v>
      </c>
      <c r="M147" s="157"/>
      <c r="N147" s="157"/>
      <c r="P147" s="99" t="str">
        <f t="shared" si="4"/>
        <v>Always include</v>
      </c>
      <c r="Q147" s="99" t="str">
        <f t="shared" si="5"/>
        <v>PR 2.1</v>
      </c>
      <c r="R147" s="98" t="s">
        <v>3</v>
      </c>
    </row>
    <row r="148" spans="1:18" s="10" customFormat="1" ht="20.25">
      <c r="A148" s="21" t="s">
        <v>19</v>
      </c>
      <c r="B148" s="79" t="s">
        <v>20</v>
      </c>
      <c r="C148" s="36"/>
      <c r="D148" s="36"/>
      <c r="E148" s="36"/>
      <c r="F148" s="36"/>
      <c r="G148" s="36"/>
      <c r="H148" s="36"/>
      <c r="I148" s="36"/>
      <c r="J148" s="63"/>
      <c r="K148" s="115" t="str">
        <f>K5</f>
        <v>2.2D</v>
      </c>
      <c r="L148" s="116" t="str">
        <f>L23</f>
        <v>2.2S</v>
      </c>
      <c r="M148" s="158"/>
      <c r="N148" s="158"/>
      <c r="P148" s="99" t="str">
        <f t="shared" si="4"/>
        <v>Always include</v>
      </c>
      <c r="Q148" s="99" t="str">
        <f t="shared" si="5"/>
        <v>PR 2.2</v>
      </c>
      <c r="R148" s="98" t="s">
        <v>3</v>
      </c>
    </row>
    <row r="149" spans="1:18" s="10" customFormat="1" ht="37.5">
      <c r="A149" s="21" t="s">
        <v>84</v>
      </c>
      <c r="B149" s="79" t="s">
        <v>85</v>
      </c>
      <c r="C149" s="36"/>
      <c r="D149" s="36"/>
      <c r="E149" s="36"/>
      <c r="F149" s="36"/>
      <c r="G149" s="36"/>
      <c r="H149" s="36"/>
      <c r="I149" s="36"/>
      <c r="J149" s="63"/>
      <c r="K149" s="115" t="str">
        <f>K61</f>
        <v>2.3D</v>
      </c>
      <c r="L149" s="116" t="str">
        <f>L79</f>
        <v>2.3S</v>
      </c>
      <c r="M149" s="158"/>
      <c r="N149" s="158"/>
      <c r="P149" s="99" t="str">
        <f t="shared" si="4"/>
        <v>Always include</v>
      </c>
      <c r="Q149" s="99" t="str">
        <f t="shared" si="5"/>
        <v>PR 2.3</v>
      </c>
      <c r="R149" s="98" t="s">
        <v>3</v>
      </c>
    </row>
    <row r="150" spans="1:18" s="10" customFormat="1" ht="20.25">
      <c r="A150" s="21" t="s">
        <v>111</v>
      </c>
      <c r="B150" s="79" t="s">
        <v>112</v>
      </c>
      <c r="C150" s="36"/>
      <c r="D150" s="36"/>
      <c r="E150" s="36"/>
      <c r="F150" s="36"/>
      <c r="G150" s="36"/>
      <c r="H150" s="36"/>
      <c r="I150" s="36"/>
      <c r="J150" s="63"/>
      <c r="K150" s="115" t="str">
        <f>K89</f>
        <v>2.4D</v>
      </c>
      <c r="L150" s="116" t="str">
        <f>L107</f>
        <v>2.4S</v>
      </c>
      <c r="M150" s="158"/>
      <c r="N150" s="158"/>
      <c r="P150" s="99" t="str">
        <f t="shared" si="4"/>
        <v>Always include</v>
      </c>
      <c r="Q150" s="99" t="str">
        <f t="shared" si="5"/>
        <v>PR 2.4</v>
      </c>
      <c r="R150" s="98" t="s">
        <v>3</v>
      </c>
    </row>
    <row r="151" spans="1:18" s="13" customFormat="1" ht="22.5">
      <c r="A151" s="162" t="s">
        <v>163</v>
      </c>
      <c r="B151" s="163"/>
      <c r="C151" s="163"/>
      <c r="D151" s="163"/>
      <c r="E151" s="163"/>
      <c r="F151" s="163"/>
      <c r="G151" s="163"/>
      <c r="H151" s="163"/>
      <c r="I151" s="163"/>
      <c r="J151" s="163"/>
      <c r="K151" s="163"/>
      <c r="L151" s="163"/>
      <c r="M151" s="163"/>
      <c r="N151" s="164"/>
      <c r="P151" s="99" t="str">
        <f t="shared" si="4"/>
        <v>Always include</v>
      </c>
      <c r="Q151" s="99" t="str">
        <f t="shared" si="5"/>
        <v>Level 3 Prac</v>
      </c>
      <c r="R151" s="98" t="s">
        <v>3</v>
      </c>
    </row>
    <row r="152" spans="1:18" s="10" customFormat="1" ht="20.25">
      <c r="A152" s="21" t="s">
        <v>130</v>
      </c>
      <c r="B152" s="77" t="s">
        <v>131</v>
      </c>
      <c r="C152" s="36"/>
      <c r="D152" s="36"/>
      <c r="E152" s="36"/>
      <c r="F152" s="36"/>
      <c r="G152" s="36"/>
      <c r="H152" s="36"/>
      <c r="I152" s="36"/>
      <c r="J152" s="63"/>
      <c r="K152" s="115" t="str">
        <f>K117</f>
        <v>3.1D</v>
      </c>
      <c r="L152" s="116" t="str">
        <f>L135</f>
        <v>3.1S</v>
      </c>
      <c r="M152" s="100"/>
      <c r="N152" s="100"/>
      <c r="P152" s="99" t="str">
        <f t="shared" si="4"/>
        <v>Always include</v>
      </c>
      <c r="Q152" s="99" t="str">
        <f t="shared" si="5"/>
        <v>PR 3.1</v>
      </c>
      <c r="R152" s="98" t="s">
        <v>3</v>
      </c>
    </row>
  </sheetData>
  <mergeCells count="95">
    <mergeCell ref="A13:A17"/>
    <mergeCell ref="I13:I17"/>
    <mergeCell ref="E3:E4"/>
    <mergeCell ref="A79:A83"/>
    <mergeCell ref="I79:I83"/>
    <mergeCell ref="A51:A55"/>
    <mergeCell ref="I51:I55"/>
    <mergeCell ref="K79:K88"/>
    <mergeCell ref="L79:L88"/>
    <mergeCell ref="A84:A88"/>
    <mergeCell ref="K61:K78"/>
    <mergeCell ref="L61:L78"/>
    <mergeCell ref="A63:A65"/>
    <mergeCell ref="I63:I65"/>
    <mergeCell ref="A66:A68"/>
    <mergeCell ref="I66:I68"/>
    <mergeCell ref="A69:A73"/>
    <mergeCell ref="I69:I73"/>
    <mergeCell ref="A74:A78"/>
    <mergeCell ref="I74:I78"/>
    <mergeCell ref="I84:I88"/>
    <mergeCell ref="K51:K60"/>
    <mergeCell ref="L51:L60"/>
    <mergeCell ref="A56:A60"/>
    <mergeCell ref="I56:I60"/>
    <mergeCell ref="I10:I12"/>
    <mergeCell ref="K33:K50"/>
    <mergeCell ref="L33:L50"/>
    <mergeCell ref="A35:A37"/>
    <mergeCell ref="I35:I37"/>
    <mergeCell ref="A38:A40"/>
    <mergeCell ref="I38:I40"/>
    <mergeCell ref="A41:A45"/>
    <mergeCell ref="I41:I45"/>
    <mergeCell ref="A46:A50"/>
    <mergeCell ref="I46:I50"/>
    <mergeCell ref="I18:I22"/>
    <mergeCell ref="J3:J4"/>
    <mergeCell ref="K3:K4"/>
    <mergeCell ref="L3:L4"/>
    <mergeCell ref="D3:D4"/>
    <mergeCell ref="F3:F4"/>
    <mergeCell ref="A1:I1"/>
    <mergeCell ref="K5:K22"/>
    <mergeCell ref="L5:L22"/>
    <mergeCell ref="A23:A27"/>
    <mergeCell ref="I23:I27"/>
    <mergeCell ref="K23:K32"/>
    <mergeCell ref="L23:L32"/>
    <mergeCell ref="A28:A32"/>
    <mergeCell ref="I28:I32"/>
    <mergeCell ref="G3:G4"/>
    <mergeCell ref="H3:H4"/>
    <mergeCell ref="I3:I4"/>
    <mergeCell ref="A18:A22"/>
    <mergeCell ref="A7:A9"/>
    <mergeCell ref="I7:I9"/>
    <mergeCell ref="A10:A12"/>
    <mergeCell ref="K89:K106"/>
    <mergeCell ref="L89:L106"/>
    <mergeCell ref="A91:A93"/>
    <mergeCell ref="I91:I93"/>
    <mergeCell ref="A94:A96"/>
    <mergeCell ref="I94:I96"/>
    <mergeCell ref="A97:A101"/>
    <mergeCell ref="I97:I101"/>
    <mergeCell ref="A102:A106"/>
    <mergeCell ref="I102:I106"/>
    <mergeCell ref="K117:K134"/>
    <mergeCell ref="L117:L134"/>
    <mergeCell ref="A119:A121"/>
    <mergeCell ref="I119:I121"/>
    <mergeCell ref="A122:A124"/>
    <mergeCell ref="I122:I124"/>
    <mergeCell ref="A125:A129"/>
    <mergeCell ref="I125:I129"/>
    <mergeCell ref="A130:A134"/>
    <mergeCell ref="I130:I134"/>
    <mergeCell ref="A107:A111"/>
    <mergeCell ref="I107:I111"/>
    <mergeCell ref="K107:K116"/>
    <mergeCell ref="L107:L116"/>
    <mergeCell ref="A112:A116"/>
    <mergeCell ref="I112:I116"/>
    <mergeCell ref="A151:N151"/>
    <mergeCell ref="A135:A139"/>
    <mergeCell ref="I135:I139"/>
    <mergeCell ref="K135:K144"/>
    <mergeCell ref="L135:L144"/>
    <mergeCell ref="A140:A144"/>
    <mergeCell ref="I140:I144"/>
    <mergeCell ref="A145:L145"/>
    <mergeCell ref="A146:N146"/>
    <mergeCell ref="M147:M150"/>
    <mergeCell ref="N147:N150"/>
  </mergeCells>
  <phoneticPr fontId="56" type="noConversion"/>
  <conditionalFormatting sqref="C7:C32">
    <cfRule type="cellIs" dxfId="150" priority="90" stopIfTrue="1" operator="equal">
      <formula>""</formula>
    </cfRule>
    <cfRule type="cellIs" dxfId="149" priority="91" stopIfTrue="1" operator="between">
      <formula>"IA"</formula>
      <formula>"IP"</formula>
    </cfRule>
    <cfRule type="cellIs" dxfId="148" priority="92" stopIfTrue="1" operator="notEqual">
      <formula>" "</formula>
    </cfRule>
  </conditionalFormatting>
  <conditionalFormatting sqref="C35:C60">
    <cfRule type="cellIs" dxfId="147" priority="78" stopIfTrue="1" operator="equal">
      <formula>""</formula>
    </cfRule>
    <cfRule type="cellIs" dxfId="146" priority="80" stopIfTrue="1" operator="notEqual">
      <formula>" "</formula>
    </cfRule>
    <cfRule type="cellIs" dxfId="145" priority="79" stopIfTrue="1" operator="between">
      <formula>"IA"</formula>
      <formula>"IP"</formula>
    </cfRule>
  </conditionalFormatting>
  <conditionalFormatting sqref="C63:C88">
    <cfRule type="cellIs" dxfId="144" priority="68" stopIfTrue="1" operator="notEqual">
      <formula>" "</formula>
    </cfRule>
    <cfRule type="cellIs" dxfId="143" priority="67" stopIfTrue="1" operator="between">
      <formula>"IA"</formula>
      <formula>"IP"</formula>
    </cfRule>
    <cfRule type="cellIs" dxfId="142" priority="66" stopIfTrue="1" operator="equal">
      <formula>""</formula>
    </cfRule>
  </conditionalFormatting>
  <conditionalFormatting sqref="C91:C116">
    <cfRule type="cellIs" dxfId="141" priority="55" stopIfTrue="1" operator="between">
      <formula>"IA"</formula>
      <formula>"IP"</formula>
    </cfRule>
    <cfRule type="cellIs" dxfId="140" priority="56" stopIfTrue="1" operator="notEqual">
      <formula>" "</formula>
    </cfRule>
    <cfRule type="cellIs" dxfId="139" priority="54" stopIfTrue="1" operator="equal">
      <formula>""</formula>
    </cfRule>
  </conditionalFormatting>
  <conditionalFormatting sqref="C119:C144">
    <cfRule type="cellIs" dxfId="138" priority="42" stopIfTrue="1" operator="equal">
      <formula>""</formula>
    </cfRule>
    <cfRule type="cellIs" dxfId="137" priority="43" stopIfTrue="1" operator="between">
      <formula>"IA"</formula>
      <formula>"IP"</formula>
    </cfRule>
    <cfRule type="cellIs" dxfId="136" priority="44" stopIfTrue="1" operator="notEqual">
      <formula>" "</formula>
    </cfRule>
  </conditionalFormatting>
  <conditionalFormatting sqref="D4:G144">
    <cfRule type="cellIs" dxfId="135" priority="39" stopIfTrue="1" operator="equal">
      <formula>"B"</formula>
    </cfRule>
    <cfRule type="cellIs" priority="38" stopIfTrue="1" operator="equal">
      <formula>""</formula>
    </cfRule>
    <cfRule type="cellIs" dxfId="134" priority="40" stopIfTrue="1" operator="equal">
      <formula>0</formula>
    </cfRule>
    <cfRule type="cellIs" dxfId="133" priority="41" stopIfTrue="1" operator="greaterThan">
      <formula>0</formula>
    </cfRule>
  </conditionalFormatting>
  <conditionalFormatting sqref="D147:G150 D152:G1024">
    <cfRule type="cellIs" priority="139" stopIfTrue="1" operator="equal">
      <formula>""</formula>
    </cfRule>
    <cfRule type="cellIs" dxfId="132" priority="140" stopIfTrue="1" operator="equal">
      <formula>"B"</formula>
    </cfRule>
    <cfRule type="cellIs" dxfId="131" priority="142" stopIfTrue="1" operator="greaterThan">
      <formula>0</formula>
    </cfRule>
    <cfRule type="cellIs" dxfId="130" priority="141" stopIfTrue="1" operator="equal">
      <formula>0</formula>
    </cfRule>
  </conditionalFormatting>
  <conditionalFormatting sqref="I4:I5 I7:I12 I33 I35:I40 I61 I63:I68 I89 I91:I96 I117 I119:I124 I147:I150 I152:I1024">
    <cfRule type="cellIs" dxfId="129" priority="149" stopIfTrue="1" operator="equal">
      <formula>"FM"</formula>
    </cfRule>
    <cfRule type="cellIs" dxfId="128" priority="148" stopIfTrue="1" operator="equal">
      <formula>"LM"</formula>
    </cfRule>
    <cfRule type="cellIs" dxfId="127" priority="147" stopIfTrue="1" operator="equal">
      <formula>"PM"</formula>
    </cfRule>
  </conditionalFormatting>
  <conditionalFormatting sqref="I4:I12">
    <cfRule type="cellIs" dxfId="126" priority="132" stopIfTrue="1" operator="equal">
      <formula>"B"</formula>
    </cfRule>
    <cfRule type="cellIs" dxfId="125" priority="134" stopIfTrue="1" operator="equal">
      <formula>"PF"</formula>
    </cfRule>
    <cfRule type="cellIs" dxfId="124" priority="133" stopIfTrue="1" operator="equal">
      <formula>"NY"</formula>
    </cfRule>
  </conditionalFormatting>
  <conditionalFormatting sqref="I6">
    <cfRule type="cellIs" dxfId="123" priority="135" stopIfTrue="1" operator="equal">
      <formula>"NM"</formula>
    </cfRule>
    <cfRule type="cellIs" dxfId="122" priority="136" stopIfTrue="1" operator="equal">
      <formula>"PM"</formula>
    </cfRule>
    <cfRule type="cellIs" dxfId="121" priority="138" stopIfTrue="1" operator="equal">
      <formula>"FM"</formula>
    </cfRule>
    <cfRule type="cellIs" dxfId="120" priority="137" stopIfTrue="1" operator="equal">
      <formula>"LM"</formula>
    </cfRule>
  </conditionalFormatting>
  <conditionalFormatting sqref="I13:I32">
    <cfRule type="cellIs" dxfId="119" priority="83" stopIfTrue="1" operator="equal">
      <formula>"NY"</formula>
    </cfRule>
    <cfRule type="cellIs" dxfId="118" priority="84" stopIfTrue="1" operator="equal">
      <formula>"b"</formula>
    </cfRule>
  </conditionalFormatting>
  <conditionalFormatting sqref="I33:I40">
    <cfRule type="cellIs" dxfId="117" priority="127" stopIfTrue="1" operator="equal">
      <formula>"PF"</formula>
    </cfRule>
    <cfRule type="cellIs" dxfId="116" priority="126" stopIfTrue="1" operator="equal">
      <formula>"NY"</formula>
    </cfRule>
    <cfRule type="cellIs" dxfId="115" priority="125" stopIfTrue="1" operator="equal">
      <formula>"B"</formula>
    </cfRule>
  </conditionalFormatting>
  <conditionalFormatting sqref="I34">
    <cfRule type="cellIs" dxfId="114" priority="131" stopIfTrue="1" operator="equal">
      <formula>"FM"</formula>
    </cfRule>
    <cfRule type="cellIs" dxfId="113" priority="130" stopIfTrue="1" operator="equal">
      <formula>"LM"</formula>
    </cfRule>
    <cfRule type="cellIs" dxfId="112" priority="129" stopIfTrue="1" operator="equal">
      <formula>"PM"</formula>
    </cfRule>
    <cfRule type="cellIs" dxfId="111" priority="128" stopIfTrue="1" operator="equal">
      <formula>"NM"</formula>
    </cfRule>
  </conditionalFormatting>
  <conditionalFormatting sqref="I41:I60">
    <cfRule type="cellIs" dxfId="110" priority="71" stopIfTrue="1" operator="equal">
      <formula>"NY"</formula>
    </cfRule>
    <cfRule type="cellIs" dxfId="109" priority="72" stopIfTrue="1" operator="equal">
      <formula>"b"</formula>
    </cfRule>
  </conditionalFormatting>
  <conditionalFormatting sqref="I61:I68">
    <cfRule type="cellIs" dxfId="108" priority="120" stopIfTrue="1" operator="equal">
      <formula>"PF"</formula>
    </cfRule>
    <cfRule type="cellIs" dxfId="107" priority="119" stopIfTrue="1" operator="equal">
      <formula>"NY"</formula>
    </cfRule>
    <cfRule type="cellIs" dxfId="106" priority="118" stopIfTrue="1" operator="equal">
      <formula>"B"</formula>
    </cfRule>
  </conditionalFormatting>
  <conditionalFormatting sqref="I62">
    <cfRule type="cellIs" dxfId="105" priority="122" stopIfTrue="1" operator="equal">
      <formula>"PM"</formula>
    </cfRule>
    <cfRule type="cellIs" dxfId="104" priority="121" stopIfTrue="1" operator="equal">
      <formula>"NM"</formula>
    </cfRule>
    <cfRule type="cellIs" dxfId="103" priority="123" stopIfTrue="1" operator="equal">
      <formula>"LM"</formula>
    </cfRule>
    <cfRule type="cellIs" dxfId="102" priority="124" stopIfTrue="1" operator="equal">
      <formula>"FM"</formula>
    </cfRule>
  </conditionalFormatting>
  <conditionalFormatting sqref="I69:I88">
    <cfRule type="cellIs" dxfId="101" priority="59" stopIfTrue="1" operator="equal">
      <formula>"NY"</formula>
    </cfRule>
    <cfRule type="cellIs" dxfId="100" priority="60" stopIfTrue="1" operator="equal">
      <formula>"b"</formula>
    </cfRule>
  </conditionalFormatting>
  <conditionalFormatting sqref="I89:I96">
    <cfRule type="cellIs" dxfId="99" priority="113" stopIfTrue="1" operator="equal">
      <formula>"PF"</formula>
    </cfRule>
    <cfRule type="cellIs" dxfId="98" priority="112" stopIfTrue="1" operator="equal">
      <formula>"NY"</formula>
    </cfRule>
    <cfRule type="cellIs" dxfId="97" priority="111" stopIfTrue="1" operator="equal">
      <formula>"B"</formula>
    </cfRule>
  </conditionalFormatting>
  <conditionalFormatting sqref="I90">
    <cfRule type="cellIs" dxfId="96" priority="117" stopIfTrue="1" operator="equal">
      <formula>"FM"</formula>
    </cfRule>
    <cfRule type="cellIs" dxfId="95" priority="116" stopIfTrue="1" operator="equal">
      <formula>"LM"</formula>
    </cfRule>
    <cfRule type="cellIs" dxfId="94" priority="114" stopIfTrue="1" operator="equal">
      <formula>"NM"</formula>
    </cfRule>
    <cfRule type="cellIs" dxfId="93" priority="115" stopIfTrue="1" operator="equal">
      <formula>"PM"</formula>
    </cfRule>
  </conditionalFormatting>
  <conditionalFormatting sqref="I97:I116">
    <cfRule type="cellIs" dxfId="92" priority="47" stopIfTrue="1" operator="equal">
      <formula>"NY"</formula>
    </cfRule>
    <cfRule type="cellIs" dxfId="91" priority="48" stopIfTrue="1" operator="equal">
      <formula>"b"</formula>
    </cfRule>
  </conditionalFormatting>
  <conditionalFormatting sqref="I117:I124">
    <cfRule type="cellIs" dxfId="90" priority="106" stopIfTrue="1" operator="equal">
      <formula>"PF"</formula>
    </cfRule>
    <cfRule type="cellIs" dxfId="89" priority="104" stopIfTrue="1" operator="equal">
      <formula>"B"</formula>
    </cfRule>
    <cfRule type="cellIs" dxfId="88" priority="105" stopIfTrue="1" operator="equal">
      <formula>"NY"</formula>
    </cfRule>
  </conditionalFormatting>
  <conditionalFormatting sqref="I118">
    <cfRule type="cellIs" dxfId="87" priority="110" stopIfTrue="1" operator="equal">
      <formula>"FM"</formula>
    </cfRule>
    <cfRule type="cellIs" dxfId="86" priority="109" stopIfTrue="1" operator="equal">
      <formula>"LM"</formula>
    </cfRule>
    <cfRule type="cellIs" dxfId="85" priority="108" stopIfTrue="1" operator="equal">
      <formula>"PM"</formula>
    </cfRule>
    <cfRule type="cellIs" dxfId="84" priority="107" stopIfTrue="1" operator="equal">
      <formula>"NM"</formula>
    </cfRule>
  </conditionalFormatting>
  <conditionalFormatting sqref="I125:I144">
    <cfRule type="cellIs" dxfId="83" priority="32" stopIfTrue="1" operator="equal">
      <formula>"b"</formula>
    </cfRule>
    <cfRule type="cellIs" dxfId="82" priority="31" stopIfTrue="1" operator="equal">
      <formula>"NY"</formula>
    </cfRule>
  </conditionalFormatting>
  <conditionalFormatting sqref="I147:I150 I152:I1024 I4:I5 I7:I12 I33 I35:I40 I61 I63:I68 I89 I91:I96 I117 I119:I124">
    <cfRule type="cellIs" dxfId="81" priority="146" stopIfTrue="1" operator="equal">
      <formula>"DM"</formula>
    </cfRule>
  </conditionalFormatting>
  <conditionalFormatting sqref="I147:I150 I152:I1024">
    <cfRule type="cellIs" dxfId="80" priority="143" stopIfTrue="1" operator="equal">
      <formula>"B"</formula>
    </cfRule>
    <cfRule type="cellIs" dxfId="79" priority="144" stopIfTrue="1" operator="equal">
      <formula>"NY"</formula>
    </cfRule>
    <cfRule type="cellIs" dxfId="78" priority="145" stopIfTrue="1" operator="equal">
      <formula>"PF"</formula>
    </cfRule>
  </conditionalFormatting>
  <conditionalFormatting sqref="I13:J32">
    <cfRule type="cellIs" dxfId="77" priority="89" stopIfTrue="1" operator="equal">
      <formula>"FM"</formula>
    </cfRule>
    <cfRule type="cellIs" dxfId="76" priority="86" stopIfTrue="1" operator="equal">
      <formula>"DM"</formula>
    </cfRule>
    <cfRule type="cellIs" dxfId="75" priority="85" stopIfTrue="1" operator="equal">
      <formula>"PF"</formula>
    </cfRule>
    <cfRule type="cellIs" dxfId="74" priority="87" stopIfTrue="1" operator="equal">
      <formula>"PM"</formula>
    </cfRule>
    <cfRule type="cellIs" dxfId="73" priority="88" stopIfTrue="1" operator="equal">
      <formula>"LM"</formula>
    </cfRule>
  </conditionalFormatting>
  <conditionalFormatting sqref="I41:J60">
    <cfRule type="cellIs" dxfId="72" priority="73" stopIfTrue="1" operator="equal">
      <formula>"PF"</formula>
    </cfRule>
    <cfRule type="cellIs" dxfId="71" priority="74" stopIfTrue="1" operator="equal">
      <formula>"DM"</formula>
    </cfRule>
    <cfRule type="cellIs" dxfId="70" priority="75" stopIfTrue="1" operator="equal">
      <formula>"PM"</formula>
    </cfRule>
    <cfRule type="cellIs" dxfId="69" priority="77" stopIfTrue="1" operator="equal">
      <formula>"FM"</formula>
    </cfRule>
    <cfRule type="cellIs" dxfId="68" priority="76" stopIfTrue="1" operator="equal">
      <formula>"LM"</formula>
    </cfRule>
  </conditionalFormatting>
  <conditionalFormatting sqref="I69:J88">
    <cfRule type="cellIs" dxfId="67" priority="63" stopIfTrue="1" operator="equal">
      <formula>"PM"</formula>
    </cfRule>
    <cfRule type="cellIs" dxfId="66" priority="65" stopIfTrue="1" operator="equal">
      <formula>"FM"</formula>
    </cfRule>
    <cfRule type="cellIs" dxfId="65" priority="64" stopIfTrue="1" operator="equal">
      <formula>"LM"</formula>
    </cfRule>
    <cfRule type="cellIs" dxfId="64" priority="62" stopIfTrue="1" operator="equal">
      <formula>"DM"</formula>
    </cfRule>
    <cfRule type="cellIs" dxfId="63" priority="61" stopIfTrue="1" operator="equal">
      <formula>"PF"</formula>
    </cfRule>
  </conditionalFormatting>
  <conditionalFormatting sqref="I97:J116">
    <cfRule type="cellIs" dxfId="62" priority="53" stopIfTrue="1" operator="equal">
      <formula>"FM"</formula>
    </cfRule>
    <cfRule type="cellIs" dxfId="61" priority="50" stopIfTrue="1" operator="equal">
      <formula>"DM"</formula>
    </cfRule>
    <cfRule type="cellIs" dxfId="60" priority="51" stopIfTrue="1" operator="equal">
      <formula>"PM"</formula>
    </cfRule>
    <cfRule type="cellIs" dxfId="59" priority="52" stopIfTrue="1" operator="equal">
      <formula>"LM"</formula>
    </cfRule>
    <cfRule type="cellIs" dxfId="58" priority="49" stopIfTrue="1" operator="equal">
      <formula>"PF"</formula>
    </cfRule>
  </conditionalFormatting>
  <conditionalFormatting sqref="I125:J144">
    <cfRule type="cellIs" dxfId="57" priority="37" stopIfTrue="1" operator="equal">
      <formula>"FM"</formula>
    </cfRule>
    <cfRule type="cellIs" dxfId="56" priority="36" stopIfTrue="1" operator="equal">
      <formula>"LM"</formula>
    </cfRule>
    <cfRule type="cellIs" dxfId="55" priority="35" stopIfTrue="1" operator="equal">
      <formula>"PM"</formula>
    </cfRule>
    <cfRule type="cellIs" dxfId="54" priority="34" stopIfTrue="1" operator="equal">
      <formula>"DM"</formula>
    </cfRule>
    <cfRule type="cellIs" dxfId="53" priority="33" stopIfTrue="1" operator="equal">
      <formula>"PF"</formula>
    </cfRule>
  </conditionalFormatting>
  <conditionalFormatting sqref="J5">
    <cfRule type="cellIs" dxfId="52" priority="153" stopIfTrue="1" operator="greaterThan">
      <formula>""</formula>
    </cfRule>
    <cfRule type="cellIs" dxfId="51" priority="152" stopIfTrue="1" operator="between">
      <formula>"?"</formula>
      <formula>"?ZZZ"</formula>
    </cfRule>
  </conditionalFormatting>
  <conditionalFormatting sqref="J7:J33">
    <cfRule type="cellIs" dxfId="50" priority="93" stopIfTrue="1" operator="between">
      <formula>"?"</formula>
      <formula>"?ZZZ"</formula>
    </cfRule>
    <cfRule type="cellIs" dxfId="49" priority="94" stopIfTrue="1" operator="greaterThan">
      <formula>""</formula>
    </cfRule>
  </conditionalFormatting>
  <conditionalFormatting sqref="J35:J61">
    <cfRule type="cellIs" dxfId="48" priority="81" stopIfTrue="1" operator="between">
      <formula>"?"</formula>
      <formula>"?ZZZ"</formula>
    </cfRule>
    <cfRule type="cellIs" dxfId="47" priority="82" stopIfTrue="1" operator="greaterThan">
      <formula>""</formula>
    </cfRule>
  </conditionalFormatting>
  <conditionalFormatting sqref="J63:J89">
    <cfRule type="cellIs" dxfId="46" priority="70" stopIfTrue="1" operator="greaterThan">
      <formula>""</formula>
    </cfRule>
    <cfRule type="cellIs" dxfId="45" priority="69" stopIfTrue="1" operator="between">
      <formula>"?"</formula>
      <formula>"?ZZZ"</formula>
    </cfRule>
  </conditionalFormatting>
  <conditionalFormatting sqref="J91:J117">
    <cfRule type="cellIs" dxfId="44" priority="58" stopIfTrue="1" operator="greaterThan">
      <formula>""</formula>
    </cfRule>
    <cfRule type="cellIs" dxfId="43" priority="57" stopIfTrue="1" operator="between">
      <formula>"?"</formula>
      <formula>"?ZZZ"</formula>
    </cfRule>
  </conditionalFormatting>
  <conditionalFormatting sqref="J119:J144">
    <cfRule type="cellIs" dxfId="42" priority="46" stopIfTrue="1" operator="greaterThan">
      <formula>""</formula>
    </cfRule>
    <cfRule type="cellIs" dxfId="41" priority="45" stopIfTrue="1" operator="between">
      <formula>"?"</formula>
      <formula>"?ZZZ"</formula>
    </cfRule>
  </conditionalFormatting>
  <conditionalFormatting sqref="J147:J150 J152">
    <cfRule type="cellIs" dxfId="40" priority="150" stopIfTrue="1" operator="between">
      <formula>"?"</formula>
      <formula>"?ZZZ"</formula>
    </cfRule>
    <cfRule type="cellIs" dxfId="39" priority="151" stopIfTrue="1" operator="greaterThan">
      <formula>""</formula>
    </cfRule>
  </conditionalFormatting>
  <conditionalFormatting sqref="K4:L5 K23:L23">
    <cfRule type="cellIs" dxfId="38" priority="30" stopIfTrue="1" operator="equal">
      <formula>"b"</formula>
    </cfRule>
    <cfRule type="cellIs" dxfId="37" priority="29" stopIfTrue="1" operator="equal">
      <formula>"FM"</formula>
    </cfRule>
    <cfRule type="cellIs" dxfId="36" priority="28" stopIfTrue="1" operator="equal">
      <formula>"LM"</formula>
    </cfRule>
    <cfRule type="cellIs" dxfId="35" priority="27" stopIfTrue="1" operator="equal">
      <formula>"PM"</formula>
    </cfRule>
    <cfRule type="cellIs" dxfId="34" priority="26" stopIfTrue="1" operator="equal">
      <formula>"DM"</formula>
    </cfRule>
    <cfRule type="cellIs" dxfId="33" priority="25" stopIfTrue="1" operator="equal">
      <formula>"PF"</formula>
    </cfRule>
  </conditionalFormatting>
  <conditionalFormatting sqref="K33:L33 K51:L51">
    <cfRule type="cellIs" dxfId="32" priority="19" stopIfTrue="1" operator="equal">
      <formula>"PF"</formula>
    </cfRule>
    <cfRule type="cellIs" dxfId="31" priority="20" stopIfTrue="1" operator="equal">
      <formula>"DM"</formula>
    </cfRule>
    <cfRule type="cellIs" dxfId="30" priority="24" stopIfTrue="1" operator="equal">
      <formula>"b"</formula>
    </cfRule>
    <cfRule type="cellIs" dxfId="29" priority="23" stopIfTrue="1" operator="equal">
      <formula>"FM"</formula>
    </cfRule>
    <cfRule type="cellIs" dxfId="28" priority="22" stopIfTrue="1" operator="equal">
      <formula>"LM"</formula>
    </cfRule>
    <cfRule type="cellIs" dxfId="27" priority="21" stopIfTrue="1" operator="equal">
      <formula>"PM"</formula>
    </cfRule>
  </conditionalFormatting>
  <conditionalFormatting sqref="K61:L61 K79:L79">
    <cfRule type="cellIs" dxfId="26" priority="13" stopIfTrue="1" operator="equal">
      <formula>"PF"</formula>
    </cfRule>
    <cfRule type="cellIs" dxfId="25" priority="14" stopIfTrue="1" operator="equal">
      <formula>"DM"</formula>
    </cfRule>
    <cfRule type="cellIs" dxfId="24" priority="15" stopIfTrue="1" operator="equal">
      <formula>"PM"</formula>
    </cfRule>
    <cfRule type="cellIs" dxfId="23" priority="18" stopIfTrue="1" operator="equal">
      <formula>"b"</formula>
    </cfRule>
    <cfRule type="cellIs" dxfId="22" priority="16" stopIfTrue="1" operator="equal">
      <formula>"LM"</formula>
    </cfRule>
    <cfRule type="cellIs" dxfId="21" priority="17" stopIfTrue="1" operator="equal">
      <formula>"FM"</formula>
    </cfRule>
  </conditionalFormatting>
  <conditionalFormatting sqref="K89:L89 K107:L107">
    <cfRule type="cellIs" dxfId="20" priority="12" stopIfTrue="1" operator="equal">
      <formula>"b"</formula>
    </cfRule>
    <cfRule type="cellIs" dxfId="19" priority="9" stopIfTrue="1" operator="equal">
      <formula>"PM"</formula>
    </cfRule>
    <cfRule type="cellIs" dxfId="18" priority="11" stopIfTrue="1" operator="equal">
      <formula>"FM"</formula>
    </cfRule>
    <cfRule type="cellIs" dxfId="17" priority="7" stopIfTrue="1" operator="equal">
      <formula>"PF"</formula>
    </cfRule>
    <cfRule type="cellIs" dxfId="16" priority="8" stopIfTrue="1" operator="equal">
      <formula>"DM"</formula>
    </cfRule>
    <cfRule type="cellIs" dxfId="15" priority="10" stopIfTrue="1" operator="equal">
      <formula>"LM"</formula>
    </cfRule>
  </conditionalFormatting>
  <conditionalFormatting sqref="K117:L117 K135:L135">
    <cfRule type="cellIs" dxfId="14" priority="3" stopIfTrue="1" operator="equal">
      <formula>"PM"</formula>
    </cfRule>
    <cfRule type="cellIs" dxfId="13" priority="4" stopIfTrue="1" operator="equal">
      <formula>"LM"</formula>
    </cfRule>
    <cfRule type="cellIs" dxfId="12" priority="5" stopIfTrue="1" operator="equal">
      <formula>"FM"</formula>
    </cfRule>
    <cfRule type="cellIs" dxfId="11" priority="6" stopIfTrue="1" operator="equal">
      <formula>"b"</formula>
    </cfRule>
    <cfRule type="cellIs" dxfId="10" priority="1" stopIfTrue="1" operator="equal">
      <formula>"PF"</formula>
    </cfRule>
    <cfRule type="cellIs" dxfId="9" priority="2" stopIfTrue="1" operator="equal">
      <formula>"DM"</formula>
    </cfRule>
  </conditionalFormatting>
  <conditionalFormatting sqref="K147:L150 K152:L1024">
    <cfRule type="cellIs" dxfId="8" priority="98" stopIfTrue="1" operator="equal">
      <formula>"DM"</formula>
    </cfRule>
    <cfRule type="cellIs" dxfId="7" priority="99" stopIfTrue="1" operator="equal">
      <formula>"PM"</formula>
    </cfRule>
    <cfRule type="cellIs" dxfId="6" priority="100" stopIfTrue="1" operator="equal">
      <formula>"LM"</formula>
    </cfRule>
    <cfRule type="cellIs" dxfId="5" priority="101" stopIfTrue="1" operator="equal">
      <formula>"FM"</formula>
    </cfRule>
    <cfRule type="cellIs" dxfId="4" priority="95" stopIfTrue="1" operator="equal">
      <formula>"B"</formula>
    </cfRule>
    <cfRule type="cellIs" dxfId="3" priority="96" stopIfTrue="1" operator="equal">
      <formula>"NY"</formula>
    </cfRule>
    <cfRule type="cellIs" dxfId="2" priority="97" stopIfTrue="1" operator="equal">
      <formula>"PF"</formula>
    </cfRule>
  </conditionalFormatting>
  <conditionalFormatting sqref="M147:N150 M152:N152">
    <cfRule type="cellIs" dxfId="1" priority="103" stopIfTrue="1" operator="equal">
      <formula>"S"</formula>
    </cfRule>
    <cfRule type="cellIs" dxfId="0" priority="102" stopIfTrue="1" operator="equal">
      <formula>"U"</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FD1D-BDC8-4963-8DF8-55899FBD4FD0}">
  <sheetPr>
    <tabColor rgb="FFFF0000"/>
  </sheetPr>
  <dimension ref="A1:B36"/>
  <sheetViews>
    <sheetView showGridLines="0" workbookViewId="0">
      <pane ySplit="2" topLeftCell="A3" activePane="bottomLeft" state="frozen"/>
      <selection pane="bottomLeft" sqref="A1:B1"/>
    </sheetView>
  </sheetViews>
  <sheetFormatPr defaultColWidth="11.42578125" defaultRowHeight="15.75"/>
  <cols>
    <col min="1" max="1" width="15.42578125" style="15" customWidth="1"/>
    <col min="2" max="2" width="120.42578125" style="1" customWidth="1"/>
    <col min="3" max="16384" width="11.42578125" style="4"/>
  </cols>
  <sheetData>
    <row r="1" spans="1:2" s="11" customFormat="1" ht="24" thickBot="1">
      <c r="A1" s="142" t="s">
        <v>0</v>
      </c>
      <c r="B1" s="144"/>
    </row>
    <row r="2" spans="1:2" s="5" customFormat="1" ht="59.45" customHeight="1" thickBot="1">
      <c r="A2" s="210" t="s">
        <v>315</v>
      </c>
      <c r="B2" s="211"/>
    </row>
    <row r="3" spans="1:2" s="13" customFormat="1" ht="23.25" thickBot="1">
      <c r="A3" s="208" t="s">
        <v>162</v>
      </c>
      <c r="B3" s="209"/>
    </row>
    <row r="4" spans="1:2" s="10" customFormat="1" ht="37.5">
      <c r="A4" s="107" t="s">
        <v>57</v>
      </c>
      <c r="B4" s="108" t="s">
        <v>58</v>
      </c>
    </row>
    <row r="5" spans="1:2" s="10" customFormat="1" ht="18.75">
      <c r="A5" s="101"/>
      <c r="B5" s="102" t="s">
        <v>60</v>
      </c>
    </row>
    <row r="6" spans="1:2" s="5" customFormat="1" ht="12.75">
      <c r="A6" s="206" t="s">
        <v>316</v>
      </c>
      <c r="B6" s="24" t="s">
        <v>317</v>
      </c>
    </row>
    <row r="7" spans="1:2" s="5" customFormat="1" ht="12.75">
      <c r="A7" s="206"/>
      <c r="B7" s="24" t="s">
        <v>318</v>
      </c>
    </row>
    <row r="8" spans="1:2" s="5" customFormat="1" ht="12.75">
      <c r="A8" s="206" t="s">
        <v>319</v>
      </c>
      <c r="B8" s="24" t="s">
        <v>320</v>
      </c>
    </row>
    <row r="9" spans="1:2" s="5" customFormat="1" ht="51">
      <c r="A9" s="206"/>
      <c r="B9" s="24" t="s">
        <v>321</v>
      </c>
    </row>
    <row r="10" spans="1:2" s="10" customFormat="1" ht="18.75">
      <c r="A10" s="21" t="s">
        <v>19</v>
      </c>
      <c r="B10" s="79" t="s">
        <v>20</v>
      </c>
    </row>
    <row r="11" spans="1:2" s="10" customFormat="1" ht="18.75">
      <c r="A11" s="101"/>
      <c r="B11" s="102" t="s">
        <v>24</v>
      </c>
    </row>
    <row r="12" spans="1:2" s="5" customFormat="1" ht="12.75">
      <c r="A12" s="206" t="s">
        <v>316</v>
      </c>
      <c r="B12" s="24" t="s">
        <v>322</v>
      </c>
    </row>
    <row r="13" spans="1:2" s="5" customFormat="1" ht="12.75">
      <c r="A13" s="206"/>
      <c r="B13" s="24" t="s">
        <v>323</v>
      </c>
    </row>
    <row r="14" spans="1:2" s="5" customFormat="1" ht="12.75">
      <c r="A14" s="206" t="s">
        <v>319</v>
      </c>
      <c r="B14" s="24" t="s">
        <v>324</v>
      </c>
    </row>
    <row r="15" spans="1:2" s="5" customFormat="1" ht="12.75">
      <c r="A15" s="206"/>
      <c r="B15" s="24" t="s">
        <v>325</v>
      </c>
    </row>
    <row r="16" spans="1:2" s="10" customFormat="1" ht="18.75">
      <c r="A16" s="21" t="s">
        <v>84</v>
      </c>
      <c r="B16" s="79" t="s">
        <v>85</v>
      </c>
    </row>
    <row r="17" spans="1:2" s="10" customFormat="1" ht="18.75">
      <c r="A17" s="101"/>
      <c r="B17" s="102" t="s">
        <v>87</v>
      </c>
    </row>
    <row r="18" spans="1:2" s="5" customFormat="1" ht="12.75">
      <c r="A18" s="206" t="s">
        <v>316</v>
      </c>
      <c r="B18" s="24" t="s">
        <v>326</v>
      </c>
    </row>
    <row r="19" spans="1:2" s="5" customFormat="1" ht="12.75">
      <c r="A19" s="206"/>
      <c r="B19" s="24" t="s">
        <v>327</v>
      </c>
    </row>
    <row r="20" spans="1:2" s="5" customFormat="1" ht="12.75">
      <c r="A20" s="206"/>
      <c r="B20" s="24" t="s">
        <v>328</v>
      </c>
    </row>
    <row r="21" spans="1:2" s="5" customFormat="1" ht="12.75">
      <c r="A21" s="206"/>
      <c r="B21" s="24" t="s">
        <v>329</v>
      </c>
    </row>
    <row r="22" spans="1:2" s="5" customFormat="1" ht="12.75">
      <c r="A22" s="206" t="s">
        <v>319</v>
      </c>
      <c r="B22" s="24" t="s">
        <v>330</v>
      </c>
    </row>
    <row r="23" spans="1:2" s="5" customFormat="1" ht="12.75">
      <c r="A23" s="206"/>
      <c r="B23" s="24" t="s">
        <v>331</v>
      </c>
    </row>
    <row r="24" spans="1:2" s="5" customFormat="1" ht="12.75">
      <c r="A24" s="206"/>
      <c r="B24" s="24" t="s">
        <v>332</v>
      </c>
    </row>
    <row r="25" spans="1:2" s="10" customFormat="1" ht="18.75">
      <c r="A25" s="21" t="s">
        <v>111</v>
      </c>
      <c r="B25" s="79" t="s">
        <v>112</v>
      </c>
    </row>
    <row r="26" spans="1:2" s="10" customFormat="1" ht="18.75">
      <c r="A26" s="101"/>
      <c r="B26" s="102" t="s">
        <v>114</v>
      </c>
    </row>
    <row r="27" spans="1:2" s="5" customFormat="1" ht="12.75">
      <c r="A27" s="206" t="s">
        <v>316</v>
      </c>
      <c r="B27" s="24" t="s">
        <v>333</v>
      </c>
    </row>
    <row r="28" spans="1:2" s="5" customFormat="1" ht="12.75">
      <c r="A28" s="206"/>
      <c r="B28" s="24" t="s">
        <v>334</v>
      </c>
    </row>
    <row r="29" spans="1:2" s="5" customFormat="1" ht="12.75">
      <c r="A29" s="206" t="s">
        <v>319</v>
      </c>
      <c r="B29" s="24" t="s">
        <v>335</v>
      </c>
    </row>
    <row r="30" spans="1:2" s="5" customFormat="1" ht="13.5" thickBot="1">
      <c r="A30" s="207"/>
      <c r="B30" s="109" t="s">
        <v>336</v>
      </c>
    </row>
    <row r="31" spans="1:2" s="13" customFormat="1" ht="23.25" thickBot="1">
      <c r="A31" s="208" t="s">
        <v>163</v>
      </c>
      <c r="B31" s="209"/>
    </row>
    <row r="32" spans="1:2" s="10" customFormat="1" ht="18.75">
      <c r="A32" s="107" t="s">
        <v>130</v>
      </c>
      <c r="B32" s="110" t="s">
        <v>131</v>
      </c>
    </row>
    <row r="33" spans="1:2" s="10" customFormat="1" ht="18.75">
      <c r="A33" s="101"/>
      <c r="B33" s="102" t="s">
        <v>133</v>
      </c>
    </row>
    <row r="34" spans="1:2" s="5" customFormat="1" ht="12.75">
      <c r="A34" s="206" t="s">
        <v>316</v>
      </c>
      <c r="B34" s="24" t="s">
        <v>337</v>
      </c>
    </row>
    <row r="35" spans="1:2" s="5" customFormat="1" ht="12.75">
      <c r="A35" s="206"/>
      <c r="B35" s="24" t="s">
        <v>338</v>
      </c>
    </row>
    <row r="36" spans="1:2" s="5" customFormat="1" ht="25.5">
      <c r="A36" s="124" t="s">
        <v>319</v>
      </c>
      <c r="B36" s="24" t="s">
        <v>339</v>
      </c>
    </row>
  </sheetData>
  <mergeCells count="13">
    <mergeCell ref="A34:A35"/>
    <mergeCell ref="A29:A30"/>
    <mergeCell ref="A8:A9"/>
    <mergeCell ref="A1:B1"/>
    <mergeCell ref="A31:B31"/>
    <mergeCell ref="A12:A13"/>
    <mergeCell ref="A14:A15"/>
    <mergeCell ref="A2:B2"/>
    <mergeCell ref="A3:B3"/>
    <mergeCell ref="A6:A7"/>
    <mergeCell ref="A18:A21"/>
    <mergeCell ref="A22:A24"/>
    <mergeCell ref="A27:A28"/>
  </mergeCells>
  <phoneticPr fontId="5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showGridLines="0" zoomScale="81" zoomScaleNormal="81" workbookViewId="0">
      <pane ySplit="3" topLeftCell="A4" activePane="bottomLeft" state="frozen"/>
      <selection pane="bottomLeft" activeCell="A4" sqref="A4"/>
    </sheetView>
  </sheetViews>
  <sheetFormatPr defaultColWidth="11.42578125" defaultRowHeight="15.75"/>
  <cols>
    <col min="1" max="1" width="12.42578125" style="4" customWidth="1"/>
    <col min="2" max="2" width="147" style="1" customWidth="1"/>
    <col min="3" max="5" width="4.140625" style="95" bestFit="1" customWidth="1"/>
    <col min="6" max="6" width="46.42578125" style="4" customWidth="1"/>
    <col min="7" max="16384" width="11.42578125" style="4"/>
  </cols>
  <sheetData>
    <row r="1" spans="1:6" ht="30.75" thickBot="1">
      <c r="A1" s="215" t="s">
        <v>0</v>
      </c>
      <c r="B1" s="216"/>
      <c r="C1" s="216"/>
      <c r="D1" s="216"/>
      <c r="E1" s="216"/>
      <c r="F1" s="217"/>
    </row>
    <row r="2" spans="1:6">
      <c r="A2" s="34"/>
      <c r="B2" s="35"/>
      <c r="C2" s="4"/>
      <c r="D2" s="4"/>
      <c r="E2" s="4"/>
    </row>
    <row r="3" spans="1:6" ht="56.25">
      <c r="A3" s="6"/>
      <c r="B3" s="96" t="s">
        <v>340</v>
      </c>
      <c r="C3" s="94" t="s">
        <v>341</v>
      </c>
      <c r="D3" s="94" t="s">
        <v>342</v>
      </c>
      <c r="E3" s="94" t="s">
        <v>343</v>
      </c>
      <c r="F3" s="6" t="s">
        <v>344</v>
      </c>
    </row>
    <row r="4" spans="1:6" s="10" customFormat="1" ht="18.75">
      <c r="A4" s="9" t="s">
        <v>19</v>
      </c>
      <c r="B4" s="8" t="s">
        <v>20</v>
      </c>
      <c r="C4" s="7"/>
      <c r="D4" s="7" t="s">
        <v>345</v>
      </c>
      <c r="E4" s="7" t="s">
        <v>345</v>
      </c>
      <c r="F4" s="214" t="s">
        <v>346</v>
      </c>
    </row>
    <row r="5" spans="1:6" s="5" customFormat="1" ht="50.1" customHeight="1">
      <c r="A5" s="124" t="s">
        <v>19</v>
      </c>
      <c r="B5" s="212"/>
      <c r="C5" s="213"/>
      <c r="D5" s="213"/>
      <c r="E5" s="213"/>
      <c r="F5" s="214"/>
    </row>
    <row r="6" spans="1:6" s="10" customFormat="1" ht="18.75">
      <c r="A6" s="9" t="s">
        <v>57</v>
      </c>
      <c r="B6" s="8" t="s">
        <v>58</v>
      </c>
      <c r="C6" s="7"/>
      <c r="D6" s="7" t="s">
        <v>345</v>
      </c>
      <c r="E6" s="7"/>
      <c r="F6" s="214" t="s">
        <v>347</v>
      </c>
    </row>
    <row r="7" spans="1:6" s="5" customFormat="1" ht="50.1" customHeight="1">
      <c r="A7" s="124" t="s">
        <v>57</v>
      </c>
      <c r="B7" s="212"/>
      <c r="C7" s="213"/>
      <c r="D7" s="213"/>
      <c r="E7" s="213"/>
      <c r="F7" s="214"/>
    </row>
    <row r="8" spans="1:6" s="10" customFormat="1" ht="18.75">
      <c r="A8" s="9" t="s">
        <v>84</v>
      </c>
      <c r="B8" s="8" t="s">
        <v>85</v>
      </c>
      <c r="C8" s="7" t="s">
        <v>345</v>
      </c>
      <c r="D8" s="7"/>
      <c r="E8" s="7" t="s">
        <v>345</v>
      </c>
      <c r="F8" s="214" t="s">
        <v>348</v>
      </c>
    </row>
    <row r="9" spans="1:6" s="5" customFormat="1" ht="50.1" customHeight="1">
      <c r="A9" s="124" t="s">
        <v>84</v>
      </c>
      <c r="B9" s="212"/>
      <c r="C9" s="213"/>
      <c r="D9" s="213"/>
      <c r="E9" s="213"/>
      <c r="F9" s="214"/>
    </row>
    <row r="10" spans="1:6" s="10" customFormat="1" ht="18.75">
      <c r="A10" s="9" t="s">
        <v>111</v>
      </c>
      <c r="B10" s="8" t="s">
        <v>112</v>
      </c>
      <c r="C10" s="7" t="s">
        <v>345</v>
      </c>
      <c r="D10" s="7"/>
      <c r="E10" s="7"/>
      <c r="F10" s="214" t="s">
        <v>349</v>
      </c>
    </row>
    <row r="11" spans="1:6" s="5" customFormat="1" ht="50.1" customHeight="1">
      <c r="A11" s="124" t="s">
        <v>111</v>
      </c>
      <c r="B11" s="212"/>
      <c r="C11" s="213"/>
      <c r="D11" s="213"/>
      <c r="E11" s="213"/>
      <c r="F11" s="214"/>
    </row>
    <row r="12" spans="1:6" s="10" customFormat="1" ht="18.75">
      <c r="A12" s="9" t="s">
        <v>130</v>
      </c>
      <c r="B12" s="8" t="s">
        <v>131</v>
      </c>
      <c r="C12" s="7" t="s">
        <v>345</v>
      </c>
      <c r="D12" s="7" t="s">
        <v>345</v>
      </c>
      <c r="E12" s="7"/>
      <c r="F12" s="214" t="s">
        <v>350</v>
      </c>
    </row>
    <row r="13" spans="1:6" s="5" customFormat="1" ht="50.1" customHeight="1">
      <c r="A13" s="124" t="s">
        <v>130</v>
      </c>
      <c r="B13" s="212"/>
      <c r="C13" s="213"/>
      <c r="D13" s="213"/>
      <c r="E13" s="213"/>
      <c r="F13" s="214"/>
    </row>
  </sheetData>
  <mergeCells count="11">
    <mergeCell ref="B13:E13"/>
    <mergeCell ref="F12:F13"/>
    <mergeCell ref="A1:F1"/>
    <mergeCell ref="F6:F7"/>
    <mergeCell ref="F4:F5"/>
    <mergeCell ref="F8:F9"/>
    <mergeCell ref="F10:F11"/>
    <mergeCell ref="B7:E7"/>
    <mergeCell ref="B5:E5"/>
    <mergeCell ref="B9:E9"/>
    <mergeCell ref="B11:E11"/>
  </mergeCells>
  <phoneticPr fontId="0" type="noConversion"/>
  <pageMargins left="0.25" right="0.25" top="0.5" bottom="0.5" header="0.5" footer="0.5"/>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vt:lpstr>
      <vt:lpstr>Instructions</vt:lpstr>
      <vt:lpstr>WIP - Good Case Example</vt:lpstr>
      <vt:lpstr>Practice Detail</vt:lpstr>
      <vt:lpstr>Interview ML3</vt:lpstr>
      <vt:lpstr>PR!Print_Area</vt:lpstr>
      <vt:lpstr>'Interview ML3'!Print_Titles</vt:lpstr>
      <vt:lpstr>PR!Print_Titles</vt:lpstr>
    </vt:vector>
  </TitlesOfParts>
  <Manager/>
  <Company>TeraQuest Metrics,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Planning</dc:title>
  <dc:subject>PA Worksheets</dc:subject>
  <dc:creator>Pat O'Toole, PACT</dc:creator>
  <cp:keywords/>
  <dc:description/>
  <cp:lastModifiedBy>HIMANI SINGH</cp:lastModifiedBy>
  <cp:revision/>
  <dcterms:created xsi:type="dcterms:W3CDTF">1997-04-30T12:53:10Z</dcterms:created>
  <dcterms:modified xsi:type="dcterms:W3CDTF">2025-05-13T03:10:26Z</dcterms:modified>
  <cp:category/>
  <cp:contentStatus/>
</cp:coreProperties>
</file>