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3398AB19-BC10-495E-86A2-3C04E417FF9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22" i="4"/>
  <c r="B23" i="4"/>
  <c r="B24" i="4"/>
  <c r="B25" i="4"/>
  <c r="B26" i="4"/>
  <c r="B27" i="4"/>
  <c r="B20" i="4"/>
  <c r="M28" i="4" l="1"/>
  <c r="M27" i="4"/>
  <c r="M24" i="4"/>
  <c r="M21" i="4"/>
</calcChain>
</file>

<file path=xl/sharedStrings.xml><?xml version="1.0" encoding="utf-8"?>
<sst xmlns="http://schemas.openxmlformats.org/spreadsheetml/2006/main" count="196" uniqueCount="124">
  <si>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</si>
  <si>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</si>
  <si>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</si>
  <si>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</si>
  <si>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</si>
  <si>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</si>
  <si>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</si>
  <si>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</si>
  <si>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</si>
  <si>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</si>
  <si>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</si>
  <si>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</si>
  <si>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</si>
  <si>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</si>
  <si>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</si>
  <si>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</si>
  <si>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</si>
  <si>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</si>
  <si>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</si>
  <si>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</si>
  <si>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</si>
  <si>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</si>
  <si>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</si>
  <si>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</si>
  <si>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</si>
  <si>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</si>
  <si>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</si>
  <si>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</si>
  <si>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</si>
  <si>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</si>
  <si>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</si>
  <si>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</si>
  <si>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</si>
  <si>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</si>
  <si>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</si>
  <si>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</si>
  <si>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</si>
  <si>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</si>
  <si>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</si>
  <si>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</si>
  <si>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</si>
  <si>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</si>
  <si>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</si>
  <si>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</si>
  <si>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</si>
  <si>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</si>
  <si>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</si>
  <si>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</si>
  <si>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</si>
  <si>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</si>
  <si>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Power Plants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</si>
  <si>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</si>
  <si>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</si>
  <si>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</si>
  <si>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</si>
  <si>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</si>
  <si>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</si>
  <si>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</si>
  <si>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</si>
  <si>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</si>
  <si>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</si>
  <si>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</si>
  <si>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</si>
  <si>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</si>
  <si>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</si>
  <si>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</si>
  <si>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</si>
  <si>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</si>
  <si>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</si>
  <si>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</si>
  <si>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</si>
  <si>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</si>
  <si>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</si>
  <si>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</si>
  <si>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</si>
  <si>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</si>
  <si>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</si>
  <si>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</si>
  <si>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</si>
  <si>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</si>
  <si>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</si>
  <si>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</si>
  <si>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</si>
  <si>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</si>
  <si>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</si>
  <si>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</si>
  <si>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</si>
  <si>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</si>
  <si>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Decentralized Power Plant-CSP</t>
  </si>
  <si>
    <t>msy09/2052</t>
  </si>
  <si>
    <t>NRG</t>
  </si>
  <si>
    <t>GAS</t>
  </si>
  <si>
    <t>Natural Gas</t>
  </si>
  <si>
    <t>BIO</t>
  </si>
  <si>
    <t>Biomass</t>
  </si>
  <si>
    <t>RNW</t>
  </si>
  <si>
    <t>Manufacturing Bioenergy-domestic supply</t>
  </si>
  <si>
    <t>Natural Gas Boiler-new</t>
  </si>
  <si>
    <t>msy09/2053</t>
  </si>
  <si>
    <t>msy09/2055</t>
  </si>
  <si>
    <t>Biomass kiln-new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</si>
  <si>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</si>
  <si>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</si>
  <si>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</si>
  <si>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</si>
  <si>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</si>
  <si>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</si>
  <si>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</si>
  <si>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PP_CSP</t>
  </si>
  <si>
    <t>BOILER_NG</t>
  </si>
  <si>
    <t>KILN_BIO</t>
  </si>
  <si>
    <t>BOILER_BIO</t>
  </si>
  <si>
    <t>FURNACE_ELC</t>
  </si>
  <si>
    <t>HP_ELC</t>
  </si>
  <si>
    <t>KILN_ELC</t>
  </si>
  <si>
    <t>PLASMA_ELC</t>
  </si>
  <si>
    <t>Electric furnace</t>
  </si>
  <si>
    <t>Industrial heatpump</t>
  </si>
  <si>
    <t>Electrickiln</t>
  </si>
  <si>
    <t>Plasma torch system</t>
  </si>
  <si>
    <t>MANCO2</t>
  </si>
  <si>
    <t>MANCO3</t>
  </si>
  <si>
    <t>MANCO4</t>
  </si>
  <si>
    <t>Solar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</si>
</sst>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0"/>
  <sheetViews>
    <sheetView tabSelected="1" zoomScaleNormal="100" workbookViewId="0">
      <selection activeCell="M10" sqref="M1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95</v>
      </c>
      <c r="D4" s="8" t="s">
        <v>50</v>
      </c>
      <c r="E4" s="8" t="s">
        <v>83</v>
      </c>
      <c r="F4" s="8" t="s">
        <v>51</v>
      </c>
      <c r="G4" s="8" t="s">
        <v>84</v>
      </c>
      <c r="H4" s="8"/>
      <c r="I4" s="8" t="s">
        <v>52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93</v>
      </c>
      <c r="D5" s="8" t="s">
        <v>94</v>
      </c>
      <c r="E5" s="8" t="s">
        <v>83</v>
      </c>
      <c r="F5" s="8" t="s">
        <v>51</v>
      </c>
      <c r="G5" s="8" t="s">
        <v>84</v>
      </c>
      <c r="H5" s="8"/>
      <c r="I5" s="8" t="s">
        <v>52</v>
      </c>
      <c r="Q5" s="29" t="s">
        <v>8</v>
      </c>
      <c r="R5" s="30" t="s">
        <v>53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91</v>
      </c>
      <c r="D6" s="8" t="s">
        <v>92</v>
      </c>
      <c r="E6" s="8" t="s">
        <v>83</v>
      </c>
      <c r="F6" s="8" t="s">
        <v>51</v>
      </c>
      <c r="G6" s="8" t="s">
        <v>84</v>
      </c>
      <c r="H6" s="8"/>
      <c r="I6" s="8" t="s">
        <v>52</v>
      </c>
      <c r="Q6" s="31" t="s">
        <v>56</v>
      </c>
      <c r="R6" s="31" t="s">
        <v>57</v>
      </c>
      <c r="S6" s="31" t="s">
        <v>24</v>
      </c>
      <c r="T6" s="31" t="s">
        <v>25</v>
      </c>
      <c r="U6" s="31" t="s">
        <v>10</v>
      </c>
      <c r="V6" s="31" t="s">
        <v>58</v>
      </c>
      <c r="W6" s="31" t="s">
        <v>59</v>
      </c>
      <c r="X6" s="31" t="s">
        <v>26</v>
      </c>
      <c r="Y6" s="31" t="s">
        <v>27</v>
      </c>
    </row>
    <row r="7" spans="1:25" ht="15.6" x14ac:dyDescent="0.3">
      <c r="B7" s="24"/>
      <c r="C7" s="8"/>
      <c r="D7" s="8"/>
      <c r="E7" s="8"/>
      <c r="F7" s="8"/>
      <c r="G7" s="8"/>
      <c r="H7" s="8"/>
      <c r="I7" s="8"/>
      <c r="Q7" s="2" t="s">
        <v>90</v>
      </c>
      <c r="S7" s="2" t="s">
        <v>103</v>
      </c>
      <c r="T7" s="2" t="s">
        <v>123</v>
      </c>
      <c r="U7" s="2" t="s">
        <v>83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90</v>
      </c>
      <c r="S8" t="s">
        <v>104</v>
      </c>
      <c r="T8" t="s">
        <v>96</v>
      </c>
      <c r="U8" s="2" t="s">
        <v>83</v>
      </c>
    </row>
    <row r="9" spans="1:25" x14ac:dyDescent="0.25">
      <c r="Q9" t="s">
        <v>90</v>
      </c>
      <c r="S9" t="s">
        <v>91</v>
      </c>
      <c r="T9" t="s">
        <v>105</v>
      </c>
      <c r="U9" s="2" t="s">
        <v>83</v>
      </c>
    </row>
    <row r="10" spans="1:25" x14ac:dyDescent="0.25">
      <c r="Q10" t="s">
        <v>90</v>
      </c>
      <c r="S10" t="s">
        <v>93</v>
      </c>
      <c r="T10" t="s">
        <v>106</v>
      </c>
      <c r="U10" s="2" t="s">
        <v>83</v>
      </c>
    </row>
    <row r="12" spans="1:25" ht="14.4" x14ac:dyDescent="0.3">
      <c r="C12" s="7" t="s">
        <v>54</v>
      </c>
      <c r="D12" s="7"/>
      <c r="E12" s="7" t="s">
        <v>55</v>
      </c>
      <c r="F12" s="7"/>
    </row>
    <row r="13" spans="1:25" ht="15.6" x14ac:dyDescent="0.3">
      <c r="C13" s="8" t="s">
        <v>60</v>
      </c>
      <c r="D13" s="8"/>
      <c r="E13" s="8" t="s">
        <v>61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80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63</v>
      </c>
      <c r="M17" s="12" t="s">
        <v>64</v>
      </c>
      <c r="N17" s="12" t="s">
        <v>81</v>
      </c>
      <c r="O17" s="12" t="s">
        <v>65</v>
      </c>
      <c r="P17" s="22"/>
      <c r="Q17" s="29" t="s">
        <v>16</v>
      </c>
      <c r="R17" s="30" t="s">
        <v>53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66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67</v>
      </c>
      <c r="I18" s="14" t="s">
        <v>68</v>
      </c>
      <c r="J18" s="14" t="s">
        <v>40</v>
      </c>
      <c r="K18" s="14" t="s">
        <v>41</v>
      </c>
      <c r="L18" s="14" t="s">
        <v>82</v>
      </c>
      <c r="M18" s="14" t="s">
        <v>69</v>
      </c>
      <c r="N18" s="14" t="s">
        <v>38</v>
      </c>
      <c r="O18" s="14" t="s">
        <v>70</v>
      </c>
      <c r="Q18" s="31" t="s">
        <v>71</v>
      </c>
      <c r="R18" s="31" t="s">
        <v>57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72</v>
      </c>
      <c r="X18" s="31" t="s">
        <v>73</v>
      </c>
      <c r="Y18" s="31" t="s">
        <v>32</v>
      </c>
    </row>
    <row r="19" spans="2:25" ht="13.8" thickBot="1" x14ac:dyDescent="0.3">
      <c r="B19" s="9" t="s">
        <v>74</v>
      </c>
      <c r="C19" s="9"/>
      <c r="D19" s="9"/>
      <c r="E19" s="9"/>
      <c r="F19" s="16"/>
      <c r="G19" s="16"/>
      <c r="H19" s="17"/>
      <c r="I19" s="16" t="s">
        <v>75</v>
      </c>
      <c r="J19" s="16" t="s">
        <v>76</v>
      </c>
      <c r="K19" s="16" t="s">
        <v>77</v>
      </c>
      <c r="L19" s="16" t="s">
        <v>78</v>
      </c>
      <c r="M19" s="16" t="s">
        <v>62</v>
      </c>
      <c r="N19" s="16" t="s">
        <v>79</v>
      </c>
      <c r="O19" s="16"/>
      <c r="Q19" s="32" t="s">
        <v>49</v>
      </c>
      <c r="R19" s="32"/>
      <c r="S19" s="32" t="s">
        <v>102</v>
      </c>
      <c r="T19" s="32" t="s">
        <v>85</v>
      </c>
      <c r="U19" s="32" t="s">
        <v>83</v>
      </c>
      <c r="V19" s="32" t="s">
        <v>51</v>
      </c>
      <c r="W19" s="28" t="s">
        <v>89</v>
      </c>
      <c r="X19" s="32"/>
      <c r="Y19" s="32"/>
    </row>
    <row r="20" spans="2:25" x14ac:dyDescent="0.25">
      <c r="B20" s="33" t="str">
        <f>S19</f>
        <v>PP_SOL</v>
      </c>
      <c r="C20" s="20" t="s">
        <v>103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107</v>
      </c>
      <c r="T20" s="32" t="s">
        <v>86</v>
      </c>
      <c r="U20" s="32" t="s">
        <v>83</v>
      </c>
      <c r="V20" s="32" t="s">
        <v>51</v>
      </c>
      <c r="W20" s="28" t="s">
        <v>98</v>
      </c>
      <c r="X20" s="32"/>
      <c r="Y20" s="32"/>
    </row>
    <row r="21" spans="2:25" x14ac:dyDescent="0.25">
      <c r="B21" s="33" t="str">
        <f t="shared" ref="B21:B27" si="0">S20</f>
        <v>PP_WND</v>
      </c>
      <c r="C21" s="20" t="s">
        <v>104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101</v>
      </c>
      <c r="R21" s="32"/>
      <c r="S21" s="32" t="s">
        <v>111</v>
      </c>
      <c r="T21" s="32" t="s">
        <v>87</v>
      </c>
      <c r="U21" s="32" t="s">
        <v>83</v>
      </c>
      <c r="V21" s="32" t="s">
        <v>51</v>
      </c>
      <c r="W21" s="28"/>
      <c r="X21" s="32"/>
      <c r="Y21" s="32"/>
    </row>
    <row r="22" spans="2:25" x14ac:dyDescent="0.25">
      <c r="B22" s="33" t="str">
        <f t="shared" si="0"/>
        <v>BOILER_BIO</v>
      </c>
      <c r="C22" s="20" t="s">
        <v>93</v>
      </c>
      <c r="D22" s="20" t="s">
        <v>101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101</v>
      </c>
      <c r="S22" s="32" t="s">
        <v>108</v>
      </c>
      <c r="T22" s="18" t="s">
        <v>88</v>
      </c>
      <c r="U22" s="32" t="s">
        <v>83</v>
      </c>
      <c r="V22" s="32" t="s">
        <v>51</v>
      </c>
      <c r="W22" s="28" t="s">
        <v>99</v>
      </c>
    </row>
    <row r="23" spans="2:25" x14ac:dyDescent="0.25">
      <c r="B23" s="33" t="str">
        <f t="shared" si="0"/>
        <v>PP_CSP</v>
      </c>
      <c r="C23" s="20" t="s">
        <v>103</v>
      </c>
      <c r="D23" s="20" t="s">
        <v>101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101</v>
      </c>
      <c r="S23" s="32" t="s">
        <v>109</v>
      </c>
      <c r="T23" s="18" t="s">
        <v>97</v>
      </c>
      <c r="U23" s="32" t="s">
        <v>83</v>
      </c>
      <c r="V23" s="32" t="s">
        <v>51</v>
      </c>
      <c r="W23" s="28"/>
    </row>
    <row r="24" spans="2:25" x14ac:dyDescent="0.25">
      <c r="B24" s="33" t="str">
        <f t="shared" si="0"/>
        <v>BOILER_NG</v>
      </c>
      <c r="C24" s="20" t="s">
        <v>91</v>
      </c>
      <c r="D24" s="20" t="s">
        <v>101</v>
      </c>
      <c r="F24" s="23">
        <v>2030</v>
      </c>
      <c r="G24" s="21"/>
      <c r="H24" s="21"/>
      <c r="I24" s="21"/>
      <c r="J24" s="21"/>
      <c r="K24" s="21"/>
      <c r="L24" s="21"/>
      <c r="M24" s="35">
        <f>56.1/G22</f>
        <v>187</v>
      </c>
      <c r="N24" s="21"/>
      <c r="O24" s="21"/>
      <c r="Q24" s="32" t="s">
        <v>101</v>
      </c>
      <c r="S24" s="32" t="s">
        <v>110</v>
      </c>
      <c r="T24" s="32" t="s">
        <v>100</v>
      </c>
      <c r="U24" s="32" t="s">
        <v>83</v>
      </c>
      <c r="V24" s="32" t="s">
        <v>51</v>
      </c>
      <c r="W24" s="2"/>
    </row>
    <row r="25" spans="2:25" x14ac:dyDescent="0.25">
      <c r="B25" s="33" t="str">
        <f t="shared" si="0"/>
        <v>KILN_BIO</v>
      </c>
      <c r="C25" s="20" t="s">
        <v>93</v>
      </c>
      <c r="D25" s="20" t="s">
        <v>101</v>
      </c>
      <c r="F25" s="23">
        <v>2030</v>
      </c>
      <c r="G25" s="21"/>
      <c r="H25" s="34">
        <v>0.85</v>
      </c>
      <c r="I25" s="21">
        <v>750</v>
      </c>
      <c r="J25" s="34">
        <v>30</v>
      </c>
      <c r="K25" s="34">
        <v>0.35</v>
      </c>
      <c r="L25" s="21">
        <v>30</v>
      </c>
      <c r="M25" s="36"/>
      <c r="N25" s="21">
        <v>31.536000000000001</v>
      </c>
      <c r="O25" s="34">
        <v>1</v>
      </c>
      <c r="Q25" s="32" t="s">
        <v>101</v>
      </c>
      <c r="S25" s="32" t="s">
        <v>112</v>
      </c>
      <c r="T25" s="32" t="s">
        <v>116</v>
      </c>
      <c r="U25" s="32" t="s">
        <v>83</v>
      </c>
      <c r="V25" s="32" t="s">
        <v>51</v>
      </c>
    </row>
    <row r="26" spans="2:25" x14ac:dyDescent="0.25">
      <c r="B26" s="33" t="str">
        <f t="shared" si="0"/>
        <v>FURNACE_ELC</v>
      </c>
      <c r="C26" s="20" t="s">
        <v>49</v>
      </c>
      <c r="D26" s="20" t="s">
        <v>101</v>
      </c>
      <c r="F26" s="23">
        <v>2030</v>
      </c>
      <c r="G26" s="21"/>
      <c r="H26" s="34"/>
      <c r="I26" s="21"/>
      <c r="J26" s="34"/>
      <c r="K26" s="34"/>
      <c r="L26" s="21"/>
      <c r="M26" s="36"/>
      <c r="N26" s="21"/>
      <c r="O26" s="34"/>
      <c r="Q26" s="32" t="s">
        <v>101</v>
      </c>
      <c r="S26" s="32" t="s">
        <v>113</v>
      </c>
      <c r="T26" s="32" t="s">
        <v>117</v>
      </c>
      <c r="U26" s="32" t="s">
        <v>83</v>
      </c>
      <c r="V26" s="32" t="s">
        <v>51</v>
      </c>
    </row>
    <row r="27" spans="2:25" ht="13.5" customHeight="1" x14ac:dyDescent="0.25">
      <c r="B27" s="33" t="str">
        <f t="shared" si="0"/>
        <v>HP_ELC</v>
      </c>
      <c r="C27" s="20" t="s">
        <v>49</v>
      </c>
      <c r="D27" s="20" t="s">
        <v>101</v>
      </c>
      <c r="F27" s="23">
        <v>2030</v>
      </c>
      <c r="G27" s="34">
        <v>0.5</v>
      </c>
      <c r="H27" s="34"/>
      <c r="I27" s="21"/>
      <c r="J27" s="34"/>
      <c r="K27" s="34"/>
      <c r="L27" s="21"/>
      <c r="M27" s="35">
        <f>76.4/G27</f>
        <v>152.80000000000001</v>
      </c>
      <c r="N27" s="21"/>
      <c r="O27" s="34"/>
      <c r="Q27" s="32" t="s">
        <v>101</v>
      </c>
      <c r="S27" s="32" t="s">
        <v>114</v>
      </c>
      <c r="T27" s="32" t="s">
        <v>118</v>
      </c>
      <c r="U27" s="32" t="s">
        <v>83</v>
      </c>
      <c r="V27" s="32" t="s">
        <v>51</v>
      </c>
    </row>
    <row r="28" spans="2:25" x14ac:dyDescent="0.25">
      <c r="B28" s="33" t="s">
        <v>111</v>
      </c>
      <c r="C28" s="20" t="s">
        <v>93</v>
      </c>
      <c r="D28" s="20" t="s">
        <v>120</v>
      </c>
      <c r="F28" s="23">
        <v>2030</v>
      </c>
      <c r="G28" s="34">
        <v>0.51</v>
      </c>
      <c r="H28" s="34"/>
      <c r="I28" s="21"/>
      <c r="J28" s="34"/>
      <c r="K28" s="34"/>
      <c r="L28" s="21"/>
      <c r="M28" s="35">
        <f>76.4/G28</f>
        <v>149.80392156862746</v>
      </c>
      <c r="N28" s="21"/>
      <c r="O28" s="34"/>
      <c r="Q28" s="32" t="s">
        <v>101</v>
      </c>
      <c r="S28" s="32" t="s">
        <v>115</v>
      </c>
      <c r="T28" s="32" t="s">
        <v>119</v>
      </c>
      <c r="U28" s="32" t="s">
        <v>83</v>
      </c>
      <c r="V28" s="32" t="s">
        <v>51</v>
      </c>
    </row>
    <row r="29" spans="2:25" x14ac:dyDescent="0.25">
      <c r="B29" s="20" t="s">
        <v>109</v>
      </c>
      <c r="C29" s="20" t="s">
        <v>91</v>
      </c>
      <c r="D29" s="20" t="s">
        <v>121</v>
      </c>
      <c r="F29" s="23">
        <v>2030</v>
      </c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20" t="s">
        <v>110</v>
      </c>
      <c r="C30" s="20" t="s">
        <v>93</v>
      </c>
      <c r="D30" s="20" t="s">
        <v>122</v>
      </c>
      <c r="F30" s="23">
        <v>2030</v>
      </c>
      <c r="G30" s="34"/>
      <c r="H30" s="21"/>
      <c r="I30" s="21"/>
      <c r="J30" s="21"/>
      <c r="K30" s="21"/>
      <c r="L30" s="21"/>
      <c r="M30" s="35"/>
      <c r="N30" s="21"/>
      <c r="O30" s="2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Sector_Fuels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2025-10-13T10:11:53Z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