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853D1DE9-DF3E-40E5-9CF1-B2647741038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ector_Fuels" sheetId="4" r:id="rId1"/>
    <sheet name="DemTechs_INDF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C22" i="4"/>
  <c r="C21" i="4"/>
  <c r="C20" i="4"/>
  <c r="C26" i="5"/>
  <c r="C25" i="5"/>
  <c r="C24" i="5"/>
  <c r="C23" i="5"/>
  <c r="C22" i="5"/>
  <c r="C21" i="5"/>
  <c r="C20" i="5"/>
  <c r="D23" i="4" l="1"/>
  <c r="D22" i="4"/>
  <c r="M21" i="5"/>
  <c r="B21" i="4"/>
  <c r="B22" i="4"/>
  <c r="B23" i="4"/>
  <c r="B20" i="4" l="1"/>
  <c r="M21" i="4" l="1"/>
</calcChain>
</file>

<file path=xl/sharedStrings.xml><?xml version="1.0" encoding="utf-8"?>
<sst xmlns="http://schemas.openxmlformats.org/spreadsheetml/2006/main" count="285" uniqueCount="122">
  <si>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</si>
  <si>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</si>
  <si>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</si>
  <si>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</si>
  <si>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</si>
  <si>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</si>
  <si>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</si>
  <si>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</si>
  <si>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</si>
  <si>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</si>
  <si>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</si>
  <si>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</si>
  <si>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</si>
  <si>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</si>
  <si>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</si>
  <si>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</si>
  <si>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</si>
  <si>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</si>
  <si>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</si>
  <si>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</si>
  <si>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</si>
  <si>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</si>
  <si>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</si>
  <si>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</si>
  <si>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</si>
  <si>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</si>
  <si>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</si>
  <si>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</si>
  <si>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</si>
  <si>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</si>
  <si>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</si>
  <si>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</si>
  <si>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</si>
  <si>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</si>
  <si>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</si>
  <si>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</si>
  <si>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</si>
  <si>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</si>
  <si>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</si>
  <si>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</si>
  <si>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</si>
  <si>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</si>
  <si>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</si>
  <si>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</si>
  <si>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</si>
  <si>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</si>
  <si>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</si>
  <si>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</si>
  <si>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</si>
  <si>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</si>
  <si>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GW</t>
  </si>
  <si>
    <t>N</t>
  </si>
  <si>
    <t>Region</t>
  </si>
  <si>
    <t>Thermal</t>
  </si>
  <si>
    <t>Renewable</t>
  </si>
  <si>
    <t>*Commodity Set Membership</t>
  </si>
  <si>
    <t>Region Name</t>
  </si>
  <si>
    <t>Sense of the Balance EQN.</t>
  </si>
  <si>
    <t>Timeslice Level</t>
  </si>
  <si>
    <t>T</t>
  </si>
  <si>
    <t>R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</si>
  <si>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</si>
  <si>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</si>
  <si>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</si>
  <si>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</si>
  <si>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</si>
  <si>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</si>
  <si>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</si>
  <si>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</si>
  <si>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</si>
  <si>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</si>
  <si>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</si>
  <si>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</si>
  <si>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</si>
  <si>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</si>
  <si>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</si>
  <si>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</si>
  <si>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</si>
  <si>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</si>
  <si>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Year</t>
  </si>
  <si>
    <t>CAP2ACT</t>
  </si>
  <si>
    <t>Lifetime</t>
  </si>
  <si>
    <t>GWh</t>
  </si>
  <si>
    <t>TH2022USD</t>
  </si>
  <si>
    <t>Decentralized Power Plant-Solar PV</t>
  </si>
  <si>
    <t>Decentralized Power Plant-Wind Turbine</t>
  </si>
  <si>
    <t>Decentralized Power Plant-Bioenergy</t>
  </si>
  <si>
    <t>msy09/2052</t>
  </si>
  <si>
    <t>NRG</t>
  </si>
  <si>
    <t>GAS</t>
  </si>
  <si>
    <t>Natural Gas</t>
  </si>
  <si>
    <t>BIO</t>
  </si>
  <si>
    <t>Biomass</t>
  </si>
  <si>
    <t>msy09/2053</t>
  </si>
  <si>
    <t>MANHEAT</t>
  </si>
  <si>
    <t>PP_SOL</t>
  </si>
  <si>
    <t>SOL</t>
  </si>
  <si>
    <t>WND</t>
  </si>
  <si>
    <t>Natural Gas-domestic supply</t>
  </si>
  <si>
    <t>Bioenergy -doemestic supply</t>
  </si>
  <si>
    <t>PP_WND</t>
  </si>
  <si>
    <t>Solar energy</t>
  </si>
  <si>
    <t>Wind energy</t>
  </si>
  <si>
    <t>MINGAS</t>
  </si>
  <si>
    <t>MINBIO</t>
  </si>
  <si>
    <t>DMD</t>
  </si>
  <si>
    <t>MIN</t>
  </si>
  <si>
    <t>Natural Gas-Domestic Supply</t>
  </si>
  <si>
    <t>msy09/2056</t>
  </si>
  <si>
    <t>MAN</t>
  </si>
  <si>
    <t>Manufacturing</t>
  </si>
  <si>
    <t>Demand Technologies</t>
  </si>
  <si>
    <t>CSP</t>
  </si>
  <si>
    <t>Heat production technology/ from Electric and Gas</t>
  </si>
  <si>
    <t>Heat production technology from Electric, Gas, and Bioenergy</t>
  </si>
  <si>
    <t>Electricity production from Solar and WIND</t>
  </si>
  <si>
    <t>Heat  Production Technology from Biomass co-firing</t>
  </si>
  <si>
    <t>Kiln</t>
  </si>
  <si>
    <t>Boiler</t>
  </si>
  <si>
    <t>Furnace</t>
  </si>
  <si>
    <t>Solar Energy</t>
  </si>
  <si>
    <t>Heat production from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</si>
</sst>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164" fontId="9" fillId="0" borderId="0" applyFont="0" applyFill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38">
    <xf numFmtId="0" fontId="0" fillId="0" borderId="0" xfId="0"/>
    <xf numFmtId="0" fontId="12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Alignment="1">
      <alignment horizontal="right"/>
    </xf>
    <xf numFmtId="0" fontId="2" fillId="0" borderId="0" xfId="7" applyFont="1" applyAlignment="1">
      <alignment horizontal="left"/>
    </xf>
    <xf numFmtId="0" fontId="3" fillId="0" borderId="0" xfId="7" applyAlignment="1">
      <alignment horizontal="left"/>
    </xf>
    <xf numFmtId="0" fontId="10" fillId="4" borderId="0" xfId="2"/>
    <xf numFmtId="0" fontId="13" fillId="6" borderId="0" xfId="4" applyFont="1" applyFill="1"/>
    <xf numFmtId="0" fontId="14" fillId="3" borderId="1" xfId="1" applyFont="1" applyBorder="1" applyAlignment="1">
      <alignment horizontal="left" wrapText="1"/>
    </xf>
    <xf numFmtId="0" fontId="14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4" fillId="3" borderId="2" xfId="1" applyFont="1" applyBorder="1" applyAlignment="1">
      <alignment horizontal="right" wrapText="1"/>
    </xf>
    <xf numFmtId="0" fontId="14" fillId="3" borderId="3" xfId="1" applyFont="1" applyBorder="1" applyAlignment="1">
      <alignment horizontal="right" wrapText="1"/>
    </xf>
    <xf numFmtId="0" fontId="14" fillId="3" borderId="1" xfId="1" applyFont="1" applyBorder="1" applyAlignment="1">
      <alignment horizontal="right" wrapText="1"/>
    </xf>
    <xf numFmtId="0" fontId="14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0" fillId="4" borderId="0" xfId="2" applyAlignment="1">
      <alignment wrapText="1"/>
    </xf>
    <xf numFmtId="0" fontId="3" fillId="0" borderId="0" xfId="5"/>
    <xf numFmtId="0" fontId="15" fillId="0" borderId="0" xfId="5" applyFont="1"/>
    <xf numFmtId="0" fontId="4" fillId="0" borderId="0" xfId="7" applyFont="1" applyAlignment="1">
      <alignment horizontal="right" vertical="center" wrapText="1"/>
    </xf>
    <xf numFmtId="1" fontId="3" fillId="0" borderId="0" xfId="5" applyNumberFormat="1"/>
    <xf numFmtId="0" fontId="16" fillId="0" borderId="0" xfId="4" applyFont="1" applyFill="1"/>
    <xf numFmtId="0" fontId="17" fillId="0" borderId="0" xfId="2" applyFont="1" applyFill="1" applyAlignment="1">
      <alignment wrapText="1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14" fillId="3" borderId="1" xfId="1" applyNumberFormat="1" applyFont="1" applyBorder="1" applyAlignment="1">
      <alignment horizontal="left" wrapText="1"/>
    </xf>
    <xf numFmtId="165" fontId="0" fillId="0" borderId="0" xfId="0" applyNumberFormat="1"/>
    <xf numFmtId="165" fontId="3" fillId="0" borderId="0" xfId="5" applyNumberFormat="1"/>
    <xf numFmtId="2" fontId="15" fillId="0" borderId="0" xfId="5" applyNumberFormat="1" applyFont="1"/>
    <xf numFmtId="1" fontId="15" fillId="7" borderId="0" xfId="5" applyNumberFormat="1" applyFont="1" applyFill="1"/>
    <xf numFmtId="1" fontId="15" fillId="0" borderId="0" xfId="5" applyNumberFormat="1" applyFont="1"/>
    <xf numFmtId="0" fontId="13" fillId="8" borderId="0" xfId="4" applyFont="1" applyFill="1"/>
  </cellXfs>
  <cellStyles count="19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5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212E8E-2E38-4B79-84A5-69A8C0DF7ADB}"/>
            </a:ext>
          </a:extLst>
        </xdr:cNvPr>
        <xdr:cNvSpPr txBox="1"/>
      </xdr:nvSpPr>
      <xdr:spPr>
        <a:xfrm>
          <a:off x="1314450" y="437726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5FC1B6-6537-42FB-B1D1-7EF969E37D24}"/>
            </a:ext>
          </a:extLst>
        </xdr:cNvPr>
        <xdr:cNvSpPr txBox="1"/>
      </xdr:nvSpPr>
      <xdr:spPr>
        <a:xfrm>
          <a:off x="1304925" y="6200775"/>
          <a:ext cx="7429500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5205B-418D-4195-BA4D-73F7A6822AC5}"/>
            </a:ext>
          </a:extLst>
        </xdr:cNvPr>
        <xdr:cNvSpPr txBox="1"/>
      </xdr:nvSpPr>
      <xdr:spPr>
        <a:xfrm>
          <a:off x="1354455" y="5931747"/>
          <a:ext cx="7842885" cy="15060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C0F752-B181-43B7-AA11-E6C2DD441B8F}"/>
            </a:ext>
          </a:extLst>
        </xdr:cNvPr>
        <xdr:cNvSpPr txBox="1"/>
      </xdr:nvSpPr>
      <xdr:spPr>
        <a:xfrm>
          <a:off x="1343025" y="7867650"/>
          <a:ext cx="7839075" cy="327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3"/>
  <sheetViews>
    <sheetView tabSelected="1" zoomScaleNormal="100" workbookViewId="0">
      <selection activeCell="C24" sqref="C24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/>
      <c r="C4" s="8" t="s">
        <v>96</v>
      </c>
      <c r="D4" s="8" t="s">
        <v>101</v>
      </c>
      <c r="E4" s="8" t="s">
        <v>82</v>
      </c>
      <c r="F4" s="8" t="s">
        <v>50</v>
      </c>
      <c r="G4" s="8" t="s">
        <v>83</v>
      </c>
      <c r="H4" s="8"/>
      <c r="I4" s="8" t="s">
        <v>51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8" t="s">
        <v>91</v>
      </c>
      <c r="D5" s="8" t="s">
        <v>92</v>
      </c>
      <c r="E5" s="8" t="s">
        <v>82</v>
      </c>
      <c r="F5" s="8" t="s">
        <v>50</v>
      </c>
      <c r="G5" s="8" t="s">
        <v>83</v>
      </c>
      <c r="H5" s="8"/>
      <c r="I5" s="8" t="s">
        <v>51</v>
      </c>
      <c r="Q5" s="29" t="s">
        <v>8</v>
      </c>
      <c r="R5" s="30" t="s">
        <v>52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8" t="s">
        <v>89</v>
      </c>
      <c r="D6" s="8" t="s">
        <v>90</v>
      </c>
      <c r="E6" s="8" t="s">
        <v>82</v>
      </c>
      <c r="F6" s="8" t="s">
        <v>50</v>
      </c>
      <c r="G6" s="8" t="s">
        <v>83</v>
      </c>
      <c r="H6" s="8"/>
      <c r="I6" s="8" t="s">
        <v>51</v>
      </c>
      <c r="Q6" s="31" t="s">
        <v>55</v>
      </c>
      <c r="R6" s="31" t="s">
        <v>56</v>
      </c>
      <c r="S6" s="31" t="s">
        <v>24</v>
      </c>
      <c r="T6" s="31" t="s">
        <v>25</v>
      </c>
      <c r="U6" s="31" t="s">
        <v>10</v>
      </c>
      <c r="V6" s="31" t="s">
        <v>57</v>
      </c>
      <c r="W6" s="31" t="s">
        <v>58</v>
      </c>
      <c r="X6" s="31" t="s">
        <v>26</v>
      </c>
      <c r="Y6" s="31" t="s">
        <v>27</v>
      </c>
    </row>
    <row r="7" spans="1:25" ht="15.6" x14ac:dyDescent="0.3">
      <c r="B7" s="24"/>
      <c r="C7" s="8" t="s">
        <v>97</v>
      </c>
      <c r="D7" s="8" t="s">
        <v>102</v>
      </c>
      <c r="E7" s="8" t="s">
        <v>82</v>
      </c>
      <c r="F7" s="8" t="s">
        <v>50</v>
      </c>
      <c r="G7" s="8" t="s">
        <v>83</v>
      </c>
      <c r="H7" s="8"/>
      <c r="I7" s="8" t="s">
        <v>51</v>
      </c>
      <c r="Q7" t="s">
        <v>88</v>
      </c>
      <c r="S7" t="s">
        <v>89</v>
      </c>
      <c r="T7" t="s">
        <v>98</v>
      </c>
      <c r="U7" s="2" t="s">
        <v>82</v>
      </c>
      <c r="V7" s="2"/>
      <c r="W7" s="2"/>
      <c r="X7" s="2"/>
      <c r="Y7" s="2"/>
    </row>
    <row r="8" spans="1:25" ht="15.6" x14ac:dyDescent="0.3">
      <c r="C8" s="8"/>
      <c r="D8" s="8"/>
      <c r="E8" s="8"/>
      <c r="F8" s="8"/>
      <c r="G8" s="8"/>
      <c r="H8" s="8"/>
      <c r="I8" s="8"/>
      <c r="Q8" t="s">
        <v>88</v>
      </c>
      <c r="S8" t="s">
        <v>91</v>
      </c>
      <c r="T8" t="s">
        <v>99</v>
      </c>
      <c r="U8" s="2" t="s">
        <v>82</v>
      </c>
    </row>
    <row r="9" spans="1:25" x14ac:dyDescent="0.25">
      <c r="Q9" t="s">
        <v>88</v>
      </c>
      <c r="S9" t="s">
        <v>96</v>
      </c>
      <c r="T9" t="s">
        <v>120</v>
      </c>
      <c r="U9" s="2" t="s">
        <v>82</v>
      </c>
    </row>
    <row r="10" spans="1:25" x14ac:dyDescent="0.25">
      <c r="U10" s="2"/>
    </row>
    <row r="11" spans="1:25" x14ac:dyDescent="0.25">
      <c r="U11" s="2"/>
    </row>
    <row r="12" spans="1:25" ht="14.4" x14ac:dyDescent="0.3">
      <c r="C12" s="7" t="s">
        <v>53</v>
      </c>
      <c r="D12" s="7"/>
      <c r="E12" s="7" t="s">
        <v>54</v>
      </c>
      <c r="F12" s="7"/>
    </row>
    <row r="13" spans="1:25" ht="15.6" x14ac:dyDescent="0.3">
      <c r="C13" s="8" t="s">
        <v>59</v>
      </c>
      <c r="D13" s="8"/>
      <c r="E13" s="8" t="s">
        <v>60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79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62</v>
      </c>
      <c r="M17" s="12" t="s">
        <v>63</v>
      </c>
      <c r="N17" s="12" t="s">
        <v>80</v>
      </c>
      <c r="O17" s="12" t="s">
        <v>64</v>
      </c>
      <c r="P17" s="22"/>
      <c r="Q17" s="29" t="s">
        <v>16</v>
      </c>
      <c r="R17" s="30" t="s">
        <v>52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65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66</v>
      </c>
      <c r="I18" s="14" t="s">
        <v>67</v>
      </c>
      <c r="J18" s="14" t="s">
        <v>40</v>
      </c>
      <c r="K18" s="14" t="s">
        <v>41</v>
      </c>
      <c r="L18" s="14" t="s">
        <v>81</v>
      </c>
      <c r="M18" s="14" t="s">
        <v>68</v>
      </c>
      <c r="N18" s="14" t="s">
        <v>38</v>
      </c>
      <c r="O18" s="14" t="s">
        <v>69</v>
      </c>
      <c r="Q18" s="31" t="s">
        <v>70</v>
      </c>
      <c r="R18" s="31" t="s">
        <v>56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71</v>
      </c>
      <c r="X18" s="31" t="s">
        <v>72</v>
      </c>
      <c r="Y18" s="31" t="s">
        <v>32</v>
      </c>
    </row>
    <row r="19" spans="2:25" ht="13.8" thickBot="1" x14ac:dyDescent="0.3">
      <c r="B19" s="9" t="s">
        <v>73</v>
      </c>
      <c r="C19" s="9"/>
      <c r="D19" s="9"/>
      <c r="E19" s="9"/>
      <c r="F19" s="16"/>
      <c r="G19" s="16"/>
      <c r="H19" s="17"/>
      <c r="I19" s="16" t="s">
        <v>74</v>
      </c>
      <c r="J19" s="16" t="s">
        <v>75</v>
      </c>
      <c r="K19" s="16" t="s">
        <v>76</v>
      </c>
      <c r="L19" s="16" t="s">
        <v>77</v>
      </c>
      <c r="M19" s="16" t="s">
        <v>61</v>
      </c>
      <c r="N19" s="16" t="s">
        <v>78</v>
      </c>
      <c r="O19" s="16"/>
      <c r="Q19" s="32" t="s">
        <v>49</v>
      </c>
      <c r="R19" s="32"/>
      <c r="S19" s="32" t="s">
        <v>95</v>
      </c>
      <c r="T19" s="32" t="s">
        <v>84</v>
      </c>
      <c r="U19" s="32" t="s">
        <v>82</v>
      </c>
      <c r="V19" s="32" t="s">
        <v>50</v>
      </c>
      <c r="W19" s="28" t="s">
        <v>87</v>
      </c>
      <c r="X19" s="32"/>
      <c r="Y19" s="32"/>
    </row>
    <row r="20" spans="2:25" x14ac:dyDescent="0.25">
      <c r="B20" s="33" t="str">
        <f>S19</f>
        <v>PP_SOL</v>
      </c>
      <c r="C20" s="20" t="str">
        <f>S9</f>
        <v>SOL</v>
      </c>
      <c r="D20" s="20" t="s">
        <v>49</v>
      </c>
      <c r="F20" s="23">
        <v>2030</v>
      </c>
      <c r="G20" s="34">
        <v>0.42</v>
      </c>
      <c r="H20" s="34">
        <v>0.85</v>
      </c>
      <c r="I20" s="21">
        <v>1650</v>
      </c>
      <c r="J20" s="34">
        <v>35</v>
      </c>
      <c r="K20" s="34">
        <v>0.4</v>
      </c>
      <c r="L20" s="21">
        <v>40</v>
      </c>
      <c r="M20" s="21"/>
      <c r="N20" s="21">
        <v>31.536000000000001</v>
      </c>
      <c r="O20" s="34">
        <v>1</v>
      </c>
      <c r="Q20" s="32" t="s">
        <v>49</v>
      </c>
      <c r="R20" s="32"/>
      <c r="S20" s="32" t="s">
        <v>100</v>
      </c>
      <c r="T20" s="32" t="s">
        <v>85</v>
      </c>
      <c r="U20" s="32" t="s">
        <v>82</v>
      </c>
      <c r="V20" s="32" t="s">
        <v>50</v>
      </c>
      <c r="W20" s="28" t="s">
        <v>93</v>
      </c>
      <c r="X20" s="32"/>
      <c r="Y20" s="32"/>
    </row>
    <row r="21" spans="2:25" x14ac:dyDescent="0.25">
      <c r="B21" s="33" t="str">
        <f t="shared" ref="B21:B23" si="0">S20</f>
        <v>PP_WND</v>
      </c>
      <c r="C21" s="20" t="str">
        <f>S9</f>
        <v>SOL</v>
      </c>
      <c r="D21" s="20" t="s">
        <v>49</v>
      </c>
      <c r="F21" s="23">
        <v>2030</v>
      </c>
      <c r="G21" s="34"/>
      <c r="H21" s="34"/>
      <c r="I21" s="21"/>
      <c r="J21" s="34"/>
      <c r="K21" s="34"/>
      <c r="L21" s="21"/>
      <c r="M21" s="35">
        <f>99.8/G20</f>
        <v>237.61904761904762</v>
      </c>
      <c r="N21" s="21"/>
      <c r="O21" s="21"/>
      <c r="Q21" s="32" t="s">
        <v>106</v>
      </c>
      <c r="R21" s="32"/>
      <c r="S21" s="32" t="s">
        <v>104</v>
      </c>
      <c r="T21" s="32" t="s">
        <v>86</v>
      </c>
      <c r="U21" s="32" t="s">
        <v>82</v>
      </c>
      <c r="V21" s="32" t="s">
        <v>50</v>
      </c>
      <c r="W21" s="28"/>
      <c r="X21" s="32"/>
      <c r="Y21" s="32"/>
    </row>
    <row r="22" spans="2:25" x14ac:dyDescent="0.25">
      <c r="B22" s="33" t="str">
        <f t="shared" si="0"/>
        <v>MINBIO</v>
      </c>
      <c r="C22" s="20" t="str">
        <f>S8</f>
        <v>BIO</v>
      </c>
      <c r="D22" s="20" t="str">
        <f>S8</f>
        <v>BIO</v>
      </c>
      <c r="F22" s="23">
        <v>2030</v>
      </c>
      <c r="G22" s="34">
        <v>0.3</v>
      </c>
      <c r="H22" s="34">
        <v>0.85</v>
      </c>
      <c r="I22" s="21">
        <v>250</v>
      </c>
      <c r="J22" s="34">
        <v>15</v>
      </c>
      <c r="K22" s="34">
        <v>0.2</v>
      </c>
      <c r="L22" s="21">
        <v>40</v>
      </c>
      <c r="M22" s="36"/>
      <c r="N22" s="21">
        <v>31.536000000000001</v>
      </c>
      <c r="O22" s="34">
        <v>1</v>
      </c>
      <c r="Q22" s="32" t="s">
        <v>106</v>
      </c>
      <c r="S22" s="32" t="s">
        <v>103</v>
      </c>
      <c r="T22" s="18" t="s">
        <v>107</v>
      </c>
      <c r="U22" s="32" t="s">
        <v>82</v>
      </c>
      <c r="V22" s="32" t="s">
        <v>50</v>
      </c>
      <c r="W22" s="28"/>
    </row>
    <row r="23" spans="2:25" x14ac:dyDescent="0.25">
      <c r="B23" s="33" t="str">
        <f t="shared" si="0"/>
        <v>MINGAS</v>
      </c>
      <c r="C23" s="20" t="str">
        <f>S7</f>
        <v>GAS</v>
      </c>
      <c r="D23" s="20" t="str">
        <f>S7</f>
        <v>GAS</v>
      </c>
      <c r="F23" s="23">
        <v>2030</v>
      </c>
      <c r="G23" s="34"/>
      <c r="H23" s="34"/>
      <c r="I23" s="21"/>
      <c r="J23" s="34"/>
      <c r="K23" s="34"/>
      <c r="L23" s="21"/>
      <c r="M23" s="36"/>
      <c r="N23" s="21"/>
      <c r="O23" s="34"/>
      <c r="Q23" s="32"/>
      <c r="S23" s="32"/>
      <c r="T23" s="18"/>
      <c r="U23" s="32" t="s">
        <v>82</v>
      </c>
      <c r="V23" s="32" t="s">
        <v>50</v>
      </c>
      <c r="W23" s="28" t="s">
        <v>108</v>
      </c>
    </row>
    <row r="24" spans="2:25" x14ac:dyDescent="0.25">
      <c r="B24" s="33"/>
      <c r="D24" s="33"/>
      <c r="F24" s="23"/>
      <c r="G24" s="21"/>
      <c r="H24" s="21"/>
      <c r="I24" s="21"/>
      <c r="J24" s="21"/>
      <c r="K24" s="21"/>
      <c r="L24" s="21"/>
      <c r="M24" s="35"/>
      <c r="N24" s="21"/>
      <c r="O24" s="21"/>
      <c r="Q24" s="32"/>
      <c r="S24" s="32"/>
      <c r="T24" s="32"/>
      <c r="U24" s="32"/>
      <c r="V24" s="32"/>
      <c r="W24" s="2"/>
    </row>
    <row r="25" spans="2:25" x14ac:dyDescent="0.25">
      <c r="B25" s="33"/>
      <c r="F25" s="23"/>
      <c r="G25" s="21"/>
      <c r="H25" s="34"/>
      <c r="I25" s="21"/>
      <c r="J25" s="34"/>
      <c r="K25" s="34"/>
      <c r="L25" s="21"/>
      <c r="M25" s="36"/>
      <c r="N25" s="21"/>
      <c r="O25" s="34"/>
      <c r="Q25" s="32"/>
      <c r="S25" s="32"/>
      <c r="T25" s="32"/>
      <c r="U25" s="32"/>
      <c r="V25" s="32"/>
    </row>
    <row r="26" spans="2:25" x14ac:dyDescent="0.25">
      <c r="B26" s="33"/>
      <c r="F26" s="23"/>
      <c r="G26" s="21"/>
      <c r="H26" s="34"/>
      <c r="I26" s="21"/>
      <c r="J26" s="34"/>
      <c r="K26" s="34"/>
      <c r="L26" s="21"/>
      <c r="M26" s="36"/>
      <c r="N26" s="21"/>
      <c r="O26" s="34"/>
      <c r="Q26" s="32"/>
      <c r="S26" s="32"/>
      <c r="T26" s="32"/>
      <c r="U26" s="32"/>
      <c r="V26" s="32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Q28" s="32"/>
      <c r="S28" s="32"/>
      <c r="T28" s="32"/>
      <c r="U28" s="32"/>
      <c r="V28" s="32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</row>
    <row r="31" spans="2:25" x14ac:dyDescent="0.25">
      <c r="Q31" s="32"/>
    </row>
    <row r="32" spans="2:25" x14ac:dyDescent="0.25">
      <c r="Q32" s="32"/>
    </row>
    <row r="33" spans="17:17" x14ac:dyDescent="0.25">
      <c r="Q33" s="3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22E-FD71-40F8-B6C8-D1D6DE27210C}">
  <dimension ref="A1:Y33"/>
  <sheetViews>
    <sheetView topLeftCell="A3" zoomScaleNormal="100" workbookViewId="0">
      <selection activeCell="H31" sqref="H31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 t="s">
        <v>109</v>
      </c>
      <c r="C4" s="8" t="s">
        <v>110</v>
      </c>
      <c r="D4" s="8" t="s">
        <v>111</v>
      </c>
      <c r="E4" s="8" t="s">
        <v>82</v>
      </c>
      <c r="F4" s="8" t="s">
        <v>50</v>
      </c>
      <c r="G4" s="8" t="s">
        <v>83</v>
      </c>
      <c r="H4" s="8"/>
      <c r="I4" s="8" t="s">
        <v>51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37"/>
      <c r="D5" s="37"/>
      <c r="E5" s="37"/>
      <c r="F5" s="37"/>
      <c r="G5" s="37"/>
      <c r="H5" s="37"/>
      <c r="I5" s="37"/>
      <c r="Q5" s="29" t="s">
        <v>8</v>
      </c>
      <c r="R5" s="30" t="s">
        <v>52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37"/>
      <c r="D6" s="37"/>
      <c r="E6" s="37"/>
      <c r="F6" s="37"/>
      <c r="G6" s="37"/>
      <c r="H6" s="37"/>
      <c r="I6" s="37"/>
      <c r="Q6" s="31" t="s">
        <v>55</v>
      </c>
      <c r="R6" s="31" t="s">
        <v>56</v>
      </c>
      <c r="S6" s="31" t="s">
        <v>24</v>
      </c>
      <c r="T6" s="31" t="s">
        <v>25</v>
      </c>
      <c r="U6" s="31" t="s">
        <v>10</v>
      </c>
      <c r="V6" s="31" t="s">
        <v>57</v>
      </c>
      <c r="W6" s="31" t="s">
        <v>58</v>
      </c>
      <c r="X6" s="31" t="s">
        <v>26</v>
      </c>
      <c r="Y6" s="31" t="s">
        <v>27</v>
      </c>
    </row>
    <row r="7" spans="1:25" ht="15.6" x14ac:dyDescent="0.3">
      <c r="B7" s="24"/>
      <c r="C7" s="37"/>
      <c r="D7" s="37"/>
      <c r="E7" s="37"/>
      <c r="F7" s="37"/>
      <c r="G7" s="37"/>
      <c r="H7" s="37"/>
      <c r="I7" s="37"/>
      <c r="Q7" s="2"/>
      <c r="S7" s="2"/>
      <c r="T7" s="2"/>
      <c r="U7" s="2" t="s">
        <v>82</v>
      </c>
      <c r="V7" s="2"/>
      <c r="W7" s="2"/>
      <c r="X7" s="2"/>
      <c r="Y7" s="2"/>
    </row>
    <row r="8" spans="1:25" ht="15.6" x14ac:dyDescent="0.3">
      <c r="C8" s="37"/>
      <c r="D8" s="37"/>
      <c r="E8" s="37"/>
      <c r="F8" s="37"/>
      <c r="G8" s="37"/>
      <c r="H8" s="37"/>
      <c r="I8" s="37"/>
      <c r="U8" s="2" t="s">
        <v>82</v>
      </c>
    </row>
    <row r="9" spans="1:25" x14ac:dyDescent="0.25">
      <c r="U9" s="2" t="s">
        <v>82</v>
      </c>
    </row>
    <row r="10" spans="1:25" x14ac:dyDescent="0.25">
      <c r="U10" s="2" t="s">
        <v>82</v>
      </c>
    </row>
    <row r="12" spans="1:25" ht="14.4" x14ac:dyDescent="0.3">
      <c r="C12" s="7" t="s">
        <v>53</v>
      </c>
      <c r="D12" s="7"/>
      <c r="E12" s="7" t="s">
        <v>54</v>
      </c>
      <c r="F12" s="7"/>
    </row>
    <row r="13" spans="1:25" ht="15.6" x14ac:dyDescent="0.3">
      <c r="C13" s="8" t="s">
        <v>59</v>
      </c>
      <c r="D13" s="8"/>
      <c r="E13" s="8" t="s">
        <v>60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79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62</v>
      </c>
      <c r="M17" s="12" t="s">
        <v>63</v>
      </c>
      <c r="N17" s="12" t="s">
        <v>80</v>
      </c>
      <c r="O17" s="12" t="s">
        <v>64</v>
      </c>
      <c r="P17" s="22"/>
      <c r="Q17" s="29" t="s">
        <v>16</v>
      </c>
      <c r="R17" s="30" t="s">
        <v>52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65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66</v>
      </c>
      <c r="I18" s="14" t="s">
        <v>67</v>
      </c>
      <c r="J18" s="14" t="s">
        <v>40</v>
      </c>
      <c r="K18" s="14" t="s">
        <v>41</v>
      </c>
      <c r="L18" s="14" t="s">
        <v>81</v>
      </c>
      <c r="M18" s="14" t="s">
        <v>68</v>
      </c>
      <c r="N18" s="14" t="s">
        <v>38</v>
      </c>
      <c r="O18" s="14" t="s">
        <v>69</v>
      </c>
      <c r="Q18" s="31" t="s">
        <v>70</v>
      </c>
      <c r="R18" s="31" t="s">
        <v>56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71</v>
      </c>
      <c r="X18" s="31" t="s">
        <v>72</v>
      </c>
      <c r="Y18" s="31" t="s">
        <v>32</v>
      </c>
    </row>
    <row r="19" spans="2:25" ht="13.8" thickBot="1" x14ac:dyDescent="0.3">
      <c r="B19" s="9" t="s">
        <v>73</v>
      </c>
      <c r="C19" s="9"/>
      <c r="D19" s="9"/>
      <c r="E19" s="9"/>
      <c r="F19" s="16"/>
      <c r="G19" s="16"/>
      <c r="H19" s="17"/>
      <c r="I19" s="16" t="s">
        <v>74</v>
      </c>
      <c r="J19" s="16" t="s">
        <v>75</v>
      </c>
      <c r="K19" s="16" t="s">
        <v>76</v>
      </c>
      <c r="L19" s="16" t="s">
        <v>77</v>
      </c>
      <c r="M19" s="16" t="s">
        <v>61</v>
      </c>
      <c r="N19" s="16" t="s">
        <v>78</v>
      </c>
      <c r="O19" s="16"/>
      <c r="Q19" s="32" t="s">
        <v>105</v>
      </c>
      <c r="R19" s="32"/>
      <c r="S19" s="32" t="s">
        <v>49</v>
      </c>
      <c r="T19" s="32" t="s">
        <v>115</v>
      </c>
      <c r="U19" s="32" t="s">
        <v>82</v>
      </c>
      <c r="V19" s="32" t="s">
        <v>50</v>
      </c>
      <c r="W19" s="28" t="s">
        <v>87</v>
      </c>
      <c r="X19" s="32"/>
      <c r="Y19" s="32"/>
    </row>
    <row r="20" spans="2:25" x14ac:dyDescent="0.25">
      <c r="B20" s="33" t="s">
        <v>117</v>
      </c>
      <c r="C20" s="33" t="str">
        <f>Sector_Fuels!D22</f>
        <v>BIO</v>
      </c>
      <c r="D20" s="20" t="s">
        <v>94</v>
      </c>
      <c r="F20" s="23">
        <v>2030</v>
      </c>
      <c r="G20" s="34"/>
      <c r="H20" s="34"/>
      <c r="I20" s="21"/>
      <c r="J20" s="34"/>
      <c r="K20" s="34"/>
      <c r="L20" s="21"/>
      <c r="M20" s="21"/>
      <c r="N20" s="21"/>
      <c r="O20" s="34"/>
      <c r="Q20" s="32" t="s">
        <v>105</v>
      </c>
      <c r="R20" s="32"/>
      <c r="S20" s="32" t="s">
        <v>117</v>
      </c>
      <c r="T20" s="32" t="s">
        <v>116</v>
      </c>
      <c r="U20" s="32" t="s">
        <v>82</v>
      </c>
      <c r="V20" s="32" t="s">
        <v>50</v>
      </c>
      <c r="W20" s="28" t="s">
        <v>93</v>
      </c>
      <c r="X20" s="32"/>
      <c r="Y20" s="32"/>
    </row>
    <row r="21" spans="2:25" x14ac:dyDescent="0.25">
      <c r="B21" s="33" t="s">
        <v>118</v>
      </c>
      <c r="C21" s="20" t="str">
        <f>Sector_Fuels!D20</f>
        <v>ELC</v>
      </c>
      <c r="D21" s="20" t="s">
        <v>94</v>
      </c>
      <c r="F21" s="23">
        <v>2030</v>
      </c>
      <c r="G21" s="34"/>
      <c r="H21" s="34"/>
      <c r="I21" s="21"/>
      <c r="J21" s="34"/>
      <c r="K21" s="34"/>
      <c r="L21" s="21"/>
      <c r="M21" s="35" t="e">
        <f>99.8/G20</f>
        <v>#DIV/0!</v>
      </c>
      <c r="N21" s="21"/>
      <c r="O21" s="21"/>
      <c r="Q21" s="32" t="s">
        <v>105</v>
      </c>
      <c r="R21" s="32"/>
      <c r="S21" s="32" t="s">
        <v>118</v>
      </c>
      <c r="T21" s="32" t="s">
        <v>114</v>
      </c>
      <c r="U21" s="32" t="s">
        <v>82</v>
      </c>
      <c r="V21" s="32" t="s">
        <v>50</v>
      </c>
      <c r="W21" s="28"/>
      <c r="X21" s="32"/>
      <c r="Y21" s="32"/>
    </row>
    <row r="22" spans="2:25" x14ac:dyDescent="0.25">
      <c r="B22" s="33" t="s">
        <v>118</v>
      </c>
      <c r="C22" s="20" t="str">
        <f>Sector_Fuels!D22</f>
        <v>BIO</v>
      </c>
      <c r="D22" s="20" t="s">
        <v>94</v>
      </c>
      <c r="F22" s="23">
        <v>2030</v>
      </c>
      <c r="G22" s="34">
        <v>0.3</v>
      </c>
      <c r="H22" s="34">
        <v>0.85</v>
      </c>
      <c r="I22" s="21">
        <v>250</v>
      </c>
      <c r="J22" s="34">
        <v>15</v>
      </c>
      <c r="K22" s="34">
        <v>0.2</v>
      </c>
      <c r="L22" s="21">
        <v>40</v>
      </c>
      <c r="M22" s="36"/>
      <c r="N22" s="21">
        <v>31.536000000000001</v>
      </c>
      <c r="O22" s="34">
        <v>1</v>
      </c>
      <c r="Q22" s="32" t="s">
        <v>105</v>
      </c>
      <c r="S22" s="32" t="s">
        <v>119</v>
      </c>
      <c r="T22" s="18" t="s">
        <v>113</v>
      </c>
      <c r="U22" s="32" t="s">
        <v>82</v>
      </c>
      <c r="V22" s="32" t="s">
        <v>50</v>
      </c>
      <c r="W22" s="28"/>
    </row>
    <row r="23" spans="2:25" x14ac:dyDescent="0.25">
      <c r="B23" s="33" t="s">
        <v>118</v>
      </c>
      <c r="C23" s="20" t="str">
        <f>Sector_Fuels!D20</f>
        <v>ELC</v>
      </c>
      <c r="D23" s="20" t="s">
        <v>94</v>
      </c>
      <c r="F23" s="23">
        <v>2030</v>
      </c>
      <c r="G23" s="34"/>
      <c r="H23" s="34"/>
      <c r="I23" s="21"/>
      <c r="J23" s="34"/>
      <c r="K23" s="34"/>
      <c r="L23" s="21"/>
      <c r="M23" s="36"/>
      <c r="N23" s="21"/>
      <c r="O23" s="34"/>
      <c r="Q23" s="32" t="s">
        <v>105</v>
      </c>
      <c r="S23" s="32" t="s">
        <v>112</v>
      </c>
      <c r="T23" s="18" t="s">
        <v>121</v>
      </c>
      <c r="U23" s="32" t="s">
        <v>82</v>
      </c>
      <c r="V23" s="32" t="s">
        <v>50</v>
      </c>
      <c r="W23" s="28"/>
    </row>
    <row r="24" spans="2:25" x14ac:dyDescent="0.25">
      <c r="B24" s="33" t="s">
        <v>118</v>
      </c>
      <c r="C24" s="20" t="str">
        <f>Sector_Fuels!D23</f>
        <v>GAS</v>
      </c>
      <c r="D24" s="20" t="s">
        <v>94</v>
      </c>
      <c r="F24" s="23">
        <v>2030</v>
      </c>
      <c r="G24" s="21"/>
      <c r="H24" s="21"/>
      <c r="I24" s="21"/>
      <c r="J24" s="21"/>
      <c r="K24" s="21"/>
      <c r="L24" s="21"/>
      <c r="M24" s="35"/>
      <c r="O24" s="21"/>
      <c r="Q24" s="32"/>
      <c r="S24" s="32"/>
      <c r="T24" s="18"/>
      <c r="U24" s="32" t="s">
        <v>82</v>
      </c>
      <c r="V24" s="32" t="s">
        <v>50</v>
      </c>
      <c r="W24" s="2"/>
    </row>
    <row r="25" spans="2:25" x14ac:dyDescent="0.25">
      <c r="B25" s="33" t="s">
        <v>119</v>
      </c>
      <c r="C25" s="20" t="str">
        <f>Sector_Fuels!D20</f>
        <v>ELC</v>
      </c>
      <c r="D25" s="20" t="s">
        <v>94</v>
      </c>
      <c r="F25" s="23">
        <v>2030</v>
      </c>
      <c r="G25" s="21"/>
      <c r="H25" s="34"/>
      <c r="I25" s="21"/>
      <c r="J25" s="34"/>
      <c r="K25" s="34"/>
      <c r="L25" s="21"/>
      <c r="M25" s="36"/>
      <c r="N25" s="21"/>
      <c r="O25" s="34"/>
      <c r="Q25" s="32"/>
      <c r="S25" s="32"/>
      <c r="T25" s="18"/>
      <c r="U25" s="32"/>
      <c r="V25" s="32"/>
    </row>
    <row r="26" spans="2:25" x14ac:dyDescent="0.25">
      <c r="B26" s="33" t="s">
        <v>112</v>
      </c>
      <c r="C26" s="20" t="str">
        <f>Sector_Fuels!S9</f>
        <v>SOL</v>
      </c>
      <c r="D26" s="20" t="s">
        <v>94</v>
      </c>
      <c r="F26" s="23">
        <v>2030</v>
      </c>
      <c r="G26" s="21"/>
      <c r="H26" s="34"/>
      <c r="I26" s="21"/>
      <c r="J26" s="34"/>
      <c r="K26" s="34"/>
      <c r="L26" s="21"/>
      <c r="M26" s="36"/>
      <c r="N26" s="21"/>
      <c r="O26" s="34"/>
      <c r="Q26" s="32"/>
      <c r="S26" s="32"/>
      <c r="T26" s="32"/>
      <c r="U26" s="32"/>
      <c r="V26" s="32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Q28" s="32"/>
      <c r="S28" s="32"/>
      <c r="T28" s="32"/>
      <c r="U28" s="32"/>
      <c r="V28" s="32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</row>
    <row r="31" spans="2:25" x14ac:dyDescent="0.25">
      <c r="Q31" s="32"/>
    </row>
    <row r="32" spans="2:25" x14ac:dyDescent="0.25">
      <c r="Q32" s="32"/>
    </row>
    <row r="33" spans="17:17" x14ac:dyDescent="0.25">
      <c r="Q33" s="32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Sector_Fuels</vt:lpstr>
      <vt:lpstr>DemTechs_INDF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2025-10-13T17:55:41Z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