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806FEF87-0B18-4207-9CD6-A4C5A1EC46B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5" l="1"/>
  <c r="C23" i="5"/>
  <c r="C22" i="5"/>
  <c r="C20" i="5"/>
  <c r="D23" i="4"/>
  <c r="D22" i="4"/>
  <c r="C22" i="4"/>
  <c r="C23" i="4"/>
  <c r="C21" i="4"/>
  <c r="C20" i="4"/>
  <c r="C24" i="5"/>
  <c r="C21" i="5"/>
  <c r="M21" i="5" l="1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<sst xmlns="http://schemas.openxmlformats.org/spreadsheetml/2006/main" count="272" uniqueCount="121">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</sst>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S23" sqref="S23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89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91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119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106</v>
      </c>
      <c r="R21" s="32"/>
      <c r="S21" s="32" t="s">
        <v>104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C22" s="20" t="str">
        <f>S8</f>
        <v>BIO</v>
      </c>
      <c r="D22" s="33" t="str">
        <f>S21</f>
        <v>MINBIO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106</v>
      </c>
      <c r="S22" s="32" t="s">
        <v>103</v>
      </c>
      <c r="T22" s="18" t="s">
        <v>107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C23" s="20" t="str">
        <f>S7</f>
        <v>GAS</v>
      </c>
      <c r="D23" s="33" t="str">
        <f>S22</f>
        <v>MINGAS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108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2"/>
  <sheetViews>
    <sheetView tabSelected="1" zoomScaleNormal="100" workbookViewId="0">
      <selection activeCell="I26" sqref="I26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109</v>
      </c>
      <c r="C4" s="8" t="s">
        <v>110</v>
      </c>
      <c r="D4" s="8" t="s">
        <v>111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/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/>
    </row>
    <row r="9" spans="1:25" x14ac:dyDescent="0.25">
      <c r="U9" s="2"/>
    </row>
    <row r="10" spans="1:25" x14ac:dyDescent="0.25">
      <c r="U10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105</v>
      </c>
      <c r="R19" s="32"/>
      <c r="S19" s="32" t="s">
        <v>116</v>
      </c>
      <c r="T19" s="32" t="s">
        <v>115</v>
      </c>
      <c r="U19" s="32" t="s">
        <v>82</v>
      </c>
      <c r="V19" s="32" t="s">
        <v>50</v>
      </c>
      <c r="W19" s="28"/>
      <c r="X19" s="32"/>
      <c r="Y19" s="32"/>
    </row>
    <row r="20" spans="2:25" x14ac:dyDescent="0.25">
      <c r="B20" s="33" t="s">
        <v>116</v>
      </c>
      <c r="C20" s="33" t="str">
        <f>Sector_Fuels!D22</f>
        <v>MINBIO</v>
      </c>
      <c r="D20" s="20" t="s">
        <v>94</v>
      </c>
      <c r="F20" s="23">
        <v>2028</v>
      </c>
      <c r="G20" s="34"/>
      <c r="H20" s="34"/>
      <c r="I20" s="21"/>
      <c r="J20" s="34"/>
      <c r="K20" s="34"/>
      <c r="L20" s="21"/>
      <c r="M20" s="21"/>
      <c r="N20" s="21"/>
      <c r="O20" s="34"/>
      <c r="Q20" s="32" t="s">
        <v>105</v>
      </c>
      <c r="R20" s="32"/>
      <c r="S20" s="32" t="s">
        <v>117</v>
      </c>
      <c r="T20" s="32" t="s">
        <v>114</v>
      </c>
      <c r="U20" s="32" t="s">
        <v>82</v>
      </c>
      <c r="V20" s="32" t="s">
        <v>50</v>
      </c>
      <c r="W20" s="28"/>
      <c r="X20" s="32"/>
      <c r="Y20" s="32"/>
    </row>
    <row r="21" spans="2:25" x14ac:dyDescent="0.25">
      <c r="B21" s="33" t="s">
        <v>117</v>
      </c>
      <c r="C21" s="20" t="str">
        <f>Sector_Fuels!D20</f>
        <v>ELC</v>
      </c>
      <c r="D21" s="20" t="s">
        <v>94</v>
      </c>
      <c r="F21" s="23">
        <v>2028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105</v>
      </c>
      <c r="S21" s="32" t="s">
        <v>118</v>
      </c>
      <c r="T21" s="18" t="s">
        <v>113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">
        <v>117</v>
      </c>
      <c r="C22" s="20" t="str">
        <f>Sector_Fuels!D22</f>
        <v>MINBIO</v>
      </c>
      <c r="D22" s="20" t="s">
        <v>94</v>
      </c>
      <c r="F22" s="23">
        <v>2028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105</v>
      </c>
      <c r="S22" s="32" t="s">
        <v>112</v>
      </c>
      <c r="T22" s="18" t="s">
        <v>120</v>
      </c>
      <c r="U22" s="32" t="s">
        <v>82</v>
      </c>
      <c r="V22" s="32" t="s">
        <v>50</v>
      </c>
      <c r="W22" s="28"/>
    </row>
    <row r="23" spans="2:25" x14ac:dyDescent="0.25">
      <c r="B23" s="33" t="s">
        <v>117</v>
      </c>
      <c r="C23" s="20" t="str">
        <f>Sector_Fuels!D23</f>
        <v>MINGAS</v>
      </c>
      <c r="D23" s="20" t="s">
        <v>94</v>
      </c>
      <c r="F23" s="23">
        <v>2028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/>
    </row>
    <row r="24" spans="2:25" x14ac:dyDescent="0.25">
      <c r="B24" s="33" t="s">
        <v>118</v>
      </c>
      <c r="C24" s="20" t="str">
        <f>Sector_Fuels!D20</f>
        <v>ELC</v>
      </c>
      <c r="D24" s="20" t="s">
        <v>94</v>
      </c>
      <c r="F24" s="23">
        <v>2028</v>
      </c>
      <c r="G24" s="21"/>
      <c r="H24" s="34"/>
      <c r="I24" s="21"/>
      <c r="J24" s="34"/>
      <c r="K24" s="34"/>
      <c r="L24" s="21"/>
      <c r="M24" s="36"/>
      <c r="N24" s="21"/>
      <c r="O24" s="34"/>
      <c r="Q24" s="32"/>
      <c r="S24" s="32"/>
      <c r="T24" s="18"/>
      <c r="U24" s="32"/>
      <c r="V24" s="32"/>
    </row>
    <row r="25" spans="2:25" x14ac:dyDescent="0.25">
      <c r="B25" s="33" t="s">
        <v>112</v>
      </c>
      <c r="C25" s="20" t="str">
        <f>Sector_Fuels!S9</f>
        <v>SOL</v>
      </c>
      <c r="D25" s="20" t="s">
        <v>94</v>
      </c>
      <c r="F25" s="23">
        <v>2028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ht="13.5" customHeight="1" x14ac:dyDescent="0.25">
      <c r="B26" s="33"/>
      <c r="F26" s="23"/>
      <c r="G26" s="34"/>
      <c r="H26" s="34"/>
      <c r="I26" s="21"/>
      <c r="J26" s="34"/>
      <c r="K26" s="34"/>
      <c r="L26" s="21"/>
      <c r="M26" s="35"/>
      <c r="N26" s="21"/>
      <c r="O26" s="34"/>
      <c r="Q26" s="32"/>
      <c r="S26" s="32"/>
      <c r="T26" s="32"/>
      <c r="U26" s="32"/>
      <c r="V26" s="32"/>
    </row>
    <row r="27" spans="2:25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</row>
    <row r="29" spans="2:25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</row>
    <row r="30" spans="2:25" x14ac:dyDescent="0.25">
      <c r="Q30" s="32"/>
    </row>
    <row r="31" spans="2:25" x14ac:dyDescent="0.25">
      <c r="Q31" s="32"/>
    </row>
    <row r="32" spans="2:25" x14ac:dyDescent="0.25">
      <c r="Q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2025-10-14T08:30:49Z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