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05DA0072-96AA-4259-95CB-D94B128C3FB9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43" l="1"/>
  <c r="B24" i="137"/>
  <c r="N24" i="137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<sst xmlns="http://schemas.openxmlformats.org/spreadsheetml/2006/main" count="632" uniqueCount="277">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</sst>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4" zoomScale="96" zoomScaleNormal="96" workbookViewId="0">
      <selection activeCell="D21" sqref="D21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270</v>
      </c>
      <c r="D4" s="1" t="s">
        <v>268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 t="s">
        <v>181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 t="s">
        <v>181</v>
      </c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 t="s">
        <v>181</v>
      </c>
    </row>
    <row r="8" spans="2:20" x14ac:dyDescent="0.25">
      <c r="L8" s="66" t="s">
        <v>74</v>
      </c>
      <c r="M8" s="70"/>
      <c r="N8" s="162" t="s">
        <v>46</v>
      </c>
      <c r="O8" s="66" t="s">
        <v>263</v>
      </c>
      <c r="P8" s="66" t="s">
        <v>167</v>
      </c>
      <c r="Q8" s="66" t="s">
        <v>180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178</v>
      </c>
      <c r="O10" s="66" t="s">
        <v>260</v>
      </c>
      <c r="P10" s="66" t="s">
        <v>167</v>
      </c>
      <c r="Q10" s="66" t="s">
        <v>180</v>
      </c>
      <c r="R10" s="66"/>
      <c r="S10" s="66"/>
      <c r="T10" s="66" t="s">
        <v>181</v>
      </c>
    </row>
    <row r="11" spans="2:20" x14ac:dyDescent="0.25">
      <c r="L11" s="66" t="s">
        <v>82</v>
      </c>
      <c r="M11" s="70"/>
      <c r="N11" s="66" t="s">
        <v>173</v>
      </c>
      <c r="O11" s="66" t="s">
        <v>259</v>
      </c>
      <c r="P11" s="66" t="s">
        <v>167</v>
      </c>
      <c r="Q11" s="66" t="s">
        <v>180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248</v>
      </c>
      <c r="O12" s="66" t="s">
        <v>255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256</v>
      </c>
      <c r="O13" s="66" t="s">
        <v>257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249</v>
      </c>
      <c r="O14" s="66" t="s">
        <v>258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244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271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267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P2" zoomScale="118" zoomScaleNormal="118" workbookViewId="0">
      <selection activeCell="D16" sqref="D1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272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249</v>
      </c>
      <c r="Q9" s="95" t="s">
        <v>251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182</v>
      </c>
      <c r="K13" s="102" t="s">
        <v>183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184</v>
      </c>
      <c r="K14" s="104" t="s">
        <v>185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261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262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269</v>
      </c>
      <c r="R18" s="93" t="s">
        <v>167</v>
      </c>
      <c r="S18" s="93" t="s">
        <v>159</v>
      </c>
      <c r="T18" s="161" t="s">
        <v>276</v>
      </c>
    </row>
    <row r="19" spans="2:22" s="119" customFormat="1" x14ac:dyDescent="0.25">
      <c r="B19" s="93" t="str">
        <f>P$18</f>
        <v>ELC</v>
      </c>
      <c r="C19" s="93" t="str">
        <f>Sector_Fuels!N8</f>
        <v>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269</v>
      </c>
      <c r="R21" s="95" t="str">
        <f t="shared" ref="R21" si="0">$E$2</f>
        <v>GWh</v>
      </c>
      <c r="S21" s="95" t="s">
        <v>159</v>
      </c>
      <c r="T21" s="161" t="s">
        <v>276</v>
      </c>
    </row>
    <row r="22" spans="2:22" x14ac:dyDescent="0.25">
      <c r="B22" s="93" t="s">
        <v>252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252</v>
      </c>
      <c r="Q22" s="119" t="s">
        <v>253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254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245</v>
      </c>
      <c r="F27" s="93" t="s">
        <v>247</v>
      </c>
      <c r="H27" s="116"/>
    </row>
    <row r="29" spans="2:22" x14ac:dyDescent="0.25">
      <c r="E29" s="93" t="s">
        <v>246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186</v>
      </c>
      <c r="C6" s="124" t="s">
        <v>0</v>
      </c>
      <c r="D6" s="124" t="s">
        <v>187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188</v>
      </c>
      <c r="D7" s="127" t="s">
        <v>189</v>
      </c>
      <c r="E7" s="127" t="s">
        <v>190</v>
      </c>
      <c r="F7" s="127" t="s">
        <v>190</v>
      </c>
      <c r="G7" s="127" t="s">
        <v>190</v>
      </c>
      <c r="H7" s="127" t="s">
        <v>190</v>
      </c>
      <c r="I7" s="127" t="s">
        <v>190</v>
      </c>
      <c r="J7" s="127" t="s">
        <v>190</v>
      </c>
      <c r="K7" s="127" t="s">
        <v>190</v>
      </c>
      <c r="L7" s="155"/>
      <c r="M7" s="157" t="s">
        <v>275</v>
      </c>
      <c r="N7" s="132"/>
      <c r="O7" s="124" t="s">
        <v>186</v>
      </c>
      <c r="P7" s="124" t="s">
        <v>0</v>
      </c>
      <c r="Q7" s="124" t="s">
        <v>192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188</v>
      </c>
      <c r="Q8" s="134"/>
      <c r="R8" s="134"/>
    </row>
    <row r="9" spans="2:18" ht="13.8" thickBot="1" x14ac:dyDescent="0.3">
      <c r="B9" s="128" t="s">
        <v>191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191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193</v>
      </c>
      <c r="P10" s="1" t="str">
        <f>DemTechs_INDF!P$6</f>
        <v>MANELC</v>
      </c>
      <c r="Q10" s="93" t="s">
        <v>194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193</v>
      </c>
      <c r="P11" s="1" t="str">
        <f>DemTechs_INDF!P$6</f>
        <v>MANELC</v>
      </c>
      <c r="Q11" s="93" t="s">
        <v>195</v>
      </c>
      <c r="R11" s="135">
        <v>0.25</v>
      </c>
    </row>
    <row r="12" spans="2:18" x14ac:dyDescent="0.25">
      <c r="B12" s="128"/>
      <c r="C12" s="128"/>
      <c r="D12" s="148" t="s">
        <v>273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193</v>
      </c>
      <c r="P12" s="1" t="str">
        <f>DemTechs_INDF!P$6</f>
        <v>MANELC</v>
      </c>
      <c r="Q12" s="93" t="s">
        <v>196</v>
      </c>
      <c r="R12" s="135">
        <v>1.0416666666666666E-2</v>
      </c>
    </row>
    <row r="13" spans="2:18" x14ac:dyDescent="0.25">
      <c r="B13" s="1"/>
      <c r="D13" t="s">
        <v>274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193</v>
      </c>
      <c r="P13" s="1" t="str">
        <f>DemTechs_INDF!P$6</f>
        <v>MANELC</v>
      </c>
      <c r="Q13" s="136" t="s">
        <v>197</v>
      </c>
      <c r="R13" s="137">
        <v>1.0416666666666666E-2</v>
      </c>
    </row>
    <row r="14" spans="2:18" x14ac:dyDescent="0.25">
      <c r="O14" s="1" t="s">
        <v>193</v>
      </c>
      <c r="P14" s="1" t="str">
        <f>DemTechs_INDF!P$6</f>
        <v>MANELC</v>
      </c>
      <c r="Q14" t="s">
        <v>198</v>
      </c>
      <c r="R14" s="135">
        <v>1.0416666666666666E-2</v>
      </c>
    </row>
    <row r="15" spans="2:18" x14ac:dyDescent="0.25">
      <c r="O15" s="1" t="s">
        <v>193</v>
      </c>
      <c r="P15" s="1" t="str">
        <f>DemTechs_INDF!P$6</f>
        <v>MANELC</v>
      </c>
      <c r="Q15" t="s">
        <v>199</v>
      </c>
      <c r="R15" s="135">
        <v>1.0416666666666666E-2</v>
      </c>
    </row>
    <row r="16" spans="2:18" x14ac:dyDescent="0.25">
      <c r="E16" s="5"/>
      <c r="O16" s="1" t="s">
        <v>193</v>
      </c>
      <c r="P16" s="1" t="str">
        <f>DemTechs_INDF!P$6</f>
        <v>MANELC</v>
      </c>
      <c r="Q16" t="s">
        <v>200</v>
      </c>
      <c r="R16" s="135">
        <v>1.0416666666666666E-2</v>
      </c>
    </row>
    <row r="17" spans="2:18" x14ac:dyDescent="0.25">
      <c r="O17" s="1" t="s">
        <v>193</v>
      </c>
      <c r="P17" s="1" t="str">
        <f>DemTechs_INDF!P$6</f>
        <v>MANELC</v>
      </c>
      <c r="Q17" t="s">
        <v>201</v>
      </c>
      <c r="R17" s="137">
        <v>1.0416666666666666E-2</v>
      </c>
    </row>
    <row r="18" spans="2:18" x14ac:dyDescent="0.25">
      <c r="O18" s="1" t="s">
        <v>193</v>
      </c>
      <c r="P18" s="1" t="str">
        <f>DemTechs_INDF!P$6</f>
        <v>MANELC</v>
      </c>
      <c r="Q18" t="s">
        <v>202</v>
      </c>
      <c r="R18" s="135">
        <v>1.0416666666666666E-2</v>
      </c>
    </row>
    <row r="19" spans="2:18" x14ac:dyDescent="0.25">
      <c r="B19" s="1" t="s">
        <v>191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193</v>
      </c>
      <c r="P19" s="1" t="str">
        <f>DemTechs_INDF!P$6</f>
        <v>MANELC</v>
      </c>
      <c r="Q19" t="s">
        <v>203</v>
      </c>
      <c r="R19" s="135">
        <v>1.0416666666666666E-2</v>
      </c>
    </row>
    <row r="20" spans="2:18" x14ac:dyDescent="0.25">
      <c r="B20" s="1" t="s">
        <v>191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193</v>
      </c>
      <c r="P20" s="1" t="str">
        <f>DemTechs_INDF!P$6</f>
        <v>MANELC</v>
      </c>
      <c r="Q20" t="s">
        <v>204</v>
      </c>
      <c r="R20" s="135">
        <v>1.0416666666666666E-2</v>
      </c>
    </row>
    <row r="21" spans="2:18" x14ac:dyDescent="0.25">
      <c r="O21" s="1" t="s">
        <v>193</v>
      </c>
      <c r="P21" s="1" t="str">
        <f>DemTechs_INDF!P$6</f>
        <v>MANELC</v>
      </c>
      <c r="Q21" t="s">
        <v>205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193</v>
      </c>
      <c r="P22" s="1" t="str">
        <f>DemTechs_INDF!P$6</f>
        <v>MANELC</v>
      </c>
      <c r="Q22" t="s">
        <v>206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193</v>
      </c>
      <c r="P23" s="1" t="str">
        <f>DemTechs_INDF!P$6</f>
        <v>MANELC</v>
      </c>
      <c r="Q23" t="s">
        <v>207</v>
      </c>
      <c r="R23" s="135">
        <v>1.0416666666666666E-2</v>
      </c>
    </row>
    <row r="24" spans="2:18" x14ac:dyDescent="0.25">
      <c r="O24" s="1" t="s">
        <v>193</v>
      </c>
      <c r="P24" s="1" t="str">
        <f>DemTechs_INDF!P$6</f>
        <v>MANELC</v>
      </c>
      <c r="Q24" t="s">
        <v>208</v>
      </c>
      <c r="R24" s="135">
        <v>1.0416666666666666E-2</v>
      </c>
    </row>
    <row r="25" spans="2:18" x14ac:dyDescent="0.25">
      <c r="O25" s="1" t="s">
        <v>193</v>
      </c>
      <c r="P25" s="1" t="str">
        <f>DemTechs_INDF!P$6</f>
        <v>MANELC</v>
      </c>
      <c r="Q25" t="s">
        <v>209</v>
      </c>
      <c r="R25" s="137">
        <v>1.0416666666666666E-2</v>
      </c>
    </row>
    <row r="26" spans="2:18" x14ac:dyDescent="0.25">
      <c r="O26" s="1" t="s">
        <v>193</v>
      </c>
      <c r="P26" s="1" t="str">
        <f>DemTechs_INDF!P$6</f>
        <v>MANELC</v>
      </c>
      <c r="Q26" t="s">
        <v>210</v>
      </c>
      <c r="R26" s="135">
        <v>1.0416666666666666E-2</v>
      </c>
    </row>
    <row r="27" spans="2:18" x14ac:dyDescent="0.25">
      <c r="O27" s="1" t="s">
        <v>193</v>
      </c>
      <c r="P27" s="1" t="str">
        <f>DemTechs_INDF!P$6</f>
        <v>MANELC</v>
      </c>
      <c r="Q27" t="s">
        <v>211</v>
      </c>
      <c r="R27" s="135">
        <v>1.0416666666666666E-2</v>
      </c>
    </row>
    <row r="28" spans="2:18" x14ac:dyDescent="0.25">
      <c r="O28" s="1" t="s">
        <v>193</v>
      </c>
      <c r="P28" s="1" t="str">
        <f>DemTechs_INDF!P$6</f>
        <v>MANELC</v>
      </c>
      <c r="Q28" t="s">
        <v>212</v>
      </c>
      <c r="R28" s="135">
        <v>1.0416666666666666E-2</v>
      </c>
    </row>
    <row r="29" spans="2:18" x14ac:dyDescent="0.25">
      <c r="O29" s="1" t="s">
        <v>193</v>
      </c>
      <c r="P29" s="1" t="str">
        <f>DemTechs_INDF!P$6</f>
        <v>MANELC</v>
      </c>
      <c r="Q29" t="s">
        <v>213</v>
      </c>
      <c r="R29" s="137">
        <v>1.0416666666666666E-2</v>
      </c>
    </row>
    <row r="30" spans="2:18" x14ac:dyDescent="0.25">
      <c r="O30" s="1" t="s">
        <v>193</v>
      </c>
      <c r="P30" s="1" t="str">
        <f>DemTechs_INDF!P$6</f>
        <v>MANELC</v>
      </c>
      <c r="Q30" t="s">
        <v>214</v>
      </c>
      <c r="R30" s="135">
        <v>1.0416666666666666E-2</v>
      </c>
    </row>
    <row r="31" spans="2:18" x14ac:dyDescent="0.25">
      <c r="O31" s="1" t="s">
        <v>193</v>
      </c>
      <c r="P31" s="1" t="str">
        <f>DemTechs_INDF!P$6</f>
        <v>MANELC</v>
      </c>
      <c r="Q31" t="s">
        <v>215</v>
      </c>
      <c r="R31" s="135">
        <v>1.0416666666666666E-2</v>
      </c>
    </row>
    <row r="32" spans="2:18" x14ac:dyDescent="0.25">
      <c r="O32" s="1" t="s">
        <v>193</v>
      </c>
      <c r="P32" s="1" t="str">
        <f>DemTechs_INDF!P$6</f>
        <v>MANELC</v>
      </c>
      <c r="Q32" t="s">
        <v>216</v>
      </c>
      <c r="R32" s="135">
        <v>1.0416666666666666E-2</v>
      </c>
    </row>
    <row r="33" spans="15:18" x14ac:dyDescent="0.25">
      <c r="O33" s="1" t="s">
        <v>193</v>
      </c>
      <c r="P33" s="1" t="str">
        <f>DemTechs_INDF!P$6</f>
        <v>MANELC</v>
      </c>
      <c r="Q33" t="s">
        <v>217</v>
      </c>
      <c r="R33" s="137">
        <v>1.0416666666666666E-2</v>
      </c>
    </row>
    <row r="34" spans="15:18" x14ac:dyDescent="0.25">
      <c r="O34" s="1" t="s">
        <v>193</v>
      </c>
      <c r="P34" s="1" t="str">
        <f>DemTechs_INDF!P$6</f>
        <v>MANELC</v>
      </c>
      <c r="Q34" t="s">
        <v>218</v>
      </c>
      <c r="R34" s="135">
        <v>1.0416666666666666E-2</v>
      </c>
    </row>
    <row r="35" spans="15:18" x14ac:dyDescent="0.25">
      <c r="O35" s="1" t="s">
        <v>193</v>
      </c>
      <c r="P35" s="1" t="str">
        <f>DemTechs_INDF!P$6</f>
        <v>MANELC</v>
      </c>
      <c r="Q35" t="s">
        <v>219</v>
      </c>
      <c r="R35" s="135">
        <v>1.0416666666666666E-2</v>
      </c>
    </row>
    <row r="36" spans="15:18" x14ac:dyDescent="0.25">
      <c r="O36" s="1" t="s">
        <v>193</v>
      </c>
      <c r="P36" s="1" t="str">
        <f>DemTechs_INDF!P$6</f>
        <v>MANELC</v>
      </c>
      <c r="Q36" t="s">
        <v>220</v>
      </c>
      <c r="R36" s="135">
        <v>3.125E-2</v>
      </c>
    </row>
    <row r="37" spans="15:18" x14ac:dyDescent="0.25">
      <c r="O37" s="1" t="s">
        <v>193</v>
      </c>
      <c r="P37" s="1" t="str">
        <f>DemTechs_INDF!P$6</f>
        <v>MANELC</v>
      </c>
      <c r="Q37" t="s">
        <v>221</v>
      </c>
      <c r="R37" s="137">
        <v>3.125E-2</v>
      </c>
    </row>
    <row r="38" spans="15:18" x14ac:dyDescent="0.25">
      <c r="O38" s="1" t="s">
        <v>193</v>
      </c>
      <c r="P38" s="1" t="str">
        <f>DemTechs_INDF!P$6</f>
        <v>MANELC</v>
      </c>
      <c r="Q38" t="s">
        <v>222</v>
      </c>
      <c r="R38" s="135">
        <v>3.125E-2</v>
      </c>
    </row>
    <row r="39" spans="15:18" x14ac:dyDescent="0.25">
      <c r="O39" s="1" t="s">
        <v>193</v>
      </c>
      <c r="P39" s="1" t="str">
        <f>DemTechs_INDF!P$6</f>
        <v>MANELC</v>
      </c>
      <c r="Q39" t="s">
        <v>223</v>
      </c>
      <c r="R39" s="135">
        <v>3.125E-2</v>
      </c>
    </row>
    <row r="40" spans="15:18" x14ac:dyDescent="0.25">
      <c r="O40" s="1" t="s">
        <v>193</v>
      </c>
      <c r="P40" s="1" t="str">
        <f>DemTechs_INDF!P$6</f>
        <v>MANELC</v>
      </c>
      <c r="Q40" t="s">
        <v>224</v>
      </c>
      <c r="R40" s="135">
        <v>3.125E-2</v>
      </c>
    </row>
    <row r="41" spans="15:18" x14ac:dyDescent="0.25">
      <c r="O41" s="1" t="s">
        <v>193</v>
      </c>
      <c r="P41" s="1" t="str">
        <f>DemTechs_INDF!P$6</f>
        <v>MANELC</v>
      </c>
      <c r="Q41" t="s">
        <v>225</v>
      </c>
      <c r="R41" s="137">
        <v>3.125E-2</v>
      </c>
    </row>
    <row r="42" spans="15:18" x14ac:dyDescent="0.25">
      <c r="O42" s="1" t="s">
        <v>193</v>
      </c>
      <c r="P42" s="1" t="str">
        <f>DemTechs_INDF!P$6</f>
        <v>MANELC</v>
      </c>
      <c r="Q42" t="s">
        <v>226</v>
      </c>
      <c r="R42" s="135">
        <v>3.125E-2</v>
      </c>
    </row>
    <row r="43" spans="15:18" x14ac:dyDescent="0.25">
      <c r="O43" s="1" t="s">
        <v>193</v>
      </c>
      <c r="P43" s="1" t="str">
        <f>DemTechs_INDF!P$6</f>
        <v>MANELC</v>
      </c>
      <c r="Q43" t="s">
        <v>227</v>
      </c>
      <c r="R43" s="135">
        <v>3.125E-2</v>
      </c>
    </row>
    <row r="44" spans="15:18" x14ac:dyDescent="0.25">
      <c r="O44" s="1" t="s">
        <v>193</v>
      </c>
      <c r="P44" s="1" t="str">
        <f>DemTechs_INDF!P$6</f>
        <v>MANELC</v>
      </c>
      <c r="Q44" t="s">
        <v>228</v>
      </c>
      <c r="R44" s="135">
        <v>3.125E-2</v>
      </c>
    </row>
    <row r="45" spans="15:18" x14ac:dyDescent="0.25">
      <c r="O45" s="1" t="s">
        <v>193</v>
      </c>
      <c r="P45" s="1" t="str">
        <f>DemTechs_INDF!P$6</f>
        <v>MANELC</v>
      </c>
      <c r="Q45" t="s">
        <v>229</v>
      </c>
      <c r="R45" s="137">
        <v>3.125E-2</v>
      </c>
    </row>
    <row r="46" spans="15:18" x14ac:dyDescent="0.25">
      <c r="O46" s="1" t="s">
        <v>193</v>
      </c>
      <c r="P46" s="1" t="str">
        <f>DemTechs_INDF!P$6</f>
        <v>MANELC</v>
      </c>
      <c r="Q46" t="s">
        <v>230</v>
      </c>
      <c r="R46" s="135">
        <v>3.125E-2</v>
      </c>
    </row>
    <row r="47" spans="15:18" x14ac:dyDescent="0.25">
      <c r="O47" s="1" t="s">
        <v>193</v>
      </c>
      <c r="P47" s="1" t="str">
        <f>DemTechs_INDF!P$6</f>
        <v>MANELC</v>
      </c>
      <c r="Q47" t="s">
        <v>231</v>
      </c>
      <c r="R47" s="135">
        <v>3.125E-2</v>
      </c>
    </row>
    <row r="48" spans="15:18" x14ac:dyDescent="0.25">
      <c r="O48" s="1" t="s">
        <v>193</v>
      </c>
      <c r="P48" s="1" t="str">
        <f>DemTechs_INDF!P$6</f>
        <v>MANELC</v>
      </c>
      <c r="Q48" t="s">
        <v>232</v>
      </c>
      <c r="R48" s="135">
        <v>3.125E-2</v>
      </c>
    </row>
    <row r="49" spans="15:18" x14ac:dyDescent="0.25">
      <c r="O49" s="1" t="s">
        <v>193</v>
      </c>
      <c r="P49" s="1" t="str">
        <f>DemTechs_INDF!P$6</f>
        <v>MANELC</v>
      </c>
      <c r="Q49" t="s">
        <v>233</v>
      </c>
      <c r="R49" s="137">
        <v>3.125E-2</v>
      </c>
    </row>
    <row r="50" spans="15:18" x14ac:dyDescent="0.25">
      <c r="O50" s="1" t="s">
        <v>193</v>
      </c>
      <c r="P50" s="1" t="str">
        <f>DemTechs_INDF!P$6</f>
        <v>MANELC</v>
      </c>
      <c r="Q50" t="s">
        <v>234</v>
      </c>
      <c r="R50" s="135">
        <v>3.125E-2</v>
      </c>
    </row>
    <row r="51" spans="15:18" x14ac:dyDescent="0.25">
      <c r="O51" s="1" t="s">
        <v>193</v>
      </c>
      <c r="P51" s="1" t="str">
        <f>DemTechs_INDF!P$6</f>
        <v>MANELC</v>
      </c>
      <c r="Q51" t="s">
        <v>235</v>
      </c>
      <c r="R51" s="135">
        <v>3.125E-2</v>
      </c>
    </row>
    <row r="52" spans="15:18" x14ac:dyDescent="0.25">
      <c r="O52" s="1" t="s">
        <v>193</v>
      </c>
      <c r="P52" s="1" t="str">
        <f>DemTechs_INDF!P$6</f>
        <v>MANELC</v>
      </c>
      <c r="Q52" t="s">
        <v>236</v>
      </c>
      <c r="R52" s="135">
        <v>3.125E-2</v>
      </c>
    </row>
    <row r="53" spans="15:18" x14ac:dyDescent="0.25">
      <c r="O53" s="1" t="s">
        <v>193</v>
      </c>
      <c r="P53" s="1" t="str">
        <f>DemTechs_INDF!P$6</f>
        <v>MANELC</v>
      </c>
      <c r="Q53" t="s">
        <v>237</v>
      </c>
      <c r="R53" s="137">
        <v>3.125E-2</v>
      </c>
    </row>
    <row r="54" spans="15:18" x14ac:dyDescent="0.25">
      <c r="O54" s="1" t="s">
        <v>193</v>
      </c>
      <c r="P54" s="1" t="str">
        <f>DemTechs_INDF!P$6</f>
        <v>MANELC</v>
      </c>
      <c r="Q54" t="s">
        <v>238</v>
      </c>
      <c r="R54" s="135">
        <v>3.125E-2</v>
      </c>
    </row>
    <row r="55" spans="15:18" x14ac:dyDescent="0.25">
      <c r="O55" s="1" t="s">
        <v>193</v>
      </c>
      <c r="P55" s="1" t="str">
        <f>DemTechs_INDF!P$6</f>
        <v>MANELC</v>
      </c>
      <c r="Q55" t="s">
        <v>239</v>
      </c>
      <c r="R55" s="135">
        <v>3.125E-2</v>
      </c>
    </row>
    <row r="56" spans="15:18" x14ac:dyDescent="0.25">
      <c r="O56" s="1" t="s">
        <v>193</v>
      </c>
      <c r="P56" s="1" t="str">
        <f>DemTechs_INDF!P$6</f>
        <v>MANELC</v>
      </c>
      <c r="Q56" t="s">
        <v>240</v>
      </c>
      <c r="R56" s="135">
        <v>3.125E-2</v>
      </c>
    </row>
    <row r="57" spans="15:18" x14ac:dyDescent="0.25">
      <c r="O57" s="1" t="s">
        <v>193</v>
      </c>
      <c r="P57" s="1" t="str">
        <f>DemTechs_INDF!P$6</f>
        <v>MANELC</v>
      </c>
      <c r="Q57" t="s">
        <v>241</v>
      </c>
      <c r="R57" s="137">
        <v>3.125E-2</v>
      </c>
    </row>
    <row r="58" spans="15:18" x14ac:dyDescent="0.25">
      <c r="O58" s="1" t="s">
        <v>193</v>
      </c>
      <c r="P58" s="1" t="str">
        <f>DemTechs_INDF!P$6</f>
        <v>MANELC</v>
      </c>
      <c r="Q58" t="s">
        <v>242</v>
      </c>
      <c r="R58" s="135">
        <v>3.125E-2</v>
      </c>
    </row>
    <row r="59" spans="15:18" x14ac:dyDescent="0.25">
      <c r="O59" s="1" t="s">
        <v>193</v>
      </c>
      <c r="P59" s="1" t="str">
        <f>DemTechs_INDF!P$6</f>
        <v>MANELC</v>
      </c>
      <c r="Q59" t="s">
        <v>243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264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265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266</v>
      </c>
      <c r="D7" s="144" t="s">
        <v>266</v>
      </c>
      <c r="E7" s="144" t="s">
        <v>266</v>
      </c>
      <c r="F7" s="144" t="s">
        <v>266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2025-10-20T15:43:37Z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